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AM37" i="10"/>
  <c r="C37" i="10"/>
  <c r="CO36" i="10"/>
  <c r="AM36" i="10"/>
  <c r="C36" i="10"/>
  <c r="CO35" i="10"/>
  <c r="AM35" i="10"/>
  <c r="C35" i="10"/>
  <c r="AM34" i="10"/>
  <c r="C34" i="10"/>
  <c r="U34" i="10" s="1"/>
  <c r="U35" i="10" s="1"/>
  <c r="U36" i="10" s="1"/>
  <c r="U37" i="10" s="1"/>
  <c r="U38" i="10" s="1"/>
  <c r="BE34" i="10" l="1"/>
  <c r="BE35" i="10" s="1"/>
  <c r="BE36" i="10" s="1"/>
  <c r="BE37" i="10" s="1"/>
  <c r="CO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alcChain>
</file>

<file path=xl/sharedStrings.xml><?xml version="1.0" encoding="utf-8"?>
<sst xmlns="http://schemas.openxmlformats.org/spreadsheetml/2006/main" count="1176" uniqueCount="610">
  <si>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</si>
  <si>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</si>
  <si>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</si>
  <si>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</si>
  <si>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</si>
  <si>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</si>
  <si>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</si>
  <si>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</si>
  <si>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</si>
  <si>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</si>
  <si>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</si>
  <si>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</si>
  <si>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</si>
  <si>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</si>
  <si>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</si>
  <si>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</si>
  <si>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</si>
  <si>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</si>
  <si>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</si>
  <si>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</si>
  <si>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</si>
  <si>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</si>
  <si>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</si>
  <si>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</si>
  <si>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</si>
  <si>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</si>
  <si>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</si>
  <si>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</si>
  <si>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</si>
  <si>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</si>
  <si>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</si>
  <si>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</si>
  <si>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</si>
  <si>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</si>
  <si>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</si>
  <si>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</si>
  <si>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</si>
  <si>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</si>
  <si>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</si>
  <si>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</si>
  <si>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</si>
  <si>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</si>
  <si>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</si>
  <si>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</si>
  <si>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</si>
  <si>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</si>
  <si>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</si>
  <si>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</si>
  <si>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</si>
  <si>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</si>
  <si>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</si>
  <si>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</si>
  <si>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</si>
  <si>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</si>
  <si>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</si>
  <si>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</si>
  <si>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</si>
  <si>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</si>
  <si>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</si>
  <si>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</si>
  <si>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</si>
  <si>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</si>
  <si>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</si>
  <si>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</si>
  <si>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</si>
  <si>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</si>
  <si>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</si>
  <si>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</si>
  <si>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</si>
  <si>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</si>
  <si>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</si>
  <si>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</si>
  <si>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</si>
  <si>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</si>
  <si>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</si>
  <si>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</si>
  <si>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</si>
  <si>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</si>
  <si>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</si>
  <si>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</si>
  <si>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</si>
  <si>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</si>
  <si>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</si>
  <si>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</si>
  <si>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</si>
  <si>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</si>
  <si>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</si>
  <si>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</si>
  <si>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</si>
  <si>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</si>
  <si>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</si>
  <si>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</si>
  <si>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</si>
  <si>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</si>
  <si>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</si>
  <si>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</si>
  <si>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</si>
  <si>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喜界町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</si>
  <si>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</si>
  <si>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</si>
  <si>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</si>
  <si>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</si>
  <si>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</si>
  <si>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</si>
  <si>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</si>
  <si>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</si>
  <si>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</si>
  <si>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</si>
  <si>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</si>
  <si>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</si>
  <si>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</si>
  <si>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</si>
  <si>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</si>
  <si>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</si>
  <si>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</si>
  <si>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</si>
  <si>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</si>
  <si>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</si>
  <si>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</si>
  <si>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</si>
  <si>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</si>
  <si>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</si>
  <si>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</si>
  <si>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</si>
  <si>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</si>
  <si>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</si>
  <si>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</si>
  <si>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</si>
  <si>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</si>
  <si>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</si>
  <si>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</si>
  <si>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</si>
  <si>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</si>
  <si>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</si>
  <si>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</si>
  <si>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</si>
  <si>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</si>
  <si>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</si>
  <si>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</si>
  <si>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</si>
  <si>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</si>
  <si>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</si>
  <si>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</si>
  <si>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</si>
  <si>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</si>
  <si>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</si>
  <si>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</si>
  <si>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</si>
  <si>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</si>
  <si>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</si>
  <si>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</si>
  <si>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</si>
  <si>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</si>
  <si>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</si>
  <si>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</si>
  <si>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</si>
  <si>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</si>
  <si>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</si>
  <si>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</si>
  <si>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</si>
  <si>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</si>
  <si>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</si>
  <si>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</si>
  <si>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</si>
  <si>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</si>
  <si>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</si>
  <si>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</si>
  <si>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</si>
  <si>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</si>
  <si>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</si>
  <si>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</si>
  <si>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</si>
  <si>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</si>
  <si>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</si>
  <si>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</si>
  <si>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</si>
  <si>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</si>
  <si>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</si>
  <si>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</si>
  <si>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</si>
  <si>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</si>
  <si>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</si>
  <si>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</si>
  <si>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</si>
  <si>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</si>
  <si>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</si>
  <si>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</si>
  <si>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</si>
  <si>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</si>
  <si>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</si>
  <si>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</si>
  <si>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</si>
  <si>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</si>
  <si>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</si>
  <si>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</si>
  <si>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</si>
  <si>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</si>
  <si>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</si>
  <si>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</si>
  <si>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</si>
  <si>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</si>
  <si>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</si>
  <si>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</si>
  <si>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</si>
  <si>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</si>
  <si>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</si>
  <si>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</si>
  <si>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</si>
  <si>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</si>
  <si>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</si>
  <si>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</si>
  <si>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</si>
  <si>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</si>
  <si>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</si>
  <si>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</si>
  <si>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</si>
  <si>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</si>
  <si>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</si>
  <si>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</si>
  <si>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</si>
  <si>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鹿児島県喜界町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</si>
  <si>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</si>
  <si>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</si>
  <si>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</si>
  <si>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</si>
  <si>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</si>
  <si>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</si>
  <si>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</si>
  <si>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</si>
  <si>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</si>
  <si>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</si>
  <si>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</si>
  <si>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</si>
  <si>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</si>
  <si>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</si>
  <si>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</si>
  <si>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</si>
  <si>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</si>
  <si>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</si>
  <si>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</si>
  <si>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</si>
  <si>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</si>
  <si>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</si>
  <si>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</si>
  <si>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</si>
  <si>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</si>
  <si>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</si>
  <si>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</si>
  <si>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</si>
  <si>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</si>
  <si>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</si>
  <si>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</si>
  <si>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</si>
  <si>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</si>
  <si>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</si>
  <si>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</si>
  <si>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</si>
  <si>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</si>
  <si>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</si>
  <si>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</si>
  <si>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</si>
  <si>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</si>
  <si>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</si>
  <si>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</si>
  <si>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</si>
  <si>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</si>
  <si>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</si>
  <si>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</si>
  <si>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</si>
  <si>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</si>
  <si>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</si>
  <si>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</si>
  <si>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</si>
  <si>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</si>
  <si>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</si>
  <si>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</si>
  <si>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</si>
  <si>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</si>
  <si>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</si>
  <si>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</si>
  <si>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</si>
  <si>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</si>
  <si>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</si>
  <si>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</si>
  <si>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</si>
  <si>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</si>
  <si>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</si>
  <si>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</si>
  <si>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</si>
  <si>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</si>
  <si>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</si>
  <si>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</si>
  <si>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</si>
  <si>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</si>
  <si>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</si>
  <si>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</si>
  <si>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</si>
  <si>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</si>
  <si>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</si>
  <si>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</si>
  <si>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</si>
  <si>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</si>
  <si>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</si>
  <si>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</si>
  <si>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</si>
  <si>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</si>
  <si>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</si>
  <si>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</si>
  <si>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</si>
  <si>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</si>
  <si>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</si>
  <si>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</si>
  <si>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</si>
  <si>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</si>
  <si>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</si>
  <si>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</si>
  <si>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</si>
  <si>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</si>
  <si>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</si>
  <si>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</si>
  <si>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</si>
  <si>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</si>
  <si>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</si>
  <si>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</si>
  <si>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</si>
  <si>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</si>
  <si>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</si>
  <si>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</si>
  <si>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</si>
  <si>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</si>
  <si>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</si>
  <si>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</si>
  <si>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</si>
  <si>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</si>
  <si>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</si>
  <si>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</si>
  <si>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</si>
  <si>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</si>
  <si>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</si>
  <si>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</si>
  <si>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</si>
  <si>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</si>
  <si>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</si>
  <si>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</si>
  <si>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</si>
  <si>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</si>
  <si>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</si>
  <si>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</si>
  <si>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</si>
  <si>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</si>
  <si>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</si>
  <si>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</si>
  <si>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</si>
  <si>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</si>
  <si>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</si>
  <si>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</si>
  <si>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</si>
  <si>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</si>
  <si>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</si>
  <si>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</si>
  <si>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</si>
  <si>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</si>
  <si>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</si>
  <si>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</si>
  <si>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</si>
  <si>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</si>
  <si>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</si>
  <si>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</si>
  <si>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</si>
  <si>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</si>
  <si>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</si>
  <si>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</si>
  <si>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</si>
  <si>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</si>
  <si>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</si>
  <si>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鹿児島県喜界町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</si>
  <si>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</si>
  <si>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</si>
  <si>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</si>
  <si>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</si>
  <si>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</si>
  <si>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</si>
  <si>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</si>
  <si>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</si>
  <si>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</si>
  <si>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</si>
  <si>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</si>
  <si>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</si>
  <si>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</si>
  <si>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</si>
  <si>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</si>
  <si>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</si>
  <si>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</si>
  <si>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</si>
  <si>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</si>
  <si>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</si>
  <si>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</si>
  <si>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</si>
  <si>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</si>
  <si>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</si>
  <si>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</si>
  <si>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</si>
  <si>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</si>
  <si>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</si>
  <si>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</si>
  <si>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</si>
  <si>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</si>
  <si>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</si>
  <si>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</si>
  <si>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国民健康保険特別会計（国民健康保険事業）</t>
    <phoneticPr fontId="5"/>
  </si>
  <si>
    <t>国民健康保険特別会計（国民健康保険診療所事業）</t>
    <phoneticPr fontId="5"/>
  </si>
  <si>
    <t>介護保険特別会計</t>
    <phoneticPr fontId="5"/>
  </si>
  <si>
    <t>後期高齢者医療特別会計</t>
    <phoneticPr fontId="5"/>
  </si>
  <si>
    <t>老人福祉施設事業特別会計</t>
    <phoneticPr fontId="5"/>
  </si>
  <si>
    <t>簡易水道事業特別会計</t>
    <phoneticPr fontId="5"/>
  </si>
  <si>
    <t>法非適用企業</t>
    <phoneticPr fontId="5"/>
  </si>
  <si>
    <t>農業集落排水事業特別会計</t>
    <phoneticPr fontId="5"/>
  </si>
  <si>
    <t>法非適用企業</t>
    <phoneticPr fontId="5"/>
  </si>
  <si>
    <t>公共下水道事業特別会計</t>
    <phoneticPr fontId="5"/>
  </si>
  <si>
    <t>-</t>
    <phoneticPr fontId="5"/>
  </si>
  <si>
    <t>屠畜場事業特別会計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</si>
  <si>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</si>
  <si>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</si>
  <si>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</si>
  <si>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</si>
  <si>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</si>
  <si>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</si>
  <si>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</si>
  <si>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</si>
  <si>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</si>
  <si>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</si>
  <si>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</si>
  <si>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</si>
  <si>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</si>
  <si>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</si>
  <si>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</si>
  <si>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</si>
  <si>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</si>
  <si>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</si>
  <si>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</si>
  <si>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</si>
  <si>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</si>
  <si>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</si>
  <si>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</si>
  <si>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</si>
  <si>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</si>
  <si>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</si>
  <si>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</si>
  <si>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</si>
  <si>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</si>
  <si>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</si>
  <si>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</si>
  <si>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</si>
  <si>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</si>
  <si>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</si>
  <si>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</si>
  <si>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</si>
  <si>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</si>
  <si>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</si>
  <si>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</si>
  <si>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</si>
  <si>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</si>
  <si>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</si>
  <si>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</si>
  <si>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</si>
  <si>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</si>
  <si>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</si>
  <si>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</si>
  <si>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</si>
  <si>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</si>
  <si>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</si>
  <si>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</si>
  <si>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</si>
  <si>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</si>
  <si>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</si>
  <si>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</si>
  <si>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</si>
  <si>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</si>
  <si>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</si>
  <si>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</si>
  <si>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</si>
  <si>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</si>
  <si>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</si>
  <si>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</si>
  <si>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</si>
  <si>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</si>
  <si>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</si>
  <si>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</si>
  <si>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</si>
  <si>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</si>
  <si>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</si>
  <si>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</si>
  <si>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</si>
  <si>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</si>
  <si>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</si>
  <si>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</si>
  <si>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</si>
  <si>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</si>
  <si>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</si>
  <si>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</si>
  <si>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</si>
  <si>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</si>
  <si>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</si>
  <si>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</si>
  <si>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</si>
  <si>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</si>
  <si>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</si>
  <si>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</si>
  <si>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</si>
  <si>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</si>
  <si>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</si>
  <si>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</si>
  <si>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</si>
  <si>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</si>
  <si>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</si>
  <si>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</si>
  <si>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</si>
  <si>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</si>
  <si>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</si>
  <si>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</si>
  <si>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</si>
  <si>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</si>
  <si>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</si>
  <si>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</si>
  <si>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</si>
  <si>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</si>
  <si>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</si>
  <si>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</si>
  <si>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</si>
  <si>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</si>
  <si>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</si>
  <si>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</si>
  <si>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</si>
  <si>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</si>
  <si>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</si>
  <si>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</si>
  <si>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</si>
  <si>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</si>
  <si>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</si>
  <si>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</si>
  <si>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</si>
  <si>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</si>
  <si>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</si>
  <si>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</si>
  <si>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</si>
  <si>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</si>
  <si>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</si>
  <si>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</si>
  <si>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</si>
  <si>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</si>
  <si>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</si>
  <si>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</si>
  <si>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</si>
  <si>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</si>
  <si>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</si>
  <si>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</si>
  <si>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</si>
  <si>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</si>
  <si>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</si>
  <si>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</si>
  <si>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</si>
  <si>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</si>
  <si>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</si>
  <si>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</si>
  <si>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</si>
  <si>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1.21</t>
  </si>
  <si>
    <t>▲ 4.95</t>
  </si>
  <si>
    <t>簡易水道事業特別会計</t>
  </si>
  <si>
    <t>一般会計</t>
  </si>
  <si>
    <t>国民健康保険特別会計（国民健康保険事業）</t>
  </si>
  <si>
    <t>介護保険特別会計</t>
  </si>
  <si>
    <t>後期高齢者医療特別会計</t>
  </si>
  <si>
    <t>国民健康保険特別会計（国民健康保険診療所事業）</t>
  </si>
  <si>
    <t>老人福祉施設事業特別会計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</si>
  <si>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</si>
  <si>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</si>
  <si>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</si>
  <si>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</si>
  <si>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</si>
  <si>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</si>
  <si>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</si>
  <si>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</si>
  <si>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</si>
  <si>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喜界町公共施設整備基金</t>
    <rPh sb="0" eb="3">
      <t>キカイチョウ</t>
    </rPh>
    <rPh sb="3" eb="5">
      <t>コウキョウ</t>
    </rPh>
    <rPh sb="5" eb="7">
      <t>シセツ</t>
    </rPh>
    <rPh sb="7" eb="9">
      <t>セイビ</t>
    </rPh>
    <rPh sb="9" eb="11">
      <t>キキン</t>
    </rPh>
    <phoneticPr fontId="11"/>
  </si>
  <si>
    <t>退職手当準備基金</t>
  </si>
  <si>
    <t>ふるさと寄附基金</t>
    <rPh sb="4" eb="6">
      <t>キフ</t>
    </rPh>
    <rPh sb="6" eb="8">
      <t>キキン</t>
    </rPh>
    <phoneticPr fontId="11"/>
  </si>
  <si>
    <t>喜界町営住宅基金</t>
    <rPh sb="0" eb="2">
      <t>キカイ</t>
    </rPh>
    <rPh sb="2" eb="4">
      <t>チョウエイ</t>
    </rPh>
    <rPh sb="4" eb="6">
      <t>ジュウタク</t>
    </rPh>
    <rPh sb="6" eb="8">
      <t>キキン</t>
    </rPh>
    <phoneticPr fontId="11"/>
  </si>
  <si>
    <t>喜界町奨学金基金</t>
    <rPh sb="0" eb="3">
      <t>キカイチョウ</t>
    </rPh>
    <rPh sb="3" eb="6">
      <t>ショウガクキン</t>
    </rPh>
    <rPh sb="6" eb="8">
      <t>キキン</t>
    </rPh>
    <phoneticPr fontId="11"/>
  </si>
  <si>
    <t>-</t>
    <phoneticPr fontId="2"/>
  </si>
  <si>
    <t>鹿児島県市町村総合事務組合</t>
    <rPh sb="0" eb="4">
      <t>カゴシマケン</t>
    </rPh>
    <rPh sb="4" eb="7">
      <t>シチョウソン</t>
    </rPh>
    <rPh sb="7" eb="9">
      <t>ソウゴウ</t>
    </rPh>
    <rPh sb="9" eb="11">
      <t>ジム</t>
    </rPh>
    <rPh sb="11" eb="13">
      <t>クミアイ</t>
    </rPh>
    <phoneticPr fontId="11"/>
  </si>
  <si>
    <t>大島地区消防組合</t>
    <rPh sb="0" eb="2">
      <t>オオシマ</t>
    </rPh>
    <rPh sb="2" eb="4">
      <t>チク</t>
    </rPh>
    <rPh sb="4" eb="6">
      <t>ショウボウ</t>
    </rPh>
    <rPh sb="6" eb="8">
      <t>クミアイ</t>
    </rPh>
    <phoneticPr fontId="11"/>
  </si>
  <si>
    <t>大島農業共済事務組合</t>
    <rPh sb="0" eb="2">
      <t>オオシマ</t>
    </rPh>
    <rPh sb="2" eb="4">
      <t>ノウギョウ</t>
    </rPh>
    <rPh sb="4" eb="6">
      <t>キョウサイ</t>
    </rPh>
    <rPh sb="6" eb="8">
      <t>ジム</t>
    </rPh>
    <rPh sb="8" eb="10">
      <t>クミアイ</t>
    </rPh>
    <phoneticPr fontId="11"/>
  </si>
  <si>
    <t>奄美群島広域事務組合</t>
    <rPh sb="0" eb="2">
      <t>アマミ</t>
    </rPh>
    <rPh sb="2" eb="4">
      <t>グントウ</t>
    </rPh>
    <rPh sb="4" eb="6">
      <t>コウイキ</t>
    </rPh>
    <rPh sb="6" eb="8">
      <t>ジム</t>
    </rPh>
    <rPh sb="8" eb="10">
      <t>クミアイ</t>
    </rPh>
    <phoneticPr fontId="11"/>
  </si>
  <si>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11"/>
  </si>
  <si>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11"/>
  </si>
  <si>
    <t>奄美大島地区介護保険一部事務組合</t>
    <rPh sb="0" eb="4">
      <t>アマミオオシマ</t>
    </rPh>
    <rPh sb="4" eb="6">
      <t>チク</t>
    </rPh>
    <rPh sb="6" eb="8">
      <t>カイゴ</t>
    </rPh>
    <rPh sb="8" eb="10">
      <t>ホケン</t>
    </rPh>
    <rPh sb="10" eb="12">
      <t>イチブ</t>
    </rPh>
    <rPh sb="12" eb="14">
      <t>ジム</t>
    </rPh>
    <rPh sb="14" eb="16">
      <t>クミアイ</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</si>
  <si>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</si>
  <si>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</si>
  <si>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</si>
  <si>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</si>
  <si>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</si>
  <si>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</si>
  <si>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</si>
  <si>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</si>
  <si>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</si>
  <si>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</si>
  <si>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</si>
  <si>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</si>
  <si>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・地方債の新規発行を抑制してきた結果、将来負担比率は０％を維持している。一方で、有形固定資産償却率は、類似団体よりも高く、昨年度よりも上昇している。
・老朽化が進み有形固定資産減価償却率の数値が高い港湾・漁港、幼稚園・保育所、体育館・プールについて、公共施設等総合管理計画に基づき、老朽化対策に積極的に取り組んでいく。</t>
    <phoneticPr fontId="5"/>
  </si>
  <si>
    <t>・住民生活に必要な一般廃棄物処理施設、光ファイバーや防災食育センターの整備に伴う起債償還額の増加により実質公債費率が上昇した。今後も上昇する可能性があるが、充当可能基金の積立を行い将来負担比率０％を維持できるように努める。</t>
    <rPh sb="40" eb="42">
      <t>キサイ</t>
    </rPh>
    <rPh sb="42" eb="45">
      <t>ショウカンガク</t>
    </rPh>
    <rPh sb="46" eb="48">
      <t>ゾウカ</t>
    </rPh>
    <rPh sb="51" eb="53">
      <t>ジッシツ</t>
    </rPh>
    <rPh sb="53" eb="56">
      <t>コウサイヒ</t>
    </rPh>
    <rPh sb="56" eb="57">
      <t>リツ</t>
    </rPh>
    <rPh sb="58" eb="60">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</si>
</sst>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76AB-48EA-A64C-3F1AC7AD97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202286</c:v>
                </c:pt>
                <c:pt idx="1">
                  <c:v>271946</c:v>
                </c:pt>
                <c:pt idx="2">
                  <c:v>126415</c:v>
                </c:pt>
                <c:pt idx="3">
                  <c:v>192712</c:v>
                </c:pt>
                <c:pt idx="4">
                  <c:v>284180</c:v>
                </c:pt>
              </c:numCache>
            </c:numRef>
          </c:val>
          <c:smooth val="0"/>
          <c:extLst>
            <c:ext xmlns:c16="http://schemas.microsoft.com/office/drawing/2014/chart" uri="{C3380CC4-5D6E-409C-BE32-E72D297353CC}">
              <c16:uniqueId val="{00000001-76AB-48EA-A64C-3F1AC7AD97DD}"/>
            </c:ext>
          </c:extLst>
        </c:ser>
        <c:dLbls>
          <c:showLegendKey val="0"/>
          <c:showVal val="0"/>
          <c:showCatName val="0"/>
          <c:showSerName val="0"/>
          <c:showPercent val="0"/>
          <c:showBubbleSize val="0"/>
        </c:dLbls>
        <c:marker val="1"/>
        <c:smooth val="0"/>
        <c:axId val="175124864"/>
        <c:axId val="175127216"/>
      </c:lineChart>
      <c:catAx>
        <c:axId val="175124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127216"/>
        <c:crosses val="autoZero"/>
        <c:auto val="1"/>
        <c:lblAlgn val="ctr"/>
        <c:lblOffset val="100"/>
        <c:tickLblSkip val="1"/>
        <c:tickMarkSkip val="1"/>
        <c:noMultiLvlLbl val="0"/>
      </c:catAx>
      <c:valAx>
        <c:axId val="17512721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124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2.61</c:v>
                </c:pt>
                <c:pt idx="1">
                  <c:v>3.1</c:v>
                </c:pt>
                <c:pt idx="2">
                  <c:v>1.87</c:v>
                </c:pt>
                <c:pt idx="3">
                  <c:v>9.5399999999999991</c:v>
                </c:pt>
                <c:pt idx="4">
                  <c:v>4.58</c:v>
                </c:pt>
              </c:numCache>
            </c:numRef>
          </c:val>
          <c:extLst>
            <c:ext xmlns:c16="http://schemas.microsoft.com/office/drawing/2014/chart" uri="{C3380CC4-5D6E-409C-BE32-E72D297353CC}">
              <c16:uniqueId val="{00000000-32DB-486F-A4CE-09D0468DC9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39.880000000000003</c:v>
                </c:pt>
                <c:pt idx="1">
                  <c:v>44.1</c:v>
                </c:pt>
                <c:pt idx="2">
                  <c:v>45.8</c:v>
                </c:pt>
                <c:pt idx="3">
                  <c:v>40.700000000000003</c:v>
                </c:pt>
                <c:pt idx="4">
                  <c:v>45.64</c:v>
                </c:pt>
              </c:numCache>
            </c:numRef>
          </c:val>
          <c:extLst>
            <c:ext xmlns:c16="http://schemas.microsoft.com/office/drawing/2014/chart" uri="{C3380CC4-5D6E-409C-BE32-E72D297353CC}">
              <c16:uniqueId val="{00000001-32DB-486F-A4CE-09D0468DC914}"/>
            </c:ext>
          </c:extLst>
        </c:ser>
        <c:dLbls>
          <c:showLegendKey val="0"/>
          <c:showVal val="0"/>
          <c:showCatName val="0"/>
          <c:showSerName val="0"/>
          <c:showPercent val="0"/>
          <c:showBubbleSize val="0"/>
        </c:dLbls>
        <c:gapWidth val="250"/>
        <c:overlap val="100"/>
        <c:axId val="505807416"/>
        <c:axId val="505807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0.22</c:v>
                </c:pt>
                <c:pt idx="1">
                  <c:v>3.89</c:v>
                </c:pt>
                <c:pt idx="2">
                  <c:v>-1.21</c:v>
                </c:pt>
                <c:pt idx="3">
                  <c:v>2.21</c:v>
                </c:pt>
                <c:pt idx="4">
                  <c:v>-4.95</c:v>
                </c:pt>
              </c:numCache>
            </c:numRef>
          </c:val>
          <c:smooth val="0"/>
          <c:extLst>
            <c:ext xmlns:c16="http://schemas.microsoft.com/office/drawing/2014/chart" uri="{C3380CC4-5D6E-409C-BE32-E72D297353CC}">
              <c16:uniqueId val="{00000002-32DB-486F-A4CE-09D0468DC914}"/>
            </c:ext>
          </c:extLst>
        </c:ser>
        <c:dLbls>
          <c:showLegendKey val="0"/>
          <c:showVal val="0"/>
          <c:showCatName val="0"/>
          <c:showSerName val="0"/>
          <c:showPercent val="0"/>
          <c:showBubbleSize val="0"/>
        </c:dLbls>
        <c:marker val="1"/>
        <c:smooth val="0"/>
        <c:axId val="505807416"/>
        <c:axId val="505807808"/>
      </c:lineChart>
      <c:catAx>
        <c:axId val="505807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5807808"/>
        <c:crosses val="autoZero"/>
        <c:auto val="1"/>
        <c:lblAlgn val="ctr"/>
        <c:lblOffset val="100"/>
        <c:tickLblSkip val="1"/>
        <c:tickMarkSkip val="1"/>
        <c:noMultiLvlLbl val="0"/>
      </c:catAx>
      <c:valAx>
        <c:axId val="50580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807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CC1-4BE3-8287-89C36918CB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C1-4BE3-8287-89C36918CB7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CC1-4BE3-8287-89C36918CB76}"/>
            </c:ext>
          </c:extLst>
        </c:ser>
        <c:ser>
          <c:idx val="3"/>
          <c:order val="3"/>
          <c:tx>
            <c:strRef>
              <c:f>データシート!$A$30</c:f>
              <c:strCache>
                <c:ptCount val="1"/>
                <c:pt idx="0">
                  <c:v>老人福祉施設事業特別会計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0.38</c:v>
                </c:pt>
                <c:pt idx="2">
                  <c:v>#N/A</c:v>
                </c:pt>
                <c:pt idx="3">
                  <c:v>0.45</c:v>
                </c:pt>
                <c:pt idx="4">
                  <c:v>#N/A</c:v>
                </c:pt>
                <c:pt idx="5">
                  <c:v>0.33</c:v>
                </c:pt>
                <c:pt idx="6">
                  <c:v>#N/A</c:v>
                </c:pt>
                <c:pt idx="7">
                  <c:v>7.0000000000000007E-2</c:v>
                </c:pt>
                <c:pt idx="8">
                  <c:v>#N/A</c:v>
                </c:pt>
                <c:pt idx="9">
                  <c:v>0</c:v>
                </c:pt>
              </c:numCache>
            </c:numRef>
          </c:val>
          <c:extLst>
            <c:ext xmlns:c16="http://schemas.microsoft.com/office/drawing/2014/chart" uri="{C3380CC4-5D6E-409C-BE32-E72D297353CC}">
              <c16:uniqueId val="{00000003-CCC1-4BE3-8287-89C36918CB76}"/>
            </c:ext>
          </c:extLst>
        </c:ser>
        <c:ser>
          <c:idx val="4"/>
          <c:order val="4"/>
          <c:tx>
            <c:strRef>
              <c:f>データシート!$A$31</c:f>
              <c:strCache>
                <c:ptCount val="1"/>
                <c:pt idx="0">
                  <c:v>国民健康保険特別会計（国民健康保険診療所事業）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CC1-4BE3-8287-89C36918CB7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0.02</c:v>
                </c:pt>
                <c:pt idx="4">
                  <c:v>#N/A</c:v>
                </c:pt>
                <c:pt idx="5">
                  <c:v>0.05</c:v>
                </c:pt>
                <c:pt idx="6">
                  <c:v>#N/A</c:v>
                </c:pt>
                <c:pt idx="7">
                  <c:v>7.0000000000000007E-2</c:v>
                </c:pt>
                <c:pt idx="8">
                  <c:v>#N/A</c:v>
                </c:pt>
                <c:pt idx="9">
                  <c:v>0.02</c:v>
                </c:pt>
              </c:numCache>
            </c:numRef>
          </c:val>
          <c:extLst>
            <c:ext xmlns:c16="http://schemas.microsoft.com/office/drawing/2014/chart" uri="{C3380CC4-5D6E-409C-BE32-E72D297353CC}">
              <c16:uniqueId val="{00000005-CCC1-4BE3-8287-89C36918CB7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0.39</c:v>
                </c:pt>
                <c:pt idx="4">
                  <c:v>#N/A</c:v>
                </c:pt>
                <c:pt idx="5">
                  <c:v>0.36</c:v>
                </c:pt>
                <c:pt idx="6">
                  <c:v>#N/A</c:v>
                </c:pt>
                <c:pt idx="7">
                  <c:v>1.21</c:v>
                </c:pt>
                <c:pt idx="8">
                  <c:v>#N/A</c:v>
                </c:pt>
                <c:pt idx="9">
                  <c:v>0.9</c:v>
                </c:pt>
              </c:numCache>
            </c:numRef>
          </c:val>
          <c:extLst>
            <c:ext xmlns:c16="http://schemas.microsoft.com/office/drawing/2014/chart" uri="{C3380CC4-5D6E-409C-BE32-E72D297353CC}">
              <c16:uniqueId val="{00000006-CCC1-4BE3-8287-89C36918CB76}"/>
            </c:ext>
          </c:extLst>
        </c:ser>
        <c:ser>
          <c:idx val="7"/>
          <c:order val="7"/>
          <c:tx>
            <c:strRef>
              <c:f>データシート!$A$34</c:f>
              <c:strCache>
                <c:ptCount val="1"/>
                <c:pt idx="0">
                  <c:v>国民健康保険特別会計（国民健康保険事業）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0.02</c:v>
                </c:pt>
                <c:pt idx="2">
                  <c:v>#N/A</c:v>
                </c:pt>
                <c:pt idx="3">
                  <c:v>0.01</c:v>
                </c:pt>
                <c:pt idx="4">
                  <c:v>#N/A</c:v>
                </c:pt>
                <c:pt idx="5">
                  <c:v>0.03</c:v>
                </c:pt>
                <c:pt idx="6">
                  <c:v>#N/A</c:v>
                </c:pt>
                <c:pt idx="7">
                  <c:v>0.38</c:v>
                </c:pt>
                <c:pt idx="8">
                  <c:v>#N/A</c:v>
                </c:pt>
                <c:pt idx="9">
                  <c:v>0.93</c:v>
                </c:pt>
              </c:numCache>
            </c:numRef>
          </c:val>
          <c:extLst>
            <c:ext xmlns:c16="http://schemas.microsoft.com/office/drawing/2014/chart" uri="{C3380CC4-5D6E-409C-BE32-E72D297353CC}">
              <c16:uniqueId val="{00000007-CCC1-4BE3-8287-89C36918CB7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2.6</c:v>
                </c:pt>
                <c:pt idx="2">
                  <c:v>#N/A</c:v>
                </c:pt>
                <c:pt idx="3">
                  <c:v>3.1</c:v>
                </c:pt>
                <c:pt idx="4">
                  <c:v>#N/A</c:v>
                </c:pt>
                <c:pt idx="5">
                  <c:v>1.87</c:v>
                </c:pt>
                <c:pt idx="6">
                  <c:v>#N/A</c:v>
                </c:pt>
                <c:pt idx="7">
                  <c:v>9.5399999999999991</c:v>
                </c:pt>
                <c:pt idx="8">
                  <c:v>#N/A</c:v>
                </c:pt>
                <c:pt idx="9">
                  <c:v>4.58</c:v>
                </c:pt>
              </c:numCache>
            </c:numRef>
          </c:val>
          <c:extLst>
            <c:ext xmlns:c16="http://schemas.microsoft.com/office/drawing/2014/chart" uri="{C3380CC4-5D6E-409C-BE32-E72D297353CC}">
              <c16:uniqueId val="{00000008-CCC1-4BE3-8287-89C36918CB76}"/>
            </c:ext>
          </c:extLst>
        </c:ser>
        <c:ser>
          <c:idx val="9"/>
          <c:order val="9"/>
          <c:tx>
            <c:strRef>
              <c:f>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0.02</c:v>
                </c:pt>
                <c:pt idx="2">
                  <c:v>#N/A</c:v>
                </c:pt>
                <c:pt idx="3">
                  <c:v>0</c:v>
                </c:pt>
                <c:pt idx="4">
                  <c:v>#N/A</c:v>
                </c:pt>
                <c:pt idx="5">
                  <c:v>0</c:v>
                </c:pt>
                <c:pt idx="6">
                  <c:v>#N/A</c:v>
                </c:pt>
                <c:pt idx="7">
                  <c:v>0</c:v>
                </c:pt>
                <c:pt idx="8">
                  <c:v>#N/A</c:v>
                </c:pt>
                <c:pt idx="9">
                  <c:v>5.43</c:v>
                </c:pt>
              </c:numCache>
            </c:numRef>
          </c:val>
          <c:extLst>
            <c:ext xmlns:c16="http://schemas.microsoft.com/office/drawing/2014/chart" uri="{C3380CC4-5D6E-409C-BE32-E72D297353CC}">
              <c16:uniqueId val="{00000009-CCC1-4BE3-8287-89C36918CB76}"/>
            </c:ext>
          </c:extLst>
        </c:ser>
        <c:dLbls>
          <c:showLegendKey val="0"/>
          <c:showVal val="0"/>
          <c:showCatName val="0"/>
          <c:showSerName val="0"/>
          <c:showPercent val="0"/>
          <c:showBubbleSize val="0"/>
        </c:dLbls>
        <c:gapWidth val="150"/>
        <c:overlap val="100"/>
        <c:axId val="505808592"/>
        <c:axId val="505808984"/>
      </c:barChart>
      <c:catAx>
        <c:axId val="50580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5808984"/>
        <c:crosses val="autoZero"/>
        <c:auto val="1"/>
        <c:lblAlgn val="ctr"/>
        <c:lblOffset val="100"/>
        <c:tickLblSkip val="1"/>
        <c:tickMarkSkip val="1"/>
        <c:noMultiLvlLbl val="0"/>
      </c:catAx>
      <c:valAx>
        <c:axId val="505808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808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622</c:v>
                </c:pt>
                <c:pt idx="5">
                  <c:v>635</c:v>
                </c:pt>
                <c:pt idx="8">
                  <c:v>691</c:v>
                </c:pt>
                <c:pt idx="11">
                  <c:v>723</c:v>
                </c:pt>
                <c:pt idx="14">
                  <c:v>720</c:v>
                </c:pt>
              </c:numCache>
            </c:numRef>
          </c:val>
          <c:extLst>
            <c:ext xmlns:c16="http://schemas.microsoft.com/office/drawing/2014/chart" uri="{C3380CC4-5D6E-409C-BE32-E72D297353CC}">
              <c16:uniqueId val="{00000000-E29B-4221-A3CA-0544A309E2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29B-4221-A3CA-0544A309E2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29B-4221-A3CA-0544A309E2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9B-4221-A3CA-0544A309E2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275</c:v>
                </c:pt>
                <c:pt idx="3">
                  <c:v>274</c:v>
                </c:pt>
                <c:pt idx="6">
                  <c:v>287</c:v>
                </c:pt>
                <c:pt idx="9">
                  <c:v>304</c:v>
                </c:pt>
                <c:pt idx="12">
                  <c:v>272</c:v>
                </c:pt>
              </c:numCache>
            </c:numRef>
          </c:val>
          <c:extLst>
            <c:ext xmlns:c16="http://schemas.microsoft.com/office/drawing/2014/chart" uri="{C3380CC4-5D6E-409C-BE32-E72D297353CC}">
              <c16:uniqueId val="{00000004-E29B-4221-A3CA-0544A309E2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9B-4221-A3CA-0544A309E2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9B-4221-A3CA-0544A309E2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661</c:v>
                </c:pt>
                <c:pt idx="3">
                  <c:v>641</c:v>
                </c:pt>
                <c:pt idx="6">
                  <c:v>698</c:v>
                </c:pt>
                <c:pt idx="9">
                  <c:v>720</c:v>
                </c:pt>
                <c:pt idx="12">
                  <c:v>741</c:v>
                </c:pt>
              </c:numCache>
            </c:numRef>
          </c:val>
          <c:extLst>
            <c:ext xmlns:c16="http://schemas.microsoft.com/office/drawing/2014/chart" uri="{C3380CC4-5D6E-409C-BE32-E72D297353CC}">
              <c16:uniqueId val="{00000007-E29B-4221-A3CA-0544A309E2D9}"/>
            </c:ext>
          </c:extLst>
        </c:ser>
        <c:dLbls>
          <c:showLegendKey val="0"/>
          <c:showVal val="0"/>
          <c:showCatName val="0"/>
          <c:showSerName val="0"/>
          <c:showPercent val="0"/>
          <c:showBubbleSize val="0"/>
        </c:dLbls>
        <c:gapWidth val="100"/>
        <c:overlap val="100"/>
        <c:axId val="505809768"/>
        <c:axId val="505810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314</c:v>
                </c:pt>
                <c:pt idx="2">
                  <c:v>#N/A</c:v>
                </c:pt>
                <c:pt idx="3">
                  <c:v>#N/A</c:v>
                </c:pt>
                <c:pt idx="4">
                  <c:v>280</c:v>
                </c:pt>
                <c:pt idx="5">
                  <c:v>#N/A</c:v>
                </c:pt>
                <c:pt idx="6">
                  <c:v>#N/A</c:v>
                </c:pt>
                <c:pt idx="7">
                  <c:v>294</c:v>
                </c:pt>
                <c:pt idx="8">
                  <c:v>#N/A</c:v>
                </c:pt>
                <c:pt idx="9">
                  <c:v>#N/A</c:v>
                </c:pt>
                <c:pt idx="10">
                  <c:v>301</c:v>
                </c:pt>
                <c:pt idx="11">
                  <c:v>#N/A</c:v>
                </c:pt>
                <c:pt idx="12">
                  <c:v>#N/A</c:v>
                </c:pt>
                <c:pt idx="13">
                  <c:v>293</c:v>
                </c:pt>
                <c:pt idx="14">
                  <c:v>#N/A</c:v>
                </c:pt>
              </c:numCache>
            </c:numRef>
          </c:val>
          <c:smooth val="0"/>
          <c:extLst>
            <c:ext xmlns:c16="http://schemas.microsoft.com/office/drawing/2014/chart" uri="{C3380CC4-5D6E-409C-BE32-E72D297353CC}">
              <c16:uniqueId val="{00000008-E29B-4221-A3CA-0544A309E2D9}"/>
            </c:ext>
          </c:extLst>
        </c:ser>
        <c:dLbls>
          <c:showLegendKey val="0"/>
          <c:showVal val="0"/>
          <c:showCatName val="0"/>
          <c:showSerName val="0"/>
          <c:showPercent val="0"/>
          <c:showBubbleSize val="0"/>
        </c:dLbls>
        <c:marker val="1"/>
        <c:smooth val="0"/>
        <c:axId val="505809768"/>
        <c:axId val="505810160"/>
      </c:lineChart>
      <c:catAx>
        <c:axId val="505809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5810160"/>
        <c:crosses val="autoZero"/>
        <c:auto val="1"/>
        <c:lblAlgn val="ctr"/>
        <c:lblOffset val="100"/>
        <c:tickLblSkip val="1"/>
        <c:tickMarkSkip val="1"/>
        <c:noMultiLvlLbl val="0"/>
      </c:catAx>
      <c:valAx>
        <c:axId val="50581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809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6950</c:v>
                </c:pt>
                <c:pt idx="5">
                  <c:v>6943</c:v>
                </c:pt>
                <c:pt idx="8">
                  <c:v>7035</c:v>
                </c:pt>
                <c:pt idx="11">
                  <c:v>7125</c:v>
                </c:pt>
                <c:pt idx="14">
                  <c:v>6888</c:v>
                </c:pt>
              </c:numCache>
            </c:numRef>
          </c:val>
          <c:extLst>
            <c:ext xmlns:c16="http://schemas.microsoft.com/office/drawing/2014/chart" uri="{C3380CC4-5D6E-409C-BE32-E72D297353CC}">
              <c16:uniqueId val="{00000000-4ACA-40BD-8B6C-2F3DE1FC33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274</c:v>
                </c:pt>
                <c:pt idx="5">
                  <c:v>258</c:v>
                </c:pt>
                <c:pt idx="8">
                  <c:v>276</c:v>
                </c:pt>
                <c:pt idx="11">
                  <c:v>392</c:v>
                </c:pt>
                <c:pt idx="14">
                  <c:v>448</c:v>
                </c:pt>
              </c:numCache>
            </c:numRef>
          </c:val>
          <c:extLst>
            <c:ext xmlns:c16="http://schemas.microsoft.com/office/drawing/2014/chart" uri="{C3380CC4-5D6E-409C-BE32-E72D297353CC}">
              <c16:uniqueId val="{00000001-4ACA-40BD-8B6C-2F3DE1FC33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2937</c:v>
                </c:pt>
                <c:pt idx="5">
                  <c:v>3262</c:v>
                </c:pt>
                <c:pt idx="8">
                  <c:v>3435</c:v>
                </c:pt>
                <c:pt idx="11">
                  <c:v>3206</c:v>
                </c:pt>
                <c:pt idx="14">
                  <c:v>3545</c:v>
                </c:pt>
              </c:numCache>
            </c:numRef>
          </c:val>
          <c:extLst>
            <c:ext xmlns:c16="http://schemas.microsoft.com/office/drawing/2014/chart" uri="{C3380CC4-5D6E-409C-BE32-E72D297353CC}">
              <c16:uniqueId val="{00000002-4ACA-40BD-8B6C-2F3DE1FC33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CA-40BD-8B6C-2F3DE1FC33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CA-40BD-8B6C-2F3DE1FC33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221</c:v>
                </c:pt>
                <c:pt idx="3">
                  <c:v>213</c:v>
                </c:pt>
                <c:pt idx="6">
                  <c:v>225</c:v>
                </c:pt>
                <c:pt idx="9">
                  <c:v>221</c:v>
                </c:pt>
                <c:pt idx="12">
                  <c:v>233</c:v>
                </c:pt>
              </c:numCache>
            </c:numRef>
          </c:val>
          <c:extLst>
            <c:ext xmlns:c16="http://schemas.microsoft.com/office/drawing/2014/chart" uri="{C3380CC4-5D6E-409C-BE32-E72D297353CC}">
              <c16:uniqueId val="{00000005-4ACA-40BD-8B6C-2F3DE1FC33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559</c:v>
                </c:pt>
                <c:pt idx="3">
                  <c:v>562</c:v>
                </c:pt>
                <c:pt idx="6">
                  <c:v>536</c:v>
                </c:pt>
                <c:pt idx="9">
                  <c:v>492</c:v>
                </c:pt>
                <c:pt idx="12">
                  <c:v>463</c:v>
                </c:pt>
              </c:numCache>
            </c:numRef>
          </c:val>
          <c:extLst>
            <c:ext xmlns:c16="http://schemas.microsoft.com/office/drawing/2014/chart" uri="{C3380CC4-5D6E-409C-BE32-E72D297353CC}">
              <c16:uniqueId val="{00000006-4ACA-40BD-8B6C-2F3DE1FC33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ACA-40BD-8B6C-2F3DE1FC33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3212</c:v>
                </c:pt>
                <c:pt idx="3">
                  <c:v>3310</c:v>
                </c:pt>
                <c:pt idx="6">
                  <c:v>3292</c:v>
                </c:pt>
                <c:pt idx="9">
                  <c:v>3271</c:v>
                </c:pt>
                <c:pt idx="12">
                  <c:v>3076</c:v>
                </c:pt>
              </c:numCache>
            </c:numRef>
          </c:val>
          <c:extLst>
            <c:ext xmlns:c16="http://schemas.microsoft.com/office/drawing/2014/chart" uri="{C3380CC4-5D6E-409C-BE32-E72D297353CC}">
              <c16:uniqueId val="{00000008-4ACA-40BD-8B6C-2F3DE1FC33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ACA-40BD-8B6C-2F3DE1FC33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6380</c:v>
                </c:pt>
                <c:pt idx="3">
                  <c:v>6743</c:v>
                </c:pt>
                <c:pt idx="6">
                  <c:v>6539</c:v>
                </c:pt>
                <c:pt idx="9">
                  <c:v>6656</c:v>
                </c:pt>
                <c:pt idx="12">
                  <c:v>6955</c:v>
                </c:pt>
              </c:numCache>
            </c:numRef>
          </c:val>
          <c:extLst>
            <c:ext xmlns:c16="http://schemas.microsoft.com/office/drawing/2014/chart" uri="{C3380CC4-5D6E-409C-BE32-E72D297353CC}">
              <c16:uniqueId val="{0000000A-4ACA-40BD-8B6C-2F3DE1FC3394}"/>
            </c:ext>
          </c:extLst>
        </c:ser>
        <c:dLbls>
          <c:showLegendKey val="0"/>
          <c:showVal val="0"/>
          <c:showCatName val="0"/>
          <c:showSerName val="0"/>
          <c:showPercent val="0"/>
          <c:showBubbleSize val="0"/>
        </c:dLbls>
        <c:gapWidth val="100"/>
        <c:overlap val="100"/>
        <c:axId val="548561144"/>
        <c:axId val="548561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212</c:v>
                </c:pt>
                <c:pt idx="2">
                  <c:v>#N/A</c:v>
                </c:pt>
                <c:pt idx="3">
                  <c:v>#N/A</c:v>
                </c:pt>
                <c:pt idx="4">
                  <c:v>365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ACA-40BD-8B6C-2F3DE1FC3394}"/>
            </c:ext>
          </c:extLst>
        </c:ser>
        <c:dLbls>
          <c:showLegendKey val="0"/>
          <c:showVal val="0"/>
          <c:showCatName val="0"/>
          <c:showSerName val="0"/>
          <c:showPercent val="0"/>
          <c:showBubbleSize val="0"/>
        </c:dLbls>
        <c:marker val="1"/>
        <c:smooth val="0"/>
        <c:axId val="548561144"/>
        <c:axId val="548561536"/>
      </c:lineChart>
      <c:catAx>
        <c:axId val="548561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8561536"/>
        <c:crosses val="autoZero"/>
        <c:auto val="1"/>
        <c:lblAlgn val="ctr"/>
        <c:lblOffset val="100"/>
        <c:tickLblSkip val="1"/>
        <c:tickMarkSkip val="1"/>
        <c:noMultiLvlLbl val="0"/>
      </c:catAx>
      <c:valAx>
        <c:axId val="54856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8561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1698</c:v>
                </c:pt>
                <c:pt idx="1">
                  <c:v>1527</c:v>
                </c:pt>
                <c:pt idx="2">
                  <c:v>1708</c:v>
                </c:pt>
              </c:numCache>
            </c:numRef>
          </c:val>
          <c:extLst>
            <c:ext xmlns:c16="http://schemas.microsoft.com/office/drawing/2014/chart" uri="{C3380CC4-5D6E-409C-BE32-E72D297353CC}">
              <c16:uniqueId val="{00000000-CC94-4A71-B5E0-5F5E6DAF66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733</c:v>
                </c:pt>
                <c:pt idx="1">
                  <c:v>734</c:v>
                </c:pt>
                <c:pt idx="2">
                  <c:v>734</c:v>
                </c:pt>
              </c:numCache>
            </c:numRef>
          </c:val>
          <c:extLst>
            <c:ext xmlns:c16="http://schemas.microsoft.com/office/drawing/2014/chart" uri="{C3380CC4-5D6E-409C-BE32-E72D297353CC}">
              <c16:uniqueId val="{00000001-CC94-4A71-B5E0-5F5E6DAF66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927</c:v>
                </c:pt>
                <c:pt idx="1">
                  <c:v>867</c:v>
                </c:pt>
                <c:pt idx="2">
                  <c:v>981</c:v>
                </c:pt>
              </c:numCache>
            </c:numRef>
          </c:val>
          <c:extLst>
            <c:ext xmlns:c16="http://schemas.microsoft.com/office/drawing/2014/chart" uri="{C3380CC4-5D6E-409C-BE32-E72D297353CC}">
              <c16:uniqueId val="{00000002-CC94-4A71-B5E0-5F5E6DAF665D}"/>
            </c:ext>
          </c:extLst>
        </c:ser>
        <c:dLbls>
          <c:showLegendKey val="0"/>
          <c:showVal val="0"/>
          <c:showCatName val="0"/>
          <c:showSerName val="0"/>
          <c:showPercent val="0"/>
          <c:showBubbleSize val="0"/>
        </c:dLbls>
        <c:gapWidth val="120"/>
        <c:overlap val="100"/>
        <c:axId val="548572392"/>
        <c:axId val="548572784"/>
      </c:barChart>
      <c:catAx>
        <c:axId val="548572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8572784"/>
        <c:crosses val="autoZero"/>
        <c:auto val="1"/>
        <c:lblAlgn val="ctr"/>
        <c:lblOffset val="100"/>
        <c:tickLblSkip val="1"/>
        <c:tickMarkSkip val="1"/>
        <c:noMultiLvlLbl val="0"/>
      </c:catAx>
      <c:valAx>
        <c:axId val="548572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8572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{28CCBEBD-19E3-4D61-A751-9B2B412D9342}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157-4D38-98E4-3526967DE4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{107E1C31-B870-42A2-BC1F-CBDF24DE497E}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57-4D38-98E4-3526967DE4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{B0B62361-9ADB-4287-A8FB-53D50FE05AE6}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57-4D38-98E4-3526967DE4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{519FE810-00F0-42E1-9849-55C740DE3752}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57-4D38-98E4-3526967DE4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{7AB72359-FBFB-4652-B91D-B4814EBB158C}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57-4D38-98E4-3526967DE49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{FB1F179F-8EFE-463E-B443-E140A830F546}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157-4D38-98E4-3526967DE49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{3DA99A3E-708F-43FA-BB5D-4B4ED095EFC8}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157-4D38-98E4-3526967DE49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{EB105214-83D6-4864-BDC3-4DFEFB294773}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157-4D38-98E4-3526967DE49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{21B6F2C3-4DAE-49F5-B8F3-AC0B951CC732}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157-4D38-98E4-3526967DE4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90.2</c:v>
                </c:pt>
                <c:pt idx="8">
                  <c:v>83</c:v>
                </c:pt>
                <c:pt idx="16">
                  <c:v>85.1</c:v>
                </c:pt>
                <c:pt idx="24">
                  <c:v>86</c:v>
                </c:pt>
                <c:pt idx="32">
                  <c:v>86.4</c:v>
                </c:pt>
              </c:numCache>
            </c:numRef>
          </c:xVal>
          <c:yVal>
            <c:numRef>
              <c:f>公会計指標分析・財政指標組合せ分析表!$BP$51:$DC$51</c:f>
              <c:numCache>
                <c:formatCode>#,##0.0;"▲ "#,##0.0</c:formatCode>
                <c:ptCount val="40"/>
                <c:pt idx="0">
                  <c:v>6.9</c:v>
                </c:pt>
                <c:pt idx="8">
                  <c:v>11.7</c:v>
                </c:pt>
              </c:numCache>
            </c:numRef>
          </c:yVal>
          <c:smooth val="0"/>
          <c:extLst>
            <c:ext xmlns:c16="http://schemas.microsoft.com/office/drawing/2014/chart" uri="{C3380CC4-5D6E-409C-BE32-E72D297353CC}">
              <c16:uniqueId val="{00000009-1157-4D38-98E4-3526967DE4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5337034035255198E-2"/>
                  <c:y val="-6.4739042105865174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{928F33C0-3BA3-4D2E-A444-07075D665F2E}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157-4D38-98E4-3526967DE4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{A29DCD2B-77E4-4B13-9595-5677E0ACF5CE}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57-4D38-98E4-3526967DE4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{71557151-9412-4F35-8BB9-44F4002BA299}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57-4D38-98E4-3526967DE4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{2F08B8A4-92F2-4E25-8931-577A8650C5EA}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57-4D38-98E4-3526967DE4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{AB742AAC-CC38-4EF0-8DF7-AAD8832EED3D}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57-4D38-98E4-3526967DE49B}"/>
                </c:ext>
              </c:extLst>
            </c:dLbl>
            <c:dLbl>
              <c:idx val="8"/>
              <c:layout>
                <c:manualLayout>
                  <c:x val="-2.895336690388940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{3F687EB7-709C-40B0-ABCB-6A28C06250CC}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157-4D38-98E4-3526967DE49B}"/>
                </c:ext>
              </c:extLst>
            </c:dLbl>
            <c:dLbl>
              <c:idx val="16"/>
              <c:layout>
                <c:manualLayout>
                  <c:x val="-3.2145200469572303E-2"/>
                  <c:y val="-4.5114315056352043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{17699083-1534-4308-BCCB-301303E252BE}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157-4D38-98E4-3526967DE49B}"/>
                </c:ext>
              </c:extLst>
            </c:dLbl>
            <c:dLbl>
              <c:idx val="24"/>
              <c:layout>
                <c:manualLayout>
                  <c:x val="-2.1566208850174028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{B16DED89-CF82-4FDE-B6DF-4FB9AA455531}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157-4D38-98E4-3526967DE49B}"/>
                </c:ext>
              </c:extLst>
            </c:dLbl>
            <c:dLbl>
              <c:idx val="32"/>
              <c:layout>
                <c:manualLayout>
                  <c:x val="-4.2594742269632502E-2"/>
                  <c:y val="-8.4363769155378313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{ECD674BC-D10A-4689-83D3-E44AE6EF6786}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157-4D38-98E4-3526967DE4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157-4D38-98E4-3526967DE49B}"/>
            </c:ext>
          </c:extLst>
        </c:ser>
        <c:dLbls>
          <c:showLegendKey val="0"/>
          <c:showVal val="1"/>
          <c:showCatName val="0"/>
          <c:showSerName val="0"/>
          <c:showPercent val="0"/>
          <c:showBubbleSize val="0"/>
        </c:dLbls>
        <c:axId val="548573960"/>
        <c:axId val="548574352"/>
      </c:scatterChart>
      <c:valAx>
        <c:axId val="548573960"/>
        <c:scaling>
          <c:orientation val="minMax"/>
          <c:max val="94"/>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8574352"/>
        <c:crosses val="autoZero"/>
        <c:crossBetween val="midCat"/>
      </c:valAx>
      <c:valAx>
        <c:axId val="548574352"/>
        <c:scaling>
          <c:orientation val="minMax"/>
          <c:max val="14"/>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857396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{37D6975A-4E18-44EF-AC0A-D2D7FBCB8BED}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7F3-49BA-B4DB-BEB7B01990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{7E8E283C-FD8B-4219-9721-81954DF0C9D7}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F3-49BA-B4DB-BEB7B01990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{DF603BC2-607C-4C5D-810E-EF067D82B7C5}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F3-49BA-B4DB-BEB7B01990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{1F3E82DB-B56E-48F9-ADC8-4AFD038F46A1}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F3-49BA-B4DB-BEB7B01990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{E9A62D4C-6585-4B7C-8F68-C58290919BD6}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F3-49BA-B4DB-BEB7B019905D}"/>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{62C4E61D-8616-4CD3-85E1-93E85D55B0C9}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7F3-49BA-B4DB-BEB7B019905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{C9DC5E36-C432-4363-9FF9-F1B6423FDD6B}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7F3-49BA-B4DB-BEB7B019905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{BAA43072-D248-4287-B9A3-FD656353EC65}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7F3-49BA-B4DB-BEB7B019905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{5508B5D8-FB85-4308-8785-C3039A21FEBA}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7F3-49BA-B4DB-BEB7B01990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10.1</c:v>
                </c:pt>
                <c:pt idx="16">
                  <c:v>9.6</c:v>
                </c:pt>
                <c:pt idx="24">
                  <c:v>9.5</c:v>
                </c:pt>
                <c:pt idx="32">
                  <c:v>9.6999999999999993</c:v>
                </c:pt>
              </c:numCache>
            </c:numRef>
          </c:xVal>
          <c:yVal>
            <c:numRef>
              <c:f>公会計指標分析・財政指標組合せ分析表!$BP$73:$DC$73</c:f>
              <c:numCache>
                <c:formatCode>#,##0.0;"▲ "#,##0.0</c:formatCode>
                <c:ptCount val="40"/>
                <c:pt idx="0">
                  <c:v>6.9</c:v>
                </c:pt>
                <c:pt idx="8">
                  <c:v>11.7</c:v>
                </c:pt>
              </c:numCache>
            </c:numRef>
          </c:yVal>
          <c:smooth val="0"/>
          <c:extLst>
            <c:ext xmlns:c16="http://schemas.microsoft.com/office/drawing/2014/chart" uri="{C3380CC4-5D6E-409C-BE32-E72D297353CC}">
              <c16:uniqueId val="{00000009-67F3-49BA-B4DB-BEB7B01990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636836168316195E-2"/>
                  <c:y val="-9.7893050721724134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{12252DEA-ABBA-4C5A-AF2A-31926751DDA2}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7F3-49BA-B4DB-BEB7B019905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{E0126D96-0C99-40E4-BD47-294EFCE7EAC2}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F3-49BA-B4DB-BEB7B01990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{26C77D4F-D947-4CD1-98A8-1342513684B8}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F3-49BA-B4DB-BEB7B01990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{E0A0EEC9-43FF-43C4-B19C-845F7B9B53C5}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F3-49BA-B4DB-BEB7B01990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{6CD1AC0F-4D1B-4D58-9374-6CB01B604976}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F3-49BA-B4DB-BEB7B019905D}"/>
                </c:ext>
              </c:extLst>
            </c:dLbl>
            <c:dLbl>
              <c:idx val="8"/>
              <c:layout>
                <c:manualLayout>
                  <c:x val="-3.8221582398294429E-2"/>
                  <c:y val="-8.133737286005211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{E94C0B73-8640-4C14-B85D-FBAAED37B18D}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7F3-49BA-B4DB-BEB7B019905D}"/>
                </c:ext>
              </c:extLst>
            </c:dLbl>
            <c:dLbl>
              <c:idx val="16"/>
              <c:layout>
                <c:manualLayout>
                  <c:x val="-3.1697991619110633E-2"/>
                  <c:y val="-4.349592131553601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{FF63A678-2E6F-4077-884C-CC7059264741}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7F3-49BA-B4DB-BEB7B019905D}"/>
                </c:ext>
              </c:extLst>
            </c:dLbl>
            <c:dLbl>
              <c:idx val="24"/>
              <c:layout>
                <c:manualLayout>
                  <c:x val="-1.8235628084249993E-2"/>
                  <c:y val="-6.359908542119471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{7A796FB0-C7B3-4379-B9E6-70211E1A9384}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7F3-49BA-B4DB-BEB7B019905D}"/>
                </c:ext>
              </c:extLst>
            </c:dLbl>
            <c:dLbl>
              <c:idx val="32"/>
              <c:layout>
                <c:manualLayout>
                  <c:x val="-3.1570342725075584E-2"/>
                  <c:y val="-2.575763387667844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{F47BE27A-0E2A-45F8-8274-664DF6A18E50}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7F3-49BA-B4DB-BEB7B01990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7F3-49BA-B4DB-BEB7B019905D}"/>
            </c:ext>
          </c:extLst>
        </c:ser>
        <c:dLbls>
          <c:showLegendKey val="0"/>
          <c:showVal val="1"/>
          <c:showCatName val="0"/>
          <c:showSerName val="0"/>
          <c:showPercent val="0"/>
          <c:showBubbleSize val="0"/>
        </c:dLbls>
        <c:axId val="548563496"/>
        <c:axId val="548563104"/>
      </c:scatterChart>
      <c:valAx>
        <c:axId val="548563496"/>
        <c:scaling>
          <c:orientation val="minMax"/>
          <c:max val="11.4"/>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8563104"/>
        <c:crosses val="autoZero"/>
        <c:crossBetween val="midCat"/>
      </c:valAx>
      <c:valAx>
        <c:axId val="548563104"/>
        <c:scaling>
          <c:orientation val="minMax"/>
          <c:max val="14"/>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856349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〇元利償還金</a:t>
          </a:r>
        </a:p>
        <a:p>
          <a:r>
            <a:rPr kumimoji="1" lang="ja-JP" altLang="en-US" sz="1400">
              <a:latin typeface="ＭＳ ゴシック" pitchFamily="49" charset="-128"/>
              <a:ea typeface="ＭＳ ゴシック" pitchFamily="49" charset="-128"/>
            </a:rPr>
            <a:t>町独自の起債計画に基づき町債発行の抑制に努めているが、平成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年度から光ﾌｧｲﾊﾞｰ事業・防災関連施設事業等の大型工事の起債償還があり、増加傾向である。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〇今後の対応</a:t>
          </a:r>
        </a:p>
        <a:p>
          <a:r>
            <a:rPr kumimoji="1" lang="ja-JP" altLang="en-US" sz="1400">
              <a:latin typeface="ＭＳ ゴシック" pitchFamily="49" charset="-128"/>
              <a:ea typeface="ＭＳ ゴシック" pitchFamily="49" charset="-128"/>
            </a:rPr>
            <a:t>一般会計において、令和２年度</a:t>
          </a:r>
          <a:r>
            <a:rPr kumimoji="1" lang="en-US" altLang="ja-JP" sz="1400">
              <a:latin typeface="ＭＳ ゴシック" pitchFamily="49" charset="-128"/>
              <a:ea typeface="ＭＳ ゴシック" pitchFamily="49" charset="-128"/>
            </a:rPr>
            <a:t>773</a:t>
          </a:r>
          <a:r>
            <a:rPr kumimoji="1" lang="ja-JP" altLang="en-US" sz="1400">
              <a:latin typeface="ＭＳ ゴシック" pitchFamily="49" charset="-128"/>
              <a:ea typeface="ＭＳ ゴシック" pitchFamily="49" charset="-128"/>
            </a:rPr>
            <a:t>百万円、令和３年度</a:t>
          </a:r>
          <a:r>
            <a:rPr kumimoji="1" lang="en-US" altLang="ja-JP" sz="1400">
              <a:latin typeface="ＭＳ ゴシック" pitchFamily="49" charset="-128"/>
              <a:ea typeface="ＭＳ ゴシック" pitchFamily="49" charset="-128"/>
            </a:rPr>
            <a:t>790</a:t>
          </a:r>
          <a:r>
            <a:rPr kumimoji="1" lang="ja-JP" altLang="en-US" sz="1400">
              <a:latin typeface="ＭＳ ゴシック" pitchFamily="49" charset="-128"/>
              <a:ea typeface="ＭＳ ゴシック" pitchFamily="49" charset="-128"/>
            </a:rPr>
            <a:t>百万円と償還額が増加していくことから、町債発行の抑制を基調とし比率の更なる改善に努める。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減債基金残高のうち、実質公債費率の算定に用いる満期一括償還地方債の償還の財源として積み立てた額にかかる基金がないため該当なし。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〇一般会計等における地方債現在高</a:t>
          </a:r>
        </a:p>
        <a:p>
          <a:r>
            <a:rPr kumimoji="1" lang="ja-JP" altLang="en-US" sz="1400">
              <a:latin typeface="ＭＳ ゴシック" pitchFamily="49" charset="-128"/>
              <a:ea typeface="ＭＳ ゴシック" pitchFamily="49" charset="-128"/>
            </a:rPr>
            <a:t>  起債発行額が起債償還額より大きいため増加している。主な要因は一般廃棄物処理施設整備事業によるものである。</a:t>
          </a:r>
        </a:p>
        <a:p>
          <a:r>
            <a:rPr kumimoji="1" lang="ja-JP" altLang="en-US" sz="1400">
              <a:latin typeface="ＭＳ ゴシック" pitchFamily="49" charset="-128"/>
              <a:ea typeface="ＭＳ ゴシック" pitchFamily="49" charset="-128"/>
            </a:rPr>
            <a:t>〇公営企業債等繰入見込額</a:t>
          </a:r>
        </a:p>
        <a:p>
          <a:r>
            <a:rPr kumimoji="1" lang="ja-JP" altLang="en-US" sz="1400">
              <a:latin typeface="ＭＳ ゴシック" pitchFamily="49" charset="-128"/>
              <a:ea typeface="ＭＳ ゴシック" pitchFamily="49" charset="-128"/>
            </a:rPr>
            <a:t>　簡易水道事業の統合事業等の事業費、元利償還金の減額により繰入金も減少傾向にある。</a:t>
          </a:r>
        </a:p>
        <a:p>
          <a:r>
            <a:rPr kumimoji="1" lang="ja-JP" altLang="en-US" sz="1400">
              <a:latin typeface="ＭＳ ゴシック" pitchFamily="49" charset="-128"/>
              <a:ea typeface="ＭＳ ゴシック" pitchFamily="49" charset="-128"/>
            </a:rPr>
            <a:t>〇将来負担比率の分子</a:t>
          </a:r>
        </a:p>
        <a:p>
          <a:r>
            <a:rPr kumimoji="1" lang="ja-JP" altLang="en-US" sz="1400">
              <a:latin typeface="ＭＳ ゴシック" pitchFamily="49" charset="-128"/>
              <a:ea typeface="ＭＳ ゴシック" pitchFamily="49" charset="-128"/>
            </a:rPr>
            <a:t>　充当可能基金は増加しているが、大型工事等で今後の地方債現在高が増加になるので将来負担率の分子は、今後増加傾向になると予想される。</a:t>
          </a:r>
        </a:p>
        <a:p>
          <a:r>
            <a:rPr kumimoji="1" lang="ja-JP" altLang="en-US" sz="1400">
              <a:latin typeface="ＭＳ ゴシック" pitchFamily="49" charset="-128"/>
              <a:ea typeface="ＭＳ ゴシック" pitchFamily="49" charset="-128"/>
            </a:rPr>
            <a:t>〇今後の対応</a:t>
          </a:r>
        </a:p>
        <a:p>
          <a:r>
            <a:rPr kumimoji="1" lang="ja-JP" altLang="en-US" sz="1400">
              <a:latin typeface="ＭＳ ゴシック" pitchFamily="49" charset="-128"/>
              <a:ea typeface="ＭＳ ゴシック" pitchFamily="49" charset="-128"/>
            </a:rPr>
            <a:t>　今後も町債発行の抑制を基調とし、比率の更なる改善に努める。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鹿児島県喜界町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・財政調整基金においては、前年度余剰金（自治法第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による積立）や利子積立により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喜界町公共施設整備基金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百万円の積立や喜界町奨学金基金新設により、基金全体としては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・基金の使途の明確化を図るために、財政調整基金を取り崩して特定目的基金（公共施設整備基金等）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・喜界町公共施設整備基金：喜界町公共施設の整備及び維持管理に充てる財源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・喜界町営住宅基金：喜界町営住宅事業の計画的な償還に必要な財源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・喜界町奨学金基金：大学や専門学校に通学する学生に対する奨学金を貸し付けるための財源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・喜界町公共施設整備基金：今後の公共施設の修繕料の財源確保として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・ふるさと寄附基金：寄附金を寄附返礼経費及び寄附該当事業に充当した残りの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・喜界町奨学金基金：令和元年度から基金を新設し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・喜界町公共施設整備基金：今後も公共施設の整備及び維持管理に係る費用に対応するために決算剰余金を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優先して積立をする。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・前年度余剰金（自治法第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による積立）や利子積立により前年度より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・今後の方針として、財政調整基金を取り崩して公共施設整備基金に積み立てていくことを予定している。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・大型公共施設整備の影響で、地方債償還が増加していくため、地方債の償還計画を踏まえ、決算余剰金を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優先的に積み立てていく予定である。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6,958
6,917
56.82
7,750,298
7,506,515
171,481
3,742,450
6,954,731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年度に策定した公共施設等総合管理計画において、公共施設等の延べ床面積を出来るだけ削減するという目標を掲げ、老朽化した施設の集約化･複合化や除却を進めている。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9" name="テキスト ボックス 58"/>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1" name="直線コネクタ 70"/>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2"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3" name="直線コネクタ 72"/>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4"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5" name="直線コネクタ 74"/>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6" name="有形固定資産減価償却率平均値テキスト"/>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7" name="フローチャート: 判断 76"/>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8" name="フローチャート: 判断 77"/>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9" name="フローチャート: 判断 78"/>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0" name="フローチャート: 判断 79"/>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1" name="フローチャート: 判断 80"/>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27305</xdr:rowOff>
    </xdr:from>
    <xdr:to>
      <xdr:col>23</xdr:col>
      <xdr:colOff>136525</xdr:colOff>
      <xdr:row>33</xdr:row>
      <xdr:rowOff>128905</xdr:rowOff>
    </xdr:to>
    <xdr:sp macro="" textlink="">
      <xdr:nvSpPr>
        <xdr:cNvPr id="87" name="楕円 86"/>
        <xdr:cNvSpPr/>
      </xdr:nvSpPr>
      <xdr:spPr>
        <a:xfrm>
          <a:off x="4711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113682</xdr:rowOff>
    </xdr:from>
    <xdr:ext cx="405111" cy="259045"/>
    <xdr:sp macro="" textlink="">
      <xdr:nvSpPr>
        <xdr:cNvPr id="88" name="有形固定資産減価償却率該当値テキスト"/>
        <xdr:cNvSpPr txBox="1"/>
      </xdr:nvSpPr>
      <xdr:spPr>
        <a:xfrm>
          <a:off x="4813300" y="637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20108</xdr:rowOff>
    </xdr:from>
    <xdr:to>
      <xdr:col>19</xdr:col>
      <xdr:colOff>187325</xdr:colOff>
      <xdr:row>33</xdr:row>
      <xdr:rowOff>121709</xdr:rowOff>
    </xdr:to>
    <xdr:sp macro="" textlink="">
      <xdr:nvSpPr>
        <xdr:cNvPr id="89" name="楕円 88"/>
        <xdr:cNvSpPr/>
      </xdr:nvSpPr>
      <xdr:spPr>
        <a:xfrm>
          <a:off x="4000500" y="6449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70908</xdr:rowOff>
    </xdr:from>
    <xdr:to>
      <xdr:col>23</xdr:col>
      <xdr:colOff>85725</xdr:colOff>
      <xdr:row>33</xdr:row>
      <xdr:rowOff>78105</xdr:rowOff>
    </xdr:to>
    <xdr:cxnSp macro="">
      <xdr:nvCxnSpPr>
        <xdr:cNvPr id="90" name="直線コネクタ 89"/>
        <xdr:cNvCxnSpPr/>
      </xdr:nvCxnSpPr>
      <xdr:spPr>
        <a:xfrm>
          <a:off x="4051300" y="6500283"/>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3916</xdr:rowOff>
    </xdr:from>
    <xdr:to>
      <xdr:col>15</xdr:col>
      <xdr:colOff>187325</xdr:colOff>
      <xdr:row>33</xdr:row>
      <xdr:rowOff>105516</xdr:rowOff>
    </xdr:to>
    <xdr:sp macro="" textlink="">
      <xdr:nvSpPr>
        <xdr:cNvPr id="91" name="楕円 90"/>
        <xdr:cNvSpPr/>
      </xdr:nvSpPr>
      <xdr:spPr>
        <a:xfrm>
          <a:off x="3238500" y="643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54716</xdr:rowOff>
    </xdr:from>
    <xdr:to>
      <xdr:col>19</xdr:col>
      <xdr:colOff>136525</xdr:colOff>
      <xdr:row>33</xdr:row>
      <xdr:rowOff>70908</xdr:rowOff>
    </xdr:to>
    <xdr:cxnSp macro="">
      <xdr:nvCxnSpPr>
        <xdr:cNvPr id="92" name="直線コネクタ 91"/>
        <xdr:cNvCxnSpPr/>
      </xdr:nvCxnSpPr>
      <xdr:spPr>
        <a:xfrm>
          <a:off x="3289300" y="6484091"/>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137583</xdr:rowOff>
    </xdr:from>
    <xdr:to>
      <xdr:col>11</xdr:col>
      <xdr:colOff>187325</xdr:colOff>
      <xdr:row>33</xdr:row>
      <xdr:rowOff>67733</xdr:rowOff>
    </xdr:to>
    <xdr:sp macro="" textlink="">
      <xdr:nvSpPr>
        <xdr:cNvPr id="93" name="楕円 92"/>
        <xdr:cNvSpPr/>
      </xdr:nvSpPr>
      <xdr:spPr>
        <a:xfrm>
          <a:off x="2476500" y="63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16933</xdr:rowOff>
    </xdr:from>
    <xdr:to>
      <xdr:col>15</xdr:col>
      <xdr:colOff>136525</xdr:colOff>
      <xdr:row>33</xdr:row>
      <xdr:rowOff>54716</xdr:rowOff>
    </xdr:to>
    <xdr:cxnSp macro="">
      <xdr:nvCxnSpPr>
        <xdr:cNvPr id="94" name="直線コネクタ 93"/>
        <xdr:cNvCxnSpPr/>
      </xdr:nvCxnSpPr>
      <xdr:spPr>
        <a:xfrm>
          <a:off x="2527300" y="6446308"/>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95673</xdr:rowOff>
    </xdr:from>
    <xdr:to>
      <xdr:col>7</xdr:col>
      <xdr:colOff>187325</xdr:colOff>
      <xdr:row>34</xdr:row>
      <xdr:rowOff>25823</xdr:rowOff>
    </xdr:to>
    <xdr:sp macro="" textlink="">
      <xdr:nvSpPr>
        <xdr:cNvPr id="95" name="楕円 94"/>
        <xdr:cNvSpPr/>
      </xdr:nvSpPr>
      <xdr:spPr>
        <a:xfrm>
          <a:off x="1714500" y="652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16933</xdr:rowOff>
    </xdr:from>
    <xdr:to>
      <xdr:col>11</xdr:col>
      <xdr:colOff>136525</xdr:colOff>
      <xdr:row>33</xdr:row>
      <xdr:rowOff>146473</xdr:rowOff>
    </xdr:to>
    <xdr:cxnSp macro="">
      <xdr:nvCxnSpPr>
        <xdr:cNvPr id="96" name="直線コネクタ 95"/>
        <xdr:cNvCxnSpPr/>
      </xdr:nvCxnSpPr>
      <xdr:spPr>
        <a:xfrm flipV="1">
          <a:off x="1765300" y="6446308"/>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7" name="n_1ave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8"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9" name="n_3aveValue有形固定資産減価償却率"/>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0"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112835</xdr:rowOff>
    </xdr:from>
    <xdr:ext cx="405111" cy="259045"/>
    <xdr:sp macro="" textlink="">
      <xdr:nvSpPr>
        <xdr:cNvPr id="101" name="n_1mainValue有形固定資産減価償却率"/>
        <xdr:cNvSpPr txBox="1"/>
      </xdr:nvSpPr>
      <xdr:spPr>
        <a:xfrm>
          <a:off x="3836044" y="654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96643</xdr:rowOff>
    </xdr:from>
    <xdr:ext cx="405111" cy="259045"/>
    <xdr:sp macro="" textlink="">
      <xdr:nvSpPr>
        <xdr:cNvPr id="102" name="n_2mainValue有形固定資産減価償却率"/>
        <xdr:cNvSpPr txBox="1"/>
      </xdr:nvSpPr>
      <xdr:spPr>
        <a:xfrm>
          <a:off x="3086744" y="652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58860</xdr:rowOff>
    </xdr:from>
    <xdr:ext cx="405111" cy="259045"/>
    <xdr:sp macro="" textlink="">
      <xdr:nvSpPr>
        <xdr:cNvPr id="103" name="n_3mainValue有形固定資産減価償却率"/>
        <xdr:cNvSpPr txBox="1"/>
      </xdr:nvSpPr>
      <xdr:spPr>
        <a:xfrm>
          <a:off x="2324744" y="648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16950</xdr:rowOff>
    </xdr:from>
    <xdr:ext cx="405111" cy="259045"/>
    <xdr:sp macro="" textlink="">
      <xdr:nvSpPr>
        <xdr:cNvPr id="104" name="n_4mainValue有形固定資産減価償却率"/>
        <xdr:cNvSpPr txBox="1"/>
      </xdr:nvSpPr>
      <xdr:spPr>
        <a:xfrm>
          <a:off x="1562744" y="66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が類似団体平均を上回っている主な要因は、将来負担比率の比較から将来負担額から充当可能基金残高を引いた実質債務額が大きいことがあげられる。今後は、町債発行の抑制と充当可能基金の積立を進め改善に努める。</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5" name="直線コネクタ 134"/>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6"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7" name="直線コネクタ 136"/>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40" name="債務償還比率平均値テキスト"/>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1" name="フローチャート: 判断 140"/>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2" name="フローチャート: 判断 141"/>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3" name="フローチャート: 判断 142"/>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4" name="フローチャート: 判断 143"/>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5" name="フローチャート: 判断 144"/>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55880</xdr:rowOff>
    </xdr:from>
    <xdr:to>
      <xdr:col>76</xdr:col>
      <xdr:colOff>73025</xdr:colOff>
      <xdr:row>30</xdr:row>
      <xdr:rowOff>157480</xdr:rowOff>
    </xdr:to>
    <xdr:sp macro="" textlink="">
      <xdr:nvSpPr>
        <xdr:cNvPr id="151" name="楕円 150"/>
        <xdr:cNvSpPr/>
      </xdr:nvSpPr>
      <xdr:spPr>
        <a:xfrm>
          <a:off x="147447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34307</xdr:rowOff>
    </xdr:from>
    <xdr:ext cx="469744" cy="259045"/>
    <xdr:sp macro="" textlink="">
      <xdr:nvSpPr>
        <xdr:cNvPr id="152" name="債務償還比率該当値テキスト"/>
        <xdr:cNvSpPr txBox="1"/>
      </xdr:nvSpPr>
      <xdr:spPr>
        <a:xfrm>
          <a:off x="14846300" y="594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31360</xdr:rowOff>
    </xdr:from>
    <xdr:to>
      <xdr:col>72</xdr:col>
      <xdr:colOff>123825</xdr:colOff>
      <xdr:row>30</xdr:row>
      <xdr:rowOff>132960</xdr:rowOff>
    </xdr:to>
    <xdr:sp macro="" textlink="">
      <xdr:nvSpPr>
        <xdr:cNvPr id="153" name="楕円 152"/>
        <xdr:cNvSpPr/>
      </xdr:nvSpPr>
      <xdr:spPr>
        <a:xfrm>
          <a:off x="14033500" y="59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82160</xdr:rowOff>
    </xdr:from>
    <xdr:to>
      <xdr:col>76</xdr:col>
      <xdr:colOff>22225</xdr:colOff>
      <xdr:row>30</xdr:row>
      <xdr:rowOff>106680</xdr:rowOff>
    </xdr:to>
    <xdr:cxnSp macro="">
      <xdr:nvCxnSpPr>
        <xdr:cNvPr id="154" name="直線コネクタ 153"/>
        <xdr:cNvCxnSpPr/>
      </xdr:nvCxnSpPr>
      <xdr:spPr>
        <a:xfrm>
          <a:off x="14084300" y="5997185"/>
          <a:ext cx="711200" cy="2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26271</xdr:rowOff>
    </xdr:from>
    <xdr:to>
      <xdr:col>68</xdr:col>
      <xdr:colOff>123825</xdr:colOff>
      <xdr:row>30</xdr:row>
      <xdr:rowOff>127871</xdr:rowOff>
    </xdr:to>
    <xdr:sp macro="" textlink="">
      <xdr:nvSpPr>
        <xdr:cNvPr id="155" name="楕円 154"/>
        <xdr:cNvSpPr/>
      </xdr:nvSpPr>
      <xdr:spPr>
        <a:xfrm>
          <a:off x="13271500" y="59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77071</xdr:rowOff>
    </xdr:from>
    <xdr:to>
      <xdr:col>72</xdr:col>
      <xdr:colOff>73025</xdr:colOff>
      <xdr:row>30</xdr:row>
      <xdr:rowOff>82160</xdr:rowOff>
    </xdr:to>
    <xdr:cxnSp macro="">
      <xdr:nvCxnSpPr>
        <xdr:cNvPr id="156" name="直線コネクタ 155"/>
        <xdr:cNvCxnSpPr/>
      </xdr:nvCxnSpPr>
      <xdr:spPr>
        <a:xfrm>
          <a:off x="13322300" y="5992096"/>
          <a:ext cx="762000" cy="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73152</xdr:rowOff>
    </xdr:from>
    <xdr:to>
      <xdr:col>64</xdr:col>
      <xdr:colOff>123825</xdr:colOff>
      <xdr:row>31</xdr:row>
      <xdr:rowOff>3302</xdr:rowOff>
    </xdr:to>
    <xdr:sp macro="" textlink="">
      <xdr:nvSpPr>
        <xdr:cNvPr id="157" name="楕円 156"/>
        <xdr:cNvSpPr/>
      </xdr:nvSpPr>
      <xdr:spPr>
        <a:xfrm>
          <a:off x="12509500" y="59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77071</xdr:rowOff>
    </xdr:from>
    <xdr:to>
      <xdr:col>68</xdr:col>
      <xdr:colOff>73025</xdr:colOff>
      <xdr:row>30</xdr:row>
      <xdr:rowOff>123952</xdr:rowOff>
    </xdr:to>
    <xdr:cxnSp macro="">
      <xdr:nvCxnSpPr>
        <xdr:cNvPr id="158" name="直線コネクタ 157"/>
        <xdr:cNvCxnSpPr/>
      </xdr:nvCxnSpPr>
      <xdr:spPr>
        <a:xfrm flipV="1">
          <a:off x="12560300" y="5992096"/>
          <a:ext cx="762000" cy="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90732</xdr:rowOff>
    </xdr:from>
    <xdr:to>
      <xdr:col>60</xdr:col>
      <xdr:colOff>123825</xdr:colOff>
      <xdr:row>31</xdr:row>
      <xdr:rowOff>20882</xdr:rowOff>
    </xdr:to>
    <xdr:sp macro="" textlink="">
      <xdr:nvSpPr>
        <xdr:cNvPr id="159" name="楕円 158"/>
        <xdr:cNvSpPr/>
      </xdr:nvSpPr>
      <xdr:spPr>
        <a:xfrm>
          <a:off x="11747500" y="60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123952</xdr:rowOff>
    </xdr:from>
    <xdr:to>
      <xdr:col>64</xdr:col>
      <xdr:colOff>73025</xdr:colOff>
      <xdr:row>30</xdr:row>
      <xdr:rowOff>141532</xdr:rowOff>
    </xdr:to>
    <xdr:cxnSp macro="">
      <xdr:nvCxnSpPr>
        <xdr:cNvPr id="160" name="直線コネクタ 159"/>
        <xdr:cNvCxnSpPr/>
      </xdr:nvCxnSpPr>
      <xdr:spPr>
        <a:xfrm flipV="1">
          <a:off x="11798300" y="6038977"/>
          <a:ext cx="762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61" name="n_1aveValue債務償還比率"/>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62"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63" name="n_3aveValue債務償還比率"/>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64" name="n_4aveValue債務償還比率"/>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124087</xdr:rowOff>
    </xdr:from>
    <xdr:ext cx="469744" cy="259045"/>
    <xdr:sp macro="" textlink="">
      <xdr:nvSpPr>
        <xdr:cNvPr id="165" name="n_1mainValue債務償還比率"/>
        <xdr:cNvSpPr txBox="1"/>
      </xdr:nvSpPr>
      <xdr:spPr>
        <a:xfrm>
          <a:off x="13836727" y="603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118998</xdr:rowOff>
    </xdr:from>
    <xdr:ext cx="469744" cy="259045"/>
    <xdr:sp macro="" textlink="">
      <xdr:nvSpPr>
        <xdr:cNvPr id="166" name="n_2mainValue債務償還比率"/>
        <xdr:cNvSpPr txBox="1"/>
      </xdr:nvSpPr>
      <xdr:spPr>
        <a:xfrm>
          <a:off x="13087427" y="603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165879</xdr:rowOff>
    </xdr:from>
    <xdr:ext cx="469744" cy="259045"/>
    <xdr:sp macro="" textlink="">
      <xdr:nvSpPr>
        <xdr:cNvPr id="167" name="n_3mainValue債務償還比率"/>
        <xdr:cNvSpPr txBox="1"/>
      </xdr:nvSpPr>
      <xdr:spPr>
        <a:xfrm>
          <a:off x="12325427" y="608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12009</xdr:rowOff>
    </xdr:from>
    <xdr:ext cx="469744" cy="259045"/>
    <xdr:sp macro="" textlink="">
      <xdr:nvSpPr>
        <xdr:cNvPr id="168" name="n_4mainValue債務償還比率"/>
        <xdr:cNvSpPr txBox="1"/>
      </xdr:nvSpPr>
      <xdr:spPr>
        <a:xfrm>
          <a:off x="11563427" y="609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6,958
6,917
56.82
7,750,298
7,506,515
171,481
3,742,450
6,954,731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74" name="楕円 73"/>
        <xdr:cNvSpPr/>
      </xdr:nvSpPr>
      <xdr:spPr>
        <a:xfrm>
          <a:off x="45847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18885</xdr:rowOff>
    </xdr:from>
    <xdr:ext cx="405111" cy="259045"/>
    <xdr:sp macro="" textlink="">
      <xdr:nvSpPr>
        <xdr:cNvPr id="75" name="【道路】&#10;有形固定資産減価償却率該当値テキスト"/>
        <xdr:cNvSpPr txBox="1"/>
      </xdr:nvSpPr>
      <xdr:spPr>
        <a:xfrm>
          <a:off x="4673600" y="619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144599</xdr:rowOff>
    </xdr:from>
    <xdr:to>
      <xdr:col>20</xdr:col>
      <xdr:colOff>38100</xdr:colOff>
      <xdr:row>37</xdr:row>
      <xdr:rowOff>74749</xdr:rowOff>
    </xdr:to>
    <xdr:sp macro="" textlink="">
      <xdr:nvSpPr>
        <xdr:cNvPr id="76" name="楕円 75"/>
        <xdr:cNvSpPr/>
      </xdr:nvSpPr>
      <xdr:spPr>
        <a:xfrm>
          <a:off x="3746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23949</xdr:rowOff>
    </xdr:from>
    <xdr:to>
      <xdr:col>24</xdr:col>
      <xdr:colOff>63500</xdr:colOff>
      <xdr:row>37</xdr:row>
      <xdr:rowOff>46808</xdr:rowOff>
    </xdr:to>
    <xdr:cxnSp macro="">
      <xdr:nvCxnSpPr>
        <xdr:cNvPr id="77" name="直線コネクタ 76"/>
        <xdr:cNvCxnSpPr/>
      </xdr:nvCxnSpPr>
      <xdr:spPr>
        <a:xfrm>
          <a:off x="3797300" y="636759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71120</xdr:rowOff>
    </xdr:from>
    <xdr:to>
      <xdr:col>15</xdr:col>
      <xdr:colOff>101600</xdr:colOff>
      <xdr:row>37</xdr:row>
      <xdr:rowOff>1270</xdr:rowOff>
    </xdr:to>
    <xdr:sp macro="" textlink="">
      <xdr:nvSpPr>
        <xdr:cNvPr id="78" name="楕円 77"/>
        <xdr:cNvSpPr/>
      </xdr:nvSpPr>
      <xdr:spPr>
        <a:xfrm>
          <a:off x="2857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37</xdr:row>
      <xdr:rowOff>23949</xdr:rowOff>
    </xdr:to>
    <xdr:cxnSp macro="">
      <xdr:nvCxnSpPr>
        <xdr:cNvPr id="79" name="直線コネクタ 78"/>
        <xdr:cNvCxnSpPr/>
      </xdr:nvCxnSpPr>
      <xdr:spPr>
        <a:xfrm>
          <a:off x="2908300" y="6294120"/>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64588</xdr:rowOff>
    </xdr:from>
    <xdr:to>
      <xdr:col>10</xdr:col>
      <xdr:colOff>165100</xdr:colOff>
      <xdr:row>38</xdr:row>
      <xdr:rowOff>166188</xdr:rowOff>
    </xdr:to>
    <xdr:sp macro="" textlink="">
      <xdr:nvSpPr>
        <xdr:cNvPr id="80" name="楕円 79"/>
        <xdr:cNvSpPr/>
      </xdr:nvSpPr>
      <xdr:spPr>
        <a:xfrm>
          <a:off x="1968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121920</xdr:rowOff>
    </xdr:from>
    <xdr:to>
      <xdr:col>15</xdr:col>
      <xdr:colOff>50800</xdr:colOff>
      <xdr:row>38</xdr:row>
      <xdr:rowOff>115388</xdr:rowOff>
    </xdr:to>
    <xdr:cxnSp macro="">
      <xdr:nvCxnSpPr>
        <xdr:cNvPr id="81" name="直線コネクタ 80"/>
        <xdr:cNvCxnSpPr/>
      </xdr:nvCxnSpPr>
      <xdr:spPr>
        <a:xfrm flipV="1">
          <a:off x="2019300" y="6294120"/>
          <a:ext cx="889000" cy="33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105410</xdr:rowOff>
    </xdr:from>
    <xdr:to>
      <xdr:col>6</xdr:col>
      <xdr:colOff>38100</xdr:colOff>
      <xdr:row>39</xdr:row>
      <xdr:rowOff>35560</xdr:rowOff>
    </xdr:to>
    <xdr:sp macro="" textlink="">
      <xdr:nvSpPr>
        <xdr:cNvPr id="82" name="楕円 81"/>
        <xdr:cNvSpPr/>
      </xdr:nvSpPr>
      <xdr:spPr>
        <a:xfrm>
          <a:off x="1079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115388</xdr:rowOff>
    </xdr:from>
    <xdr:to>
      <xdr:col>10</xdr:col>
      <xdr:colOff>114300</xdr:colOff>
      <xdr:row>38</xdr:row>
      <xdr:rowOff>156210</xdr:rowOff>
    </xdr:to>
    <xdr:cxnSp macro="">
      <xdr:nvCxnSpPr>
        <xdr:cNvPr id="83" name="直線コネクタ 82"/>
        <xdr:cNvCxnSpPr/>
      </xdr:nvCxnSpPr>
      <xdr:spPr>
        <a:xfrm flipV="1">
          <a:off x="1130300" y="663048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4" name="n_1aveValue【道路】&#10;有形固定資産減価償却率"/>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5" name="n_2aveValue【道路】&#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91276</xdr:rowOff>
    </xdr:from>
    <xdr:ext cx="405111" cy="259045"/>
    <xdr:sp macro="" textlink="">
      <xdr:nvSpPr>
        <xdr:cNvPr id="88" name="n_1mainValue【道路】&#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9" name="n_2mainValue【道路】&#10;有形固定資産減価償却率"/>
        <xdr:cNvSpPr txBox="1"/>
      </xdr:nvSpPr>
      <xdr:spPr>
        <a:xfrm>
          <a:off x="2705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157315</xdr:rowOff>
    </xdr:from>
    <xdr:ext cx="405111" cy="259045"/>
    <xdr:sp macro="" textlink="">
      <xdr:nvSpPr>
        <xdr:cNvPr id="90" name="n_3mainValue【道路】&#10;有形固定資産減価償却率"/>
        <xdr:cNvSpPr txBox="1"/>
      </xdr:nvSpPr>
      <xdr:spPr>
        <a:xfrm>
          <a:off x="1816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91" name="n_4mainValue【道路】&#10;有形固定資産減価償却率"/>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83940</xdr:rowOff>
    </xdr:from>
    <xdr:to>
      <xdr:col>54</xdr:col>
      <xdr:colOff>189865</xdr:colOff>
      <xdr:row>41</xdr:row>
      <xdr:rowOff>126664</xdr:rowOff>
    </xdr:to>
    <xdr:cxnSp macro="">
      <xdr:nvCxnSpPr>
        <xdr:cNvPr id="113" name="直線コネクタ 112"/>
        <xdr:cNvCxnSpPr/>
      </xdr:nvCxnSpPr>
      <xdr:spPr>
        <a:xfrm flipV="1">
          <a:off x="10476865" y="6256140"/>
          <a:ext cx="0" cy="8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130491</xdr:rowOff>
    </xdr:from>
    <xdr:ext cx="469744" cy="259045"/>
    <xdr:sp macro="" textlink="">
      <xdr:nvSpPr>
        <xdr:cNvPr id="114" name="【道路】&#10;一人当たり延長最小値テキスト"/>
        <xdr:cNvSpPr txBox="1"/>
      </xdr:nvSpPr>
      <xdr:spPr>
        <a:xfrm>
          <a:off x="10515600" y="715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126664</xdr:rowOff>
    </xdr:from>
    <xdr:to>
      <xdr:col>55</xdr:col>
      <xdr:colOff>88900</xdr:colOff>
      <xdr:row>41</xdr:row>
      <xdr:rowOff>126664</xdr:rowOff>
    </xdr:to>
    <xdr:cxnSp macro="">
      <xdr:nvCxnSpPr>
        <xdr:cNvPr id="115" name="直線コネクタ 114"/>
        <xdr:cNvCxnSpPr/>
      </xdr:nvCxnSpPr>
      <xdr:spPr>
        <a:xfrm>
          <a:off x="10388600" y="715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30617</xdr:rowOff>
    </xdr:from>
    <xdr:ext cx="599010" cy="259045"/>
    <xdr:sp macro="" textlink="">
      <xdr:nvSpPr>
        <xdr:cNvPr id="116" name="【道路】&#10;一人当たり延長最大値テキスト"/>
        <xdr:cNvSpPr txBox="1"/>
      </xdr:nvSpPr>
      <xdr:spPr>
        <a:xfrm>
          <a:off x="10515600" y="603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83940</xdr:rowOff>
    </xdr:from>
    <xdr:to>
      <xdr:col>55</xdr:col>
      <xdr:colOff>88900</xdr:colOff>
      <xdr:row>36</xdr:row>
      <xdr:rowOff>83940</xdr:rowOff>
    </xdr:to>
    <xdr:cxnSp macro="">
      <xdr:nvCxnSpPr>
        <xdr:cNvPr id="117" name="直線コネクタ 116"/>
        <xdr:cNvCxnSpPr/>
      </xdr:nvCxnSpPr>
      <xdr:spPr>
        <a:xfrm>
          <a:off x="10388600" y="625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91353</xdr:rowOff>
    </xdr:from>
    <xdr:ext cx="534377" cy="259045"/>
    <xdr:sp macro="" textlink="">
      <xdr:nvSpPr>
        <xdr:cNvPr id="118" name="【道路】&#10;一人当たり延長平均値テキスト"/>
        <xdr:cNvSpPr txBox="1"/>
      </xdr:nvSpPr>
      <xdr:spPr>
        <a:xfrm>
          <a:off x="10515600" y="694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112926</xdr:rowOff>
    </xdr:from>
    <xdr:to>
      <xdr:col>55</xdr:col>
      <xdr:colOff>50800</xdr:colOff>
      <xdr:row>41</xdr:row>
      <xdr:rowOff>43076</xdr:rowOff>
    </xdr:to>
    <xdr:sp macro="" textlink="">
      <xdr:nvSpPr>
        <xdr:cNvPr id="119" name="フローチャート: 判断 118"/>
        <xdr:cNvSpPr/>
      </xdr:nvSpPr>
      <xdr:spPr>
        <a:xfrm>
          <a:off x="10426700" y="697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89860</xdr:rowOff>
    </xdr:from>
    <xdr:to>
      <xdr:col>50</xdr:col>
      <xdr:colOff>165100</xdr:colOff>
      <xdr:row>41</xdr:row>
      <xdr:rowOff>20010</xdr:rowOff>
    </xdr:to>
    <xdr:sp macro="" textlink="">
      <xdr:nvSpPr>
        <xdr:cNvPr id="120" name="フローチャート: 判断 119"/>
        <xdr:cNvSpPr/>
      </xdr:nvSpPr>
      <xdr:spPr>
        <a:xfrm>
          <a:off x="9588500" y="69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122674</xdr:rowOff>
    </xdr:from>
    <xdr:to>
      <xdr:col>46</xdr:col>
      <xdr:colOff>38100</xdr:colOff>
      <xdr:row>41</xdr:row>
      <xdr:rowOff>52824</xdr:rowOff>
    </xdr:to>
    <xdr:sp macro="" textlink="">
      <xdr:nvSpPr>
        <xdr:cNvPr id="121" name="フローチャート: 判断 120"/>
        <xdr:cNvSpPr/>
      </xdr:nvSpPr>
      <xdr:spPr>
        <a:xfrm>
          <a:off x="8699500" y="6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118863</xdr:rowOff>
    </xdr:from>
    <xdr:to>
      <xdr:col>41</xdr:col>
      <xdr:colOff>101600</xdr:colOff>
      <xdr:row>41</xdr:row>
      <xdr:rowOff>49013</xdr:rowOff>
    </xdr:to>
    <xdr:sp macro="" textlink="">
      <xdr:nvSpPr>
        <xdr:cNvPr id="122" name="フローチャート: 判断 121"/>
        <xdr:cNvSpPr/>
      </xdr:nvSpPr>
      <xdr:spPr>
        <a:xfrm>
          <a:off x="7810500" y="697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128490</xdr:rowOff>
    </xdr:from>
    <xdr:to>
      <xdr:col>36</xdr:col>
      <xdr:colOff>165100</xdr:colOff>
      <xdr:row>41</xdr:row>
      <xdr:rowOff>58640</xdr:rowOff>
    </xdr:to>
    <xdr:sp macro="" textlink="">
      <xdr:nvSpPr>
        <xdr:cNvPr id="123" name="フローチャート: 判断 122"/>
        <xdr:cNvSpPr/>
      </xdr:nvSpPr>
      <xdr:spPr>
        <a:xfrm>
          <a:off x="6921500" y="698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33140</xdr:rowOff>
    </xdr:from>
    <xdr:to>
      <xdr:col>55</xdr:col>
      <xdr:colOff>50800</xdr:colOff>
      <xdr:row>36</xdr:row>
      <xdr:rowOff>134740</xdr:rowOff>
    </xdr:to>
    <xdr:sp macro="" textlink="">
      <xdr:nvSpPr>
        <xdr:cNvPr id="129" name="楕円 128"/>
        <xdr:cNvSpPr/>
      </xdr:nvSpPr>
      <xdr:spPr>
        <a:xfrm>
          <a:off x="10426700" y="62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157617</xdr:rowOff>
    </xdr:from>
    <xdr:ext cx="599010" cy="259045"/>
    <xdr:sp macro="" textlink="">
      <xdr:nvSpPr>
        <xdr:cNvPr id="130" name="【道路】&#10;一人当たり延長該当値テキスト"/>
        <xdr:cNvSpPr txBox="1"/>
      </xdr:nvSpPr>
      <xdr:spPr>
        <a:xfrm>
          <a:off x="10515600" y="615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51298</xdr:rowOff>
    </xdr:from>
    <xdr:to>
      <xdr:col>50</xdr:col>
      <xdr:colOff>165100</xdr:colOff>
      <xdr:row>36</xdr:row>
      <xdr:rowOff>152898</xdr:rowOff>
    </xdr:to>
    <xdr:sp macro="" textlink="">
      <xdr:nvSpPr>
        <xdr:cNvPr id="131" name="楕円 130"/>
        <xdr:cNvSpPr/>
      </xdr:nvSpPr>
      <xdr:spPr>
        <a:xfrm>
          <a:off x="9588500" y="622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83940</xdr:rowOff>
    </xdr:from>
    <xdr:to>
      <xdr:col>55</xdr:col>
      <xdr:colOff>0</xdr:colOff>
      <xdr:row>36</xdr:row>
      <xdr:rowOff>102098</xdr:rowOff>
    </xdr:to>
    <xdr:cxnSp macro="">
      <xdr:nvCxnSpPr>
        <xdr:cNvPr id="132" name="直線コネクタ 131"/>
        <xdr:cNvCxnSpPr/>
      </xdr:nvCxnSpPr>
      <xdr:spPr>
        <a:xfrm flipV="1">
          <a:off x="9639300" y="6256140"/>
          <a:ext cx="838200" cy="1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69357</xdr:rowOff>
    </xdr:from>
    <xdr:to>
      <xdr:col>46</xdr:col>
      <xdr:colOff>38100</xdr:colOff>
      <xdr:row>36</xdr:row>
      <xdr:rowOff>170957</xdr:rowOff>
    </xdr:to>
    <xdr:sp macro="" textlink="">
      <xdr:nvSpPr>
        <xdr:cNvPr id="133" name="楕円 132"/>
        <xdr:cNvSpPr/>
      </xdr:nvSpPr>
      <xdr:spPr>
        <a:xfrm>
          <a:off x="8699500" y="624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102098</xdr:rowOff>
    </xdr:from>
    <xdr:to>
      <xdr:col>50</xdr:col>
      <xdr:colOff>114300</xdr:colOff>
      <xdr:row>36</xdr:row>
      <xdr:rowOff>120157</xdr:rowOff>
    </xdr:to>
    <xdr:cxnSp macro="">
      <xdr:nvCxnSpPr>
        <xdr:cNvPr id="134" name="直線コネクタ 133"/>
        <xdr:cNvCxnSpPr/>
      </xdr:nvCxnSpPr>
      <xdr:spPr>
        <a:xfrm flipV="1">
          <a:off x="8750300" y="6274298"/>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4035</xdr:rowOff>
    </xdr:from>
    <xdr:to>
      <xdr:col>41</xdr:col>
      <xdr:colOff>101600</xdr:colOff>
      <xdr:row>34</xdr:row>
      <xdr:rowOff>105635</xdr:rowOff>
    </xdr:to>
    <xdr:sp macro="" textlink="">
      <xdr:nvSpPr>
        <xdr:cNvPr id="135" name="楕円 134"/>
        <xdr:cNvSpPr/>
      </xdr:nvSpPr>
      <xdr:spPr>
        <a:xfrm>
          <a:off x="7810500" y="583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54835</xdr:rowOff>
    </xdr:from>
    <xdr:to>
      <xdr:col>45</xdr:col>
      <xdr:colOff>177800</xdr:colOff>
      <xdr:row>36</xdr:row>
      <xdr:rowOff>120157</xdr:rowOff>
    </xdr:to>
    <xdr:cxnSp macro="">
      <xdr:nvCxnSpPr>
        <xdr:cNvPr id="136" name="直線コネクタ 135"/>
        <xdr:cNvCxnSpPr/>
      </xdr:nvCxnSpPr>
      <xdr:spPr>
        <a:xfrm>
          <a:off x="7861300" y="5884135"/>
          <a:ext cx="889000" cy="40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99713</xdr:rowOff>
    </xdr:from>
    <xdr:to>
      <xdr:col>36</xdr:col>
      <xdr:colOff>165100</xdr:colOff>
      <xdr:row>41</xdr:row>
      <xdr:rowOff>29863</xdr:rowOff>
    </xdr:to>
    <xdr:sp macro="" textlink="">
      <xdr:nvSpPr>
        <xdr:cNvPr id="137" name="楕円 136"/>
        <xdr:cNvSpPr/>
      </xdr:nvSpPr>
      <xdr:spPr>
        <a:xfrm>
          <a:off x="6921500" y="69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54835</xdr:rowOff>
    </xdr:from>
    <xdr:to>
      <xdr:col>41</xdr:col>
      <xdr:colOff>50800</xdr:colOff>
      <xdr:row>40</xdr:row>
      <xdr:rowOff>150513</xdr:rowOff>
    </xdr:to>
    <xdr:cxnSp macro="">
      <xdr:nvCxnSpPr>
        <xdr:cNvPr id="138" name="直線コネクタ 137"/>
        <xdr:cNvCxnSpPr/>
      </xdr:nvCxnSpPr>
      <xdr:spPr>
        <a:xfrm flipV="1">
          <a:off x="6972300" y="5884135"/>
          <a:ext cx="889000" cy="112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11137</xdr:rowOff>
    </xdr:from>
    <xdr:ext cx="534377" cy="259045"/>
    <xdr:sp macro="" textlink="">
      <xdr:nvSpPr>
        <xdr:cNvPr id="139" name="n_1aveValue【道路】&#10;一人当たり延長"/>
        <xdr:cNvSpPr txBox="1"/>
      </xdr:nvSpPr>
      <xdr:spPr>
        <a:xfrm>
          <a:off x="9359411" y="704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43951</xdr:rowOff>
    </xdr:from>
    <xdr:ext cx="534377" cy="259045"/>
    <xdr:sp macro="" textlink="">
      <xdr:nvSpPr>
        <xdr:cNvPr id="140" name="n_2aveValue【道路】&#10;一人当たり延長"/>
        <xdr:cNvSpPr txBox="1"/>
      </xdr:nvSpPr>
      <xdr:spPr>
        <a:xfrm>
          <a:off x="8483111" y="707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40140</xdr:rowOff>
    </xdr:from>
    <xdr:ext cx="534377" cy="259045"/>
    <xdr:sp macro="" textlink="">
      <xdr:nvSpPr>
        <xdr:cNvPr id="141" name="n_3aveValue【道路】&#10;一人当たり延長"/>
        <xdr:cNvSpPr txBox="1"/>
      </xdr:nvSpPr>
      <xdr:spPr>
        <a:xfrm>
          <a:off x="7594111" y="706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49767</xdr:rowOff>
    </xdr:from>
    <xdr:ext cx="534377" cy="259045"/>
    <xdr:sp macro="" textlink="">
      <xdr:nvSpPr>
        <xdr:cNvPr id="142" name="n_4aveValue【道路】&#10;一人当たり延長"/>
        <xdr:cNvSpPr txBox="1"/>
      </xdr:nvSpPr>
      <xdr:spPr>
        <a:xfrm>
          <a:off x="6705111" y="707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34</xdr:row>
      <xdr:rowOff>169425</xdr:rowOff>
    </xdr:from>
    <xdr:ext cx="599010" cy="259045"/>
    <xdr:sp macro="" textlink="">
      <xdr:nvSpPr>
        <xdr:cNvPr id="143" name="n_1mainValue【道路】&#10;一人当たり延長"/>
        <xdr:cNvSpPr txBox="1"/>
      </xdr:nvSpPr>
      <xdr:spPr>
        <a:xfrm>
          <a:off x="9327094" y="599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35</xdr:row>
      <xdr:rowOff>16034</xdr:rowOff>
    </xdr:from>
    <xdr:ext cx="599010" cy="259045"/>
    <xdr:sp macro="" textlink="">
      <xdr:nvSpPr>
        <xdr:cNvPr id="144" name="n_2mainValue【道路】&#10;一人当たり延長"/>
        <xdr:cNvSpPr txBox="1"/>
      </xdr:nvSpPr>
      <xdr:spPr>
        <a:xfrm>
          <a:off x="8450794" y="601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32</xdr:row>
      <xdr:rowOff>122162</xdr:rowOff>
    </xdr:from>
    <xdr:ext cx="599010" cy="259045"/>
    <xdr:sp macro="" textlink="">
      <xdr:nvSpPr>
        <xdr:cNvPr id="145" name="n_3mainValue【道路】&#10;一人当たり延長"/>
        <xdr:cNvSpPr txBox="1"/>
      </xdr:nvSpPr>
      <xdr:spPr>
        <a:xfrm>
          <a:off x="7561794" y="560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46390</xdr:rowOff>
    </xdr:from>
    <xdr:ext cx="534377" cy="259045"/>
    <xdr:sp macro="" textlink="">
      <xdr:nvSpPr>
        <xdr:cNvPr id="146" name="n_4mainValue【道路】&#10;一人当たり延長"/>
        <xdr:cNvSpPr txBox="1"/>
      </xdr:nvSpPr>
      <xdr:spPr>
        <a:xfrm>
          <a:off x="6705111" y="673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2" name="直線コネクタ 171"/>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3"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4" name="直線コネクタ 173"/>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5"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6" name="直線コネクタ 175"/>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7" name="【橋りょう・トンネル】&#10;有形固定資産減価償却率平均値テキスト"/>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8" name="フローチャート: 判断 177"/>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9" name="フローチャート: 判断 178"/>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0" name="フローチャート: 判断 179"/>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1" name="フローチャート: 判断 180"/>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2" name="フローチャート: 判断 181"/>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63</xdr:row>
      <xdr:rowOff>89626</xdr:rowOff>
    </xdr:from>
    <xdr:to>
      <xdr:col>10</xdr:col>
      <xdr:colOff>165100</xdr:colOff>
      <xdr:row>64</xdr:row>
      <xdr:rowOff>19776</xdr:rowOff>
    </xdr:to>
    <xdr:sp macro="" textlink="">
      <xdr:nvSpPr>
        <xdr:cNvPr id="188" name="楕円 187"/>
        <xdr:cNvSpPr/>
      </xdr:nvSpPr>
      <xdr:spPr>
        <a:xfrm>
          <a:off x="1968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63</xdr:row>
      <xdr:rowOff>34109</xdr:rowOff>
    </xdr:from>
    <xdr:to>
      <xdr:col>6</xdr:col>
      <xdr:colOff>38100</xdr:colOff>
      <xdr:row>63</xdr:row>
      <xdr:rowOff>135709</xdr:rowOff>
    </xdr:to>
    <xdr:sp macro="" textlink="">
      <xdr:nvSpPr>
        <xdr:cNvPr id="189" name="楕円 188"/>
        <xdr:cNvSpPr/>
      </xdr:nvSpPr>
      <xdr:spPr>
        <a:xfrm>
          <a:off x="1079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84909</xdr:rowOff>
    </xdr:from>
    <xdr:to>
      <xdr:col>10</xdr:col>
      <xdr:colOff>114300</xdr:colOff>
      <xdr:row>63</xdr:row>
      <xdr:rowOff>140426</xdr:rowOff>
    </xdr:to>
    <xdr:cxnSp macro="">
      <xdr:nvCxnSpPr>
        <xdr:cNvPr id="190" name="直線コネクタ 189"/>
        <xdr:cNvCxnSpPr/>
      </xdr:nvCxnSpPr>
      <xdr:spPr>
        <a:xfrm>
          <a:off x="1130300" y="1088625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191" name="n_1ave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92"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93"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4"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10903</xdr:rowOff>
    </xdr:from>
    <xdr:ext cx="405111" cy="259045"/>
    <xdr:sp macro="" textlink="">
      <xdr:nvSpPr>
        <xdr:cNvPr id="195" name="n_3mainValue【橋りょう・トンネル】&#10;有形固定資産減価償却率"/>
        <xdr:cNvSpPr txBox="1"/>
      </xdr:nvSpPr>
      <xdr:spPr>
        <a:xfrm>
          <a:off x="1816744" y="1098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126836</xdr:rowOff>
    </xdr:from>
    <xdr:ext cx="405111" cy="259045"/>
    <xdr:sp macro="" textlink="">
      <xdr:nvSpPr>
        <xdr:cNvPr id="196" name="n_4mainValue【橋りょう・トンネル】&#10;有形固定資産減価償却率"/>
        <xdr:cNvSpPr txBox="1"/>
      </xdr:nvSpPr>
      <xdr:spPr>
        <a:xfrm>
          <a:off x="927744" y="1092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6" name="テキスト ボックス 21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8" name="テキスト ボックス 21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20" name="直線コネクタ 219"/>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1"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2" name="直線コネクタ 221"/>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23"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4" name="直線コネクタ 223"/>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25" name="【橋りょう・トンネル】&#10;一人当たり有形固定資産（償却資産）額平均値テキスト"/>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6" name="フローチャート: 判断 225"/>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7" name="フローチャート: 判断 226"/>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28" name="フローチャート: 判断 227"/>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29" name="フローチャート: 判断 228"/>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30" name="フローチャート: 判断 229"/>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64</xdr:row>
      <xdr:rowOff>22934</xdr:rowOff>
    </xdr:from>
    <xdr:to>
      <xdr:col>41</xdr:col>
      <xdr:colOff>101600</xdr:colOff>
      <xdr:row>64</xdr:row>
      <xdr:rowOff>124534</xdr:rowOff>
    </xdr:to>
    <xdr:sp macro="" textlink="">
      <xdr:nvSpPr>
        <xdr:cNvPr id="236" name="楕円 235"/>
        <xdr:cNvSpPr/>
      </xdr:nvSpPr>
      <xdr:spPr>
        <a:xfrm>
          <a:off x="7810500" y="109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17858</xdr:rowOff>
    </xdr:from>
    <xdr:to>
      <xdr:col>36</xdr:col>
      <xdr:colOff>165100</xdr:colOff>
      <xdr:row>64</xdr:row>
      <xdr:rowOff>119458</xdr:rowOff>
    </xdr:to>
    <xdr:sp macro="" textlink="">
      <xdr:nvSpPr>
        <xdr:cNvPr id="237" name="楕円 236"/>
        <xdr:cNvSpPr/>
      </xdr:nvSpPr>
      <xdr:spPr>
        <a:xfrm>
          <a:off x="6921500" y="1099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68658</xdr:rowOff>
    </xdr:from>
    <xdr:to>
      <xdr:col>41</xdr:col>
      <xdr:colOff>50800</xdr:colOff>
      <xdr:row>64</xdr:row>
      <xdr:rowOff>73734</xdr:rowOff>
    </xdr:to>
    <xdr:cxnSp macro="">
      <xdr:nvCxnSpPr>
        <xdr:cNvPr id="238" name="直線コネクタ 237"/>
        <xdr:cNvCxnSpPr/>
      </xdr:nvCxnSpPr>
      <xdr:spPr>
        <a:xfrm>
          <a:off x="6972300" y="11041458"/>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39"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40"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41" name="n_3aveValue【橋りょう・トンネル】&#10;一人当たり有形固定資産（償却資産）額"/>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42"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115661</xdr:rowOff>
    </xdr:from>
    <xdr:ext cx="534377" cy="259045"/>
    <xdr:sp macro="" textlink="">
      <xdr:nvSpPr>
        <xdr:cNvPr id="243" name="n_3mainValue【橋りょう・トンネル】&#10;一人当たり有形固定資産（償却資産）額"/>
        <xdr:cNvSpPr txBox="1"/>
      </xdr:nvSpPr>
      <xdr:spPr>
        <a:xfrm>
          <a:off x="7594111" y="1108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110585</xdr:rowOff>
    </xdr:from>
    <xdr:ext cx="534377" cy="259045"/>
    <xdr:sp macro="" textlink="">
      <xdr:nvSpPr>
        <xdr:cNvPr id="244" name="n_4mainValue【橋りょう・トンネル】&#10;一人当たり有形固定資産（償却資産）額"/>
        <xdr:cNvSpPr txBox="1"/>
      </xdr:nvSpPr>
      <xdr:spPr>
        <a:xfrm>
          <a:off x="6705111" y="110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7" name="テキスト ボックス 25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7" name="テキスト ボックス 26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70" name="直線コネクタ 269"/>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2" name="直線コネクタ 27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73"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4" name="直線コネクタ 27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75" name="【公営住宅】&#10;有形固定資産減価償却率平均値テキスト"/>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76" name="フローチャート: 判断 275"/>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77" name="フローチャート: 判断 276"/>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78" name="フローチャート: 判断 277"/>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79" name="フローチャート: 判断 278"/>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80" name="フローチャート: 判断 27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121194</xdr:rowOff>
    </xdr:from>
    <xdr:to>
      <xdr:col>24</xdr:col>
      <xdr:colOff>114300</xdr:colOff>
      <xdr:row>84</xdr:row>
      <xdr:rowOff>51344</xdr:rowOff>
    </xdr:to>
    <xdr:sp macro="" textlink="">
      <xdr:nvSpPr>
        <xdr:cNvPr id="286" name="楕円 285"/>
        <xdr:cNvSpPr/>
      </xdr:nvSpPr>
      <xdr:spPr>
        <a:xfrm>
          <a:off x="45847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99621</xdr:rowOff>
    </xdr:from>
    <xdr:ext cx="405111" cy="259045"/>
    <xdr:sp macro="" textlink="">
      <xdr:nvSpPr>
        <xdr:cNvPr id="287" name="【公営住宅】&#10;有形固定資産減価償却率該当値テキスト"/>
        <xdr:cNvSpPr txBox="1"/>
      </xdr:nvSpPr>
      <xdr:spPr>
        <a:xfrm>
          <a:off x="4673600"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132624</xdr:rowOff>
    </xdr:from>
    <xdr:to>
      <xdr:col>20</xdr:col>
      <xdr:colOff>38100</xdr:colOff>
      <xdr:row>84</xdr:row>
      <xdr:rowOff>62774</xdr:rowOff>
    </xdr:to>
    <xdr:sp macro="" textlink="">
      <xdr:nvSpPr>
        <xdr:cNvPr id="288" name="楕円 287"/>
        <xdr:cNvSpPr/>
      </xdr:nvSpPr>
      <xdr:spPr>
        <a:xfrm>
          <a:off x="3746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544</xdr:rowOff>
    </xdr:from>
    <xdr:to>
      <xdr:col>24</xdr:col>
      <xdr:colOff>63500</xdr:colOff>
      <xdr:row>84</xdr:row>
      <xdr:rowOff>11974</xdr:rowOff>
    </xdr:to>
    <xdr:cxnSp macro="">
      <xdr:nvCxnSpPr>
        <xdr:cNvPr id="289" name="直線コネクタ 288"/>
        <xdr:cNvCxnSpPr/>
      </xdr:nvCxnSpPr>
      <xdr:spPr>
        <a:xfrm flipV="1">
          <a:off x="3797300" y="1440234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290" name="楕円 289"/>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84</xdr:row>
      <xdr:rowOff>11974</xdr:rowOff>
    </xdr:to>
    <xdr:cxnSp macro="">
      <xdr:nvCxnSpPr>
        <xdr:cNvPr id="291" name="直線コネクタ 290"/>
        <xdr:cNvCxnSpPr/>
      </xdr:nvCxnSpPr>
      <xdr:spPr>
        <a:xfrm>
          <a:off x="2908300" y="14348461"/>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88537</xdr:rowOff>
    </xdr:from>
    <xdr:to>
      <xdr:col>10</xdr:col>
      <xdr:colOff>165100</xdr:colOff>
      <xdr:row>84</xdr:row>
      <xdr:rowOff>18687</xdr:rowOff>
    </xdr:to>
    <xdr:sp macro="" textlink="">
      <xdr:nvSpPr>
        <xdr:cNvPr id="292" name="楕円 291"/>
        <xdr:cNvSpPr/>
      </xdr:nvSpPr>
      <xdr:spPr>
        <a:xfrm>
          <a:off x="1968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118111</xdr:rowOff>
    </xdr:from>
    <xdr:to>
      <xdr:col>15</xdr:col>
      <xdr:colOff>50800</xdr:colOff>
      <xdr:row>83</xdr:row>
      <xdr:rowOff>139337</xdr:rowOff>
    </xdr:to>
    <xdr:cxnSp macro="">
      <xdr:nvCxnSpPr>
        <xdr:cNvPr id="293" name="直線コネクタ 292"/>
        <xdr:cNvCxnSpPr/>
      </xdr:nvCxnSpPr>
      <xdr:spPr>
        <a:xfrm flipV="1">
          <a:off x="2019300" y="1434846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98334</xdr:rowOff>
    </xdr:from>
    <xdr:to>
      <xdr:col>6</xdr:col>
      <xdr:colOff>38100</xdr:colOff>
      <xdr:row>87</xdr:row>
      <xdr:rowOff>28484</xdr:rowOff>
    </xdr:to>
    <xdr:sp macro="" textlink="">
      <xdr:nvSpPr>
        <xdr:cNvPr id="294" name="楕円 293"/>
        <xdr:cNvSpPr/>
      </xdr:nvSpPr>
      <xdr:spPr>
        <a:xfrm>
          <a:off x="10795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139337</xdr:rowOff>
    </xdr:from>
    <xdr:to>
      <xdr:col>10</xdr:col>
      <xdr:colOff>114300</xdr:colOff>
      <xdr:row>86</xdr:row>
      <xdr:rowOff>149134</xdr:rowOff>
    </xdr:to>
    <xdr:cxnSp macro="">
      <xdr:nvCxnSpPr>
        <xdr:cNvPr id="295" name="直線コネクタ 294"/>
        <xdr:cNvCxnSpPr/>
      </xdr:nvCxnSpPr>
      <xdr:spPr>
        <a:xfrm flipV="1">
          <a:off x="1130300" y="14369687"/>
          <a:ext cx="889000" cy="52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296" name="n_1aveValue【公営住宅】&#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297" name="n_2aveValue【公営住宅】&#10;有形固定資産減価償却率"/>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298" name="n_3aveValue【公営住宅】&#10;有形固定資産減価償却率"/>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299"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53901</xdr:rowOff>
    </xdr:from>
    <xdr:ext cx="405111" cy="259045"/>
    <xdr:sp macro="" textlink="">
      <xdr:nvSpPr>
        <xdr:cNvPr id="300" name="n_1mainValue【公営住宅】&#10;有形固定資産減価償却率"/>
        <xdr:cNvSpPr txBox="1"/>
      </xdr:nvSpPr>
      <xdr:spPr>
        <a:xfrm>
          <a:off x="35820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301" name="n_2mainValue【公営住宅】&#10;有形固定資産減価償却率"/>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9814</xdr:rowOff>
    </xdr:from>
    <xdr:ext cx="405111" cy="259045"/>
    <xdr:sp macro="" textlink="">
      <xdr:nvSpPr>
        <xdr:cNvPr id="302" name="n_3mainValue【公営住宅】&#10;有形固定資産減価償却率"/>
        <xdr:cNvSpPr txBox="1"/>
      </xdr:nvSpPr>
      <xdr:spPr>
        <a:xfrm>
          <a:off x="18167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19611</xdr:rowOff>
    </xdr:from>
    <xdr:ext cx="405111" cy="259045"/>
    <xdr:sp macro="" textlink="">
      <xdr:nvSpPr>
        <xdr:cNvPr id="303" name="n_4mainValue【公営住宅】&#10;有形固定資産減価償却率"/>
        <xdr:cNvSpPr txBox="1"/>
      </xdr:nvSpPr>
      <xdr:spPr>
        <a:xfrm>
          <a:off x="927744" y="1493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4" name="直線コネクタ 31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5" name="テキスト ボックス 31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6" name="直線コネクタ 31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7" name="テキスト ボックス 31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9" name="テキスト ボックス 31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0" name="直線コネクタ 31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1" name="テキスト ボックス 32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2" name="直線コネクタ 32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3" name="テキスト ボックス 32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5" name="テキスト ボックス 32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27" name="直線コネクタ 32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2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29" name="直線コネクタ 32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3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31" name="直線コネクタ 33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32"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33" name="フローチャート: 判断 33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34" name="フローチャート: 判断 33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35" name="フローチャート: 判断 33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36" name="フローチャート: 判断 33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37" name="フローチャート: 判断 336"/>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31420</xdr:rowOff>
    </xdr:from>
    <xdr:to>
      <xdr:col>55</xdr:col>
      <xdr:colOff>50800</xdr:colOff>
      <xdr:row>85</xdr:row>
      <xdr:rowOff>133020</xdr:rowOff>
    </xdr:to>
    <xdr:sp macro="" textlink="">
      <xdr:nvSpPr>
        <xdr:cNvPr id="343" name="楕円 342"/>
        <xdr:cNvSpPr/>
      </xdr:nvSpPr>
      <xdr:spPr>
        <a:xfrm>
          <a:off x="10426700" y="146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9847</xdr:rowOff>
    </xdr:from>
    <xdr:ext cx="469744" cy="259045"/>
    <xdr:sp macro="" textlink="">
      <xdr:nvSpPr>
        <xdr:cNvPr id="344" name="【公営住宅】&#10;一人当たり面積該当値テキスト"/>
        <xdr:cNvSpPr txBox="1"/>
      </xdr:nvSpPr>
      <xdr:spPr>
        <a:xfrm>
          <a:off x="10515600" y="1458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38888</xdr:rowOff>
    </xdr:from>
    <xdr:to>
      <xdr:col>50</xdr:col>
      <xdr:colOff>165100</xdr:colOff>
      <xdr:row>85</xdr:row>
      <xdr:rowOff>140488</xdr:rowOff>
    </xdr:to>
    <xdr:sp macro="" textlink="">
      <xdr:nvSpPr>
        <xdr:cNvPr id="345" name="楕円 344"/>
        <xdr:cNvSpPr/>
      </xdr:nvSpPr>
      <xdr:spPr>
        <a:xfrm>
          <a:off x="9588500" y="14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82220</xdr:rowOff>
    </xdr:from>
    <xdr:to>
      <xdr:col>55</xdr:col>
      <xdr:colOff>0</xdr:colOff>
      <xdr:row>85</xdr:row>
      <xdr:rowOff>89688</xdr:rowOff>
    </xdr:to>
    <xdr:cxnSp macro="">
      <xdr:nvCxnSpPr>
        <xdr:cNvPr id="346" name="直線コネクタ 345"/>
        <xdr:cNvCxnSpPr/>
      </xdr:nvCxnSpPr>
      <xdr:spPr>
        <a:xfrm flipV="1">
          <a:off x="9639300" y="14655470"/>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45822</xdr:rowOff>
    </xdr:from>
    <xdr:to>
      <xdr:col>46</xdr:col>
      <xdr:colOff>38100</xdr:colOff>
      <xdr:row>85</xdr:row>
      <xdr:rowOff>147422</xdr:rowOff>
    </xdr:to>
    <xdr:sp macro="" textlink="">
      <xdr:nvSpPr>
        <xdr:cNvPr id="347" name="楕円 346"/>
        <xdr:cNvSpPr/>
      </xdr:nvSpPr>
      <xdr:spPr>
        <a:xfrm>
          <a:off x="8699500" y="146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89688</xdr:rowOff>
    </xdr:from>
    <xdr:to>
      <xdr:col>50</xdr:col>
      <xdr:colOff>114300</xdr:colOff>
      <xdr:row>85</xdr:row>
      <xdr:rowOff>96622</xdr:rowOff>
    </xdr:to>
    <xdr:cxnSp macro="">
      <xdr:nvCxnSpPr>
        <xdr:cNvPr id="348" name="直線コネクタ 347"/>
        <xdr:cNvCxnSpPr/>
      </xdr:nvCxnSpPr>
      <xdr:spPr>
        <a:xfrm flipV="1">
          <a:off x="8750300" y="14662938"/>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23113</xdr:rowOff>
    </xdr:from>
    <xdr:to>
      <xdr:col>41</xdr:col>
      <xdr:colOff>101600</xdr:colOff>
      <xdr:row>85</xdr:row>
      <xdr:rowOff>124713</xdr:rowOff>
    </xdr:to>
    <xdr:sp macro="" textlink="">
      <xdr:nvSpPr>
        <xdr:cNvPr id="349" name="楕円 348"/>
        <xdr:cNvSpPr/>
      </xdr:nvSpPr>
      <xdr:spPr>
        <a:xfrm>
          <a:off x="7810500" y="145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73913</xdr:rowOff>
    </xdr:from>
    <xdr:to>
      <xdr:col>45</xdr:col>
      <xdr:colOff>177800</xdr:colOff>
      <xdr:row>85</xdr:row>
      <xdr:rowOff>96622</xdr:rowOff>
    </xdr:to>
    <xdr:cxnSp macro="">
      <xdr:nvCxnSpPr>
        <xdr:cNvPr id="350" name="直線コネクタ 349"/>
        <xdr:cNvCxnSpPr/>
      </xdr:nvCxnSpPr>
      <xdr:spPr>
        <a:xfrm>
          <a:off x="7861300" y="14647163"/>
          <a:ext cx="889000" cy="2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51842</xdr:rowOff>
    </xdr:from>
    <xdr:to>
      <xdr:col>36</xdr:col>
      <xdr:colOff>165100</xdr:colOff>
      <xdr:row>85</xdr:row>
      <xdr:rowOff>153442</xdr:rowOff>
    </xdr:to>
    <xdr:sp macro="" textlink="">
      <xdr:nvSpPr>
        <xdr:cNvPr id="351" name="楕円 350"/>
        <xdr:cNvSpPr/>
      </xdr:nvSpPr>
      <xdr:spPr>
        <a:xfrm>
          <a:off x="6921500" y="146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73913</xdr:rowOff>
    </xdr:from>
    <xdr:to>
      <xdr:col>41</xdr:col>
      <xdr:colOff>50800</xdr:colOff>
      <xdr:row>85</xdr:row>
      <xdr:rowOff>102642</xdr:rowOff>
    </xdr:to>
    <xdr:cxnSp macro="">
      <xdr:nvCxnSpPr>
        <xdr:cNvPr id="352" name="直線コネクタ 351"/>
        <xdr:cNvCxnSpPr/>
      </xdr:nvCxnSpPr>
      <xdr:spPr>
        <a:xfrm flipV="1">
          <a:off x="6972300" y="14647163"/>
          <a:ext cx="889000" cy="2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53"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54"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55" name="n_3aveValue【公営住宅】&#10;一人当たり面積"/>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56"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131615</xdr:rowOff>
    </xdr:from>
    <xdr:ext cx="469744" cy="259045"/>
    <xdr:sp macro="" textlink="">
      <xdr:nvSpPr>
        <xdr:cNvPr id="357" name="n_1mainValue【公営住宅】&#10;一人当たり面積"/>
        <xdr:cNvSpPr txBox="1"/>
      </xdr:nvSpPr>
      <xdr:spPr>
        <a:xfrm>
          <a:off x="9391727" y="1470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138549</xdr:rowOff>
    </xdr:from>
    <xdr:ext cx="469744" cy="259045"/>
    <xdr:sp macro="" textlink="">
      <xdr:nvSpPr>
        <xdr:cNvPr id="358" name="n_2mainValue【公営住宅】&#10;一人当たり面積"/>
        <xdr:cNvSpPr txBox="1"/>
      </xdr:nvSpPr>
      <xdr:spPr>
        <a:xfrm>
          <a:off x="8515427" y="1471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141240</xdr:rowOff>
    </xdr:from>
    <xdr:ext cx="469744" cy="259045"/>
    <xdr:sp macro="" textlink="">
      <xdr:nvSpPr>
        <xdr:cNvPr id="359" name="n_3mainValue【公営住宅】&#10;一人当たり面積"/>
        <xdr:cNvSpPr txBox="1"/>
      </xdr:nvSpPr>
      <xdr:spPr>
        <a:xfrm>
          <a:off x="7626427" y="1437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144569</xdr:rowOff>
    </xdr:from>
    <xdr:ext cx="469744" cy="259045"/>
    <xdr:sp macro="" textlink="">
      <xdr:nvSpPr>
        <xdr:cNvPr id="360" name="n_4mainValue【公営住宅】&#10;一人当たり面積"/>
        <xdr:cNvSpPr txBox="1"/>
      </xdr:nvSpPr>
      <xdr:spPr>
        <a:xfrm>
          <a:off x="6737427" y="147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30480</xdr:rowOff>
    </xdr:to>
    <xdr:cxnSp macro="">
      <xdr:nvCxnSpPr>
        <xdr:cNvPr id="386" name="直線コネクタ 385"/>
        <xdr:cNvCxnSpPr/>
      </xdr:nvCxnSpPr>
      <xdr:spPr>
        <a:xfrm flipV="1">
          <a:off x="4634865" y="17123229"/>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87" name="【港湾・漁港】&#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88" name="直線コネクタ 387"/>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89" name="【港湾・漁港】&#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90" name="直線コネクタ 389"/>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7456</xdr:rowOff>
    </xdr:from>
    <xdr:ext cx="405111" cy="259045"/>
    <xdr:sp macro="" textlink="">
      <xdr:nvSpPr>
        <xdr:cNvPr id="391" name="【港湾・漁港】&#10;有形固定資産減価償却率平均値テキスト"/>
        <xdr:cNvSpPr txBox="1"/>
      </xdr:nvSpPr>
      <xdr:spPr>
        <a:xfrm>
          <a:off x="4673600" y="1800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392" name="フローチャート: 判断 391"/>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105411</xdr:rowOff>
    </xdr:from>
    <xdr:to>
      <xdr:col>20</xdr:col>
      <xdr:colOff>38100</xdr:colOff>
      <xdr:row>106</xdr:row>
      <xdr:rowOff>35561</xdr:rowOff>
    </xdr:to>
    <xdr:sp macro="" textlink="">
      <xdr:nvSpPr>
        <xdr:cNvPr id="393" name="フローチャート: 判断 392"/>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394" name="フローチャート: 判断 393"/>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395" name="フローチャート: 判断 394"/>
        <xdr:cNvSpPr/>
      </xdr:nvSpPr>
      <xdr:spPr>
        <a:xfrm>
          <a:off x="196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126637</xdr:rowOff>
    </xdr:from>
    <xdr:to>
      <xdr:col>6</xdr:col>
      <xdr:colOff>38100</xdr:colOff>
      <xdr:row>103</xdr:row>
      <xdr:rowOff>56787</xdr:rowOff>
    </xdr:to>
    <xdr:sp macro="" textlink="">
      <xdr:nvSpPr>
        <xdr:cNvPr id="396" name="フローチャート: 判断 395"/>
        <xdr:cNvSpPr/>
      </xdr:nvSpPr>
      <xdr:spPr>
        <a:xfrm>
          <a:off x="1079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151130</xdr:rowOff>
    </xdr:from>
    <xdr:to>
      <xdr:col>24</xdr:col>
      <xdr:colOff>114300</xdr:colOff>
      <xdr:row>109</xdr:row>
      <xdr:rowOff>81280</xdr:rowOff>
    </xdr:to>
    <xdr:sp macro="" textlink="">
      <xdr:nvSpPr>
        <xdr:cNvPr id="402" name="楕円 401"/>
        <xdr:cNvSpPr/>
      </xdr:nvSpPr>
      <xdr:spPr>
        <a:xfrm>
          <a:off x="45847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66057</xdr:rowOff>
    </xdr:from>
    <xdr:ext cx="405111" cy="259045"/>
    <xdr:sp macro="" textlink="">
      <xdr:nvSpPr>
        <xdr:cNvPr id="403" name="【港湾・漁港】&#10;有形固定資産減価償却率該当値テキスト"/>
        <xdr:cNvSpPr txBox="1"/>
      </xdr:nvSpPr>
      <xdr:spPr>
        <a:xfrm>
          <a:off x="4673600" y="185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147864</xdr:rowOff>
    </xdr:from>
    <xdr:to>
      <xdr:col>20</xdr:col>
      <xdr:colOff>38100</xdr:colOff>
      <xdr:row>109</xdr:row>
      <xdr:rowOff>78014</xdr:rowOff>
    </xdr:to>
    <xdr:sp macro="" textlink="">
      <xdr:nvSpPr>
        <xdr:cNvPr id="404" name="楕円 403"/>
        <xdr:cNvSpPr/>
      </xdr:nvSpPr>
      <xdr:spPr>
        <a:xfrm>
          <a:off x="3746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27214</xdr:rowOff>
    </xdr:from>
    <xdr:to>
      <xdr:col>24</xdr:col>
      <xdr:colOff>63500</xdr:colOff>
      <xdr:row>109</xdr:row>
      <xdr:rowOff>30480</xdr:rowOff>
    </xdr:to>
    <xdr:cxnSp macro="">
      <xdr:nvCxnSpPr>
        <xdr:cNvPr id="405" name="直線コネクタ 404"/>
        <xdr:cNvCxnSpPr/>
      </xdr:nvCxnSpPr>
      <xdr:spPr>
        <a:xfrm>
          <a:off x="3797300" y="1871526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134801</xdr:rowOff>
    </xdr:from>
    <xdr:to>
      <xdr:col>15</xdr:col>
      <xdr:colOff>101600</xdr:colOff>
      <xdr:row>109</xdr:row>
      <xdr:rowOff>64951</xdr:rowOff>
    </xdr:to>
    <xdr:sp macro="" textlink="">
      <xdr:nvSpPr>
        <xdr:cNvPr id="406" name="楕円 405"/>
        <xdr:cNvSpPr/>
      </xdr:nvSpPr>
      <xdr:spPr>
        <a:xfrm>
          <a:off x="2857500" y="1865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14151</xdr:rowOff>
    </xdr:from>
    <xdr:to>
      <xdr:col>19</xdr:col>
      <xdr:colOff>177800</xdr:colOff>
      <xdr:row>109</xdr:row>
      <xdr:rowOff>27214</xdr:rowOff>
    </xdr:to>
    <xdr:cxnSp macro="">
      <xdr:nvCxnSpPr>
        <xdr:cNvPr id="407" name="直線コネクタ 406"/>
        <xdr:cNvCxnSpPr/>
      </xdr:nvCxnSpPr>
      <xdr:spPr>
        <a:xfrm>
          <a:off x="2908300" y="1870220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138068</xdr:rowOff>
    </xdr:from>
    <xdr:to>
      <xdr:col>10</xdr:col>
      <xdr:colOff>165100</xdr:colOff>
      <xdr:row>109</xdr:row>
      <xdr:rowOff>68218</xdr:rowOff>
    </xdr:to>
    <xdr:sp macro="" textlink="">
      <xdr:nvSpPr>
        <xdr:cNvPr id="408" name="楕円 407"/>
        <xdr:cNvSpPr/>
      </xdr:nvSpPr>
      <xdr:spPr>
        <a:xfrm>
          <a:off x="1968500" y="186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14151</xdr:rowOff>
    </xdr:from>
    <xdr:to>
      <xdr:col>15</xdr:col>
      <xdr:colOff>50800</xdr:colOff>
      <xdr:row>109</xdr:row>
      <xdr:rowOff>17418</xdr:rowOff>
    </xdr:to>
    <xdr:cxnSp macro="">
      <xdr:nvCxnSpPr>
        <xdr:cNvPr id="409" name="直線コネクタ 408"/>
        <xdr:cNvCxnSpPr/>
      </xdr:nvCxnSpPr>
      <xdr:spPr>
        <a:xfrm flipV="1">
          <a:off x="2019300" y="1870220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136434</xdr:rowOff>
    </xdr:from>
    <xdr:to>
      <xdr:col>6</xdr:col>
      <xdr:colOff>38100</xdr:colOff>
      <xdr:row>101</xdr:row>
      <xdr:rowOff>66584</xdr:rowOff>
    </xdr:to>
    <xdr:sp macro="" textlink="">
      <xdr:nvSpPr>
        <xdr:cNvPr id="410" name="楕円 409"/>
        <xdr:cNvSpPr/>
      </xdr:nvSpPr>
      <xdr:spPr>
        <a:xfrm>
          <a:off x="107950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15784</xdr:rowOff>
    </xdr:from>
    <xdr:to>
      <xdr:col>10</xdr:col>
      <xdr:colOff>114300</xdr:colOff>
      <xdr:row>109</xdr:row>
      <xdr:rowOff>17418</xdr:rowOff>
    </xdr:to>
    <xdr:cxnSp macro="">
      <xdr:nvCxnSpPr>
        <xdr:cNvPr id="411" name="直線コネクタ 410"/>
        <xdr:cNvCxnSpPr/>
      </xdr:nvCxnSpPr>
      <xdr:spPr>
        <a:xfrm>
          <a:off x="1130300" y="17332234"/>
          <a:ext cx="889000" cy="137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52088</xdr:rowOff>
    </xdr:from>
    <xdr:ext cx="405111" cy="259045"/>
    <xdr:sp macro="" textlink="">
      <xdr:nvSpPr>
        <xdr:cNvPr id="412" name="n_1aveValue【港湾・漁港】&#10;有形固定資産減価償却率"/>
        <xdr:cNvSpPr txBox="1"/>
      </xdr:nvSpPr>
      <xdr:spPr>
        <a:xfrm>
          <a:off x="35820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29227</xdr:rowOff>
    </xdr:from>
    <xdr:ext cx="405111" cy="259045"/>
    <xdr:sp macro="" textlink="">
      <xdr:nvSpPr>
        <xdr:cNvPr id="413" name="n_2aveValue【港湾・漁港】&#10;有形固定資産減価償却率"/>
        <xdr:cNvSpPr txBox="1"/>
      </xdr:nvSpPr>
      <xdr:spPr>
        <a:xfrm>
          <a:off x="2705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135363</xdr:rowOff>
    </xdr:from>
    <xdr:ext cx="405111" cy="259045"/>
    <xdr:sp macro="" textlink="">
      <xdr:nvSpPr>
        <xdr:cNvPr id="414" name="n_3aveValue【港湾・漁港】&#10;有形固定資産減価償却率"/>
        <xdr:cNvSpPr txBox="1"/>
      </xdr:nvSpPr>
      <xdr:spPr>
        <a:xfrm>
          <a:off x="1816744" y="1779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47914</xdr:rowOff>
    </xdr:from>
    <xdr:ext cx="405111" cy="259045"/>
    <xdr:sp macro="" textlink="">
      <xdr:nvSpPr>
        <xdr:cNvPr id="415" name="n_4aveValue【港湾・漁港】&#10;有形固定資産減価償却率"/>
        <xdr:cNvSpPr txBox="1"/>
      </xdr:nvSpPr>
      <xdr:spPr>
        <a:xfrm>
          <a:off x="9277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69141</xdr:rowOff>
    </xdr:from>
    <xdr:ext cx="405111" cy="259045"/>
    <xdr:sp macro="" textlink="">
      <xdr:nvSpPr>
        <xdr:cNvPr id="416" name="n_1mainValue【港湾・漁港】&#10;有形固定資産減価償却率"/>
        <xdr:cNvSpPr txBox="1"/>
      </xdr:nvSpPr>
      <xdr:spPr>
        <a:xfrm>
          <a:off x="3582044" y="187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56078</xdr:rowOff>
    </xdr:from>
    <xdr:ext cx="405111" cy="259045"/>
    <xdr:sp macro="" textlink="">
      <xdr:nvSpPr>
        <xdr:cNvPr id="417" name="n_2mainValue【港湾・漁港】&#10;有形固定資産減価償却率"/>
        <xdr:cNvSpPr txBox="1"/>
      </xdr:nvSpPr>
      <xdr:spPr>
        <a:xfrm>
          <a:off x="2705744" y="1874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59345</xdr:rowOff>
    </xdr:from>
    <xdr:ext cx="405111" cy="259045"/>
    <xdr:sp macro="" textlink="">
      <xdr:nvSpPr>
        <xdr:cNvPr id="418" name="n_3mainValue【港湾・漁港】&#10;有形固定資産減価償却率"/>
        <xdr:cNvSpPr txBox="1"/>
      </xdr:nvSpPr>
      <xdr:spPr>
        <a:xfrm>
          <a:off x="1816744" y="1874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83111</xdr:rowOff>
    </xdr:from>
    <xdr:ext cx="405111" cy="259045"/>
    <xdr:sp macro="" textlink="">
      <xdr:nvSpPr>
        <xdr:cNvPr id="419" name="n_4mainValue【港湾・漁港】&#10;有形固定資産減価償却率"/>
        <xdr:cNvSpPr txBox="1"/>
      </xdr:nvSpPr>
      <xdr:spPr>
        <a:xfrm>
          <a:off x="927744" y="1705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0" name="直線コネクタ 42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1" name="テキスト ボックス 43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2" name="直線コネクタ 43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33" name="テキスト ボックス 432"/>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4" name="直線コネクタ 43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5" name="テキスト ボックス 434"/>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6" name="直線コネクタ 43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7" name="テキスト ボックス 436"/>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8" name="直線コネクタ 4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9" name="テキスト ボックス 43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126502</xdr:rowOff>
    </xdr:from>
    <xdr:to>
      <xdr:col>54</xdr:col>
      <xdr:colOff>189865</xdr:colOff>
      <xdr:row>108</xdr:row>
      <xdr:rowOff>75247</xdr:rowOff>
    </xdr:to>
    <xdr:cxnSp macro="">
      <xdr:nvCxnSpPr>
        <xdr:cNvPr id="441" name="直線コネクタ 440"/>
        <xdr:cNvCxnSpPr/>
      </xdr:nvCxnSpPr>
      <xdr:spPr>
        <a:xfrm flipV="1">
          <a:off x="10476865" y="17271502"/>
          <a:ext cx="0" cy="1320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79074</xdr:rowOff>
    </xdr:from>
    <xdr:ext cx="469744" cy="259045"/>
    <xdr:sp macro="" textlink="">
      <xdr:nvSpPr>
        <xdr:cNvPr id="442" name="【港湾・漁港】&#10;一人当たり有形固定資産（償却資産）額最小値テキスト"/>
        <xdr:cNvSpPr txBox="1"/>
      </xdr:nvSpPr>
      <xdr:spPr>
        <a:xfrm>
          <a:off x="10515600" y="18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75247</xdr:rowOff>
    </xdr:from>
    <xdr:to>
      <xdr:col>55</xdr:col>
      <xdr:colOff>88900</xdr:colOff>
      <xdr:row>108</xdr:row>
      <xdr:rowOff>75247</xdr:rowOff>
    </xdr:to>
    <xdr:cxnSp macro="">
      <xdr:nvCxnSpPr>
        <xdr:cNvPr id="443" name="直線コネクタ 442"/>
        <xdr:cNvCxnSpPr/>
      </xdr:nvCxnSpPr>
      <xdr:spPr>
        <a:xfrm>
          <a:off x="10388600" y="1859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73179</xdr:rowOff>
    </xdr:from>
    <xdr:ext cx="690189" cy="259045"/>
    <xdr:sp macro="" textlink="">
      <xdr:nvSpPr>
        <xdr:cNvPr id="444" name="【港湾・漁港】&#10;一人当たり有形固定資産（償却資産）額最大値テキスト"/>
        <xdr:cNvSpPr txBox="1"/>
      </xdr:nvSpPr>
      <xdr:spPr>
        <a:xfrm>
          <a:off x="10515600" y="1704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5,779,958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126502</xdr:rowOff>
    </xdr:from>
    <xdr:to>
      <xdr:col>55</xdr:col>
      <xdr:colOff>88900</xdr:colOff>
      <xdr:row>100</xdr:row>
      <xdr:rowOff>126502</xdr:rowOff>
    </xdr:to>
    <xdr:cxnSp macro="">
      <xdr:nvCxnSpPr>
        <xdr:cNvPr id="445" name="直線コネクタ 444"/>
        <xdr:cNvCxnSpPr/>
      </xdr:nvCxnSpPr>
      <xdr:spPr>
        <a:xfrm>
          <a:off x="10388600" y="172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149017</xdr:rowOff>
    </xdr:from>
    <xdr:ext cx="599010" cy="259045"/>
    <xdr:sp macro="" textlink="">
      <xdr:nvSpPr>
        <xdr:cNvPr id="446" name="【港湾・漁港】&#10;一人当たり有形固定資産（償却資産）額平均値テキスト"/>
        <xdr:cNvSpPr txBox="1"/>
      </xdr:nvSpPr>
      <xdr:spPr>
        <a:xfrm>
          <a:off x="10515600" y="18322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170590</xdr:rowOff>
    </xdr:from>
    <xdr:to>
      <xdr:col>55</xdr:col>
      <xdr:colOff>50800</xdr:colOff>
      <xdr:row>107</xdr:row>
      <xdr:rowOff>100740</xdr:rowOff>
    </xdr:to>
    <xdr:sp macro="" textlink="">
      <xdr:nvSpPr>
        <xdr:cNvPr id="447" name="フローチャート: 判断 446"/>
        <xdr:cNvSpPr/>
      </xdr:nvSpPr>
      <xdr:spPr>
        <a:xfrm>
          <a:off x="10426700" y="183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169552</xdr:rowOff>
    </xdr:from>
    <xdr:to>
      <xdr:col>50</xdr:col>
      <xdr:colOff>165100</xdr:colOff>
      <xdr:row>107</xdr:row>
      <xdr:rowOff>99702</xdr:rowOff>
    </xdr:to>
    <xdr:sp macro="" textlink="">
      <xdr:nvSpPr>
        <xdr:cNvPr id="448" name="フローチャート: 判断 447"/>
        <xdr:cNvSpPr/>
      </xdr:nvSpPr>
      <xdr:spPr>
        <a:xfrm>
          <a:off x="9588500" y="1834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166041</xdr:rowOff>
    </xdr:from>
    <xdr:to>
      <xdr:col>46</xdr:col>
      <xdr:colOff>38100</xdr:colOff>
      <xdr:row>107</xdr:row>
      <xdr:rowOff>96191</xdr:rowOff>
    </xdr:to>
    <xdr:sp macro="" textlink="">
      <xdr:nvSpPr>
        <xdr:cNvPr id="449" name="フローチャート: 判断 448"/>
        <xdr:cNvSpPr/>
      </xdr:nvSpPr>
      <xdr:spPr>
        <a:xfrm>
          <a:off x="8699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149617</xdr:rowOff>
    </xdr:from>
    <xdr:to>
      <xdr:col>41</xdr:col>
      <xdr:colOff>101600</xdr:colOff>
      <xdr:row>107</xdr:row>
      <xdr:rowOff>79767</xdr:rowOff>
    </xdr:to>
    <xdr:sp macro="" textlink="">
      <xdr:nvSpPr>
        <xdr:cNvPr id="450" name="フローチャート: 判断 449"/>
        <xdr:cNvSpPr/>
      </xdr:nvSpPr>
      <xdr:spPr>
        <a:xfrm>
          <a:off x="7810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74968</xdr:rowOff>
    </xdr:from>
    <xdr:to>
      <xdr:col>36</xdr:col>
      <xdr:colOff>165100</xdr:colOff>
      <xdr:row>107</xdr:row>
      <xdr:rowOff>5118</xdr:rowOff>
    </xdr:to>
    <xdr:sp macro="" textlink="">
      <xdr:nvSpPr>
        <xdr:cNvPr id="451" name="フローチャート: 判断 450"/>
        <xdr:cNvSpPr/>
      </xdr:nvSpPr>
      <xdr:spPr>
        <a:xfrm>
          <a:off x="6921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75702</xdr:rowOff>
    </xdr:from>
    <xdr:to>
      <xdr:col>55</xdr:col>
      <xdr:colOff>50800</xdr:colOff>
      <xdr:row>101</xdr:row>
      <xdr:rowOff>5852</xdr:rowOff>
    </xdr:to>
    <xdr:sp macro="" textlink="">
      <xdr:nvSpPr>
        <xdr:cNvPr id="457" name="楕円 456"/>
        <xdr:cNvSpPr/>
      </xdr:nvSpPr>
      <xdr:spPr>
        <a:xfrm>
          <a:off x="10426700" y="172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28729</xdr:rowOff>
    </xdr:from>
    <xdr:ext cx="690189" cy="259045"/>
    <xdr:sp macro="" textlink="">
      <xdr:nvSpPr>
        <xdr:cNvPr id="458" name="【港湾・漁港】&#10;一人当たり有形固定資産（償却資産）額該当値テキスト"/>
        <xdr:cNvSpPr txBox="1"/>
      </xdr:nvSpPr>
      <xdr:spPr>
        <a:xfrm>
          <a:off x="10515600" y="17173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101580</xdr:rowOff>
    </xdr:from>
    <xdr:to>
      <xdr:col>50</xdr:col>
      <xdr:colOff>165100</xdr:colOff>
      <xdr:row>101</xdr:row>
      <xdr:rowOff>31730</xdr:rowOff>
    </xdr:to>
    <xdr:sp macro="" textlink="">
      <xdr:nvSpPr>
        <xdr:cNvPr id="459" name="楕円 458"/>
        <xdr:cNvSpPr/>
      </xdr:nvSpPr>
      <xdr:spPr>
        <a:xfrm>
          <a:off x="9588500" y="1724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126502</xdr:rowOff>
    </xdr:from>
    <xdr:to>
      <xdr:col>55</xdr:col>
      <xdr:colOff>0</xdr:colOff>
      <xdr:row>100</xdr:row>
      <xdr:rowOff>152380</xdr:rowOff>
    </xdr:to>
    <xdr:cxnSp macro="">
      <xdr:nvCxnSpPr>
        <xdr:cNvPr id="460" name="直線コネクタ 459"/>
        <xdr:cNvCxnSpPr/>
      </xdr:nvCxnSpPr>
      <xdr:spPr>
        <a:xfrm flipV="1">
          <a:off x="9639300" y="17271502"/>
          <a:ext cx="8382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127518</xdr:rowOff>
    </xdr:from>
    <xdr:to>
      <xdr:col>46</xdr:col>
      <xdr:colOff>38100</xdr:colOff>
      <xdr:row>101</xdr:row>
      <xdr:rowOff>57668</xdr:rowOff>
    </xdr:to>
    <xdr:sp macro="" textlink="">
      <xdr:nvSpPr>
        <xdr:cNvPr id="461" name="楕円 460"/>
        <xdr:cNvSpPr/>
      </xdr:nvSpPr>
      <xdr:spPr>
        <a:xfrm>
          <a:off x="8699500" y="172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152380</xdr:rowOff>
    </xdr:from>
    <xdr:to>
      <xdr:col>50</xdr:col>
      <xdr:colOff>114300</xdr:colOff>
      <xdr:row>101</xdr:row>
      <xdr:rowOff>6868</xdr:rowOff>
    </xdr:to>
    <xdr:cxnSp macro="">
      <xdr:nvCxnSpPr>
        <xdr:cNvPr id="462" name="直線コネクタ 461"/>
        <xdr:cNvCxnSpPr/>
      </xdr:nvCxnSpPr>
      <xdr:spPr>
        <a:xfrm flipV="1">
          <a:off x="8750300" y="17297380"/>
          <a:ext cx="889000" cy="2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147531</xdr:rowOff>
    </xdr:from>
    <xdr:to>
      <xdr:col>41</xdr:col>
      <xdr:colOff>101600</xdr:colOff>
      <xdr:row>101</xdr:row>
      <xdr:rowOff>77681</xdr:rowOff>
    </xdr:to>
    <xdr:sp macro="" textlink="">
      <xdr:nvSpPr>
        <xdr:cNvPr id="463" name="楕円 462"/>
        <xdr:cNvSpPr/>
      </xdr:nvSpPr>
      <xdr:spPr>
        <a:xfrm>
          <a:off x="7810500" y="172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6868</xdr:rowOff>
    </xdr:from>
    <xdr:to>
      <xdr:col>45</xdr:col>
      <xdr:colOff>177800</xdr:colOff>
      <xdr:row>101</xdr:row>
      <xdr:rowOff>26881</xdr:rowOff>
    </xdr:to>
    <xdr:cxnSp macro="">
      <xdr:nvCxnSpPr>
        <xdr:cNvPr id="464" name="直線コネクタ 463"/>
        <xdr:cNvCxnSpPr/>
      </xdr:nvCxnSpPr>
      <xdr:spPr>
        <a:xfrm flipV="1">
          <a:off x="7861300" y="17323318"/>
          <a:ext cx="889000" cy="2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93738</xdr:rowOff>
    </xdr:from>
    <xdr:to>
      <xdr:col>36</xdr:col>
      <xdr:colOff>165100</xdr:colOff>
      <xdr:row>100</xdr:row>
      <xdr:rowOff>23888</xdr:rowOff>
    </xdr:to>
    <xdr:sp macro="" textlink="">
      <xdr:nvSpPr>
        <xdr:cNvPr id="465" name="楕円 464"/>
        <xdr:cNvSpPr/>
      </xdr:nvSpPr>
      <xdr:spPr>
        <a:xfrm>
          <a:off x="6921500" y="170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99</xdr:row>
      <xdr:rowOff>144538</xdr:rowOff>
    </xdr:from>
    <xdr:to>
      <xdr:col>41</xdr:col>
      <xdr:colOff>50800</xdr:colOff>
      <xdr:row>101</xdr:row>
      <xdr:rowOff>26881</xdr:rowOff>
    </xdr:to>
    <xdr:cxnSp macro="">
      <xdr:nvCxnSpPr>
        <xdr:cNvPr id="466" name="直線コネクタ 465"/>
        <xdr:cNvCxnSpPr/>
      </xdr:nvCxnSpPr>
      <xdr:spPr>
        <a:xfrm>
          <a:off x="6972300" y="17118088"/>
          <a:ext cx="889000" cy="2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90829</xdr:rowOff>
    </xdr:from>
    <xdr:ext cx="599010" cy="259045"/>
    <xdr:sp macro="" textlink="">
      <xdr:nvSpPr>
        <xdr:cNvPr id="467" name="n_1aveValue【港湾・漁港】&#10;一人当たり有形固定資産（償却資産）額"/>
        <xdr:cNvSpPr txBox="1"/>
      </xdr:nvSpPr>
      <xdr:spPr>
        <a:xfrm>
          <a:off x="9327095" y="1843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87318</xdr:rowOff>
    </xdr:from>
    <xdr:ext cx="599010" cy="259045"/>
    <xdr:sp macro="" textlink="">
      <xdr:nvSpPr>
        <xdr:cNvPr id="468" name="n_2aveValue【港湾・漁港】&#10;一人当たり有形固定資産（償却資産）額"/>
        <xdr:cNvSpPr txBox="1"/>
      </xdr:nvSpPr>
      <xdr:spPr>
        <a:xfrm>
          <a:off x="8450795" y="184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70894</xdr:rowOff>
    </xdr:from>
    <xdr:ext cx="599010" cy="259045"/>
    <xdr:sp macro="" textlink="">
      <xdr:nvSpPr>
        <xdr:cNvPr id="469" name="n_3aveValue【港湾・漁港】&#10;一人当たり有形固定資産（償却資産）額"/>
        <xdr:cNvSpPr txBox="1"/>
      </xdr:nvSpPr>
      <xdr:spPr>
        <a:xfrm>
          <a:off x="7561795" y="1841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167695</xdr:rowOff>
    </xdr:from>
    <xdr:ext cx="690189" cy="259045"/>
    <xdr:sp macro="" textlink="">
      <xdr:nvSpPr>
        <xdr:cNvPr id="470" name="n_4aveValue【港湾・漁港】&#10;一人当たり有形固定資産（償却資産）額"/>
        <xdr:cNvSpPr txBox="1"/>
      </xdr:nvSpPr>
      <xdr:spPr>
        <a:xfrm>
          <a:off x="6627205" y="183413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48257</xdr:rowOff>
    </xdr:from>
    <xdr:ext cx="690189" cy="259045"/>
    <xdr:sp macro="" textlink="">
      <xdr:nvSpPr>
        <xdr:cNvPr id="471" name="n_1mainValue【港湾・漁港】&#10;一人当たり有形固定資産（償却資産）額"/>
        <xdr:cNvSpPr txBox="1"/>
      </xdr:nvSpPr>
      <xdr:spPr>
        <a:xfrm>
          <a:off x="9281505" y="1702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74195</xdr:rowOff>
    </xdr:from>
    <xdr:ext cx="690189" cy="259045"/>
    <xdr:sp macro="" textlink="">
      <xdr:nvSpPr>
        <xdr:cNvPr id="472" name="n_2mainValue【港湾・漁港】&#10;一人当たり有形固定資産（償却資産）額"/>
        <xdr:cNvSpPr txBox="1"/>
      </xdr:nvSpPr>
      <xdr:spPr>
        <a:xfrm>
          <a:off x="8405205" y="1704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94208</xdr:rowOff>
    </xdr:from>
    <xdr:ext cx="690189" cy="259045"/>
    <xdr:sp macro="" textlink="">
      <xdr:nvSpPr>
        <xdr:cNvPr id="473" name="n_3mainValue【港湾・漁港】&#10;一人当たり有形固定資産（償却資産）額"/>
        <xdr:cNvSpPr txBox="1"/>
      </xdr:nvSpPr>
      <xdr:spPr>
        <a:xfrm>
          <a:off x="7516205" y="17067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98</xdr:row>
      <xdr:rowOff>40415</xdr:rowOff>
    </xdr:from>
    <xdr:ext cx="690189" cy="259045"/>
    <xdr:sp macro="" textlink="">
      <xdr:nvSpPr>
        <xdr:cNvPr id="474" name="n_4mainValue【港湾・漁港】&#10;一人当たり有形固定資産（償却資産）額"/>
        <xdr:cNvSpPr txBox="1"/>
      </xdr:nvSpPr>
      <xdr:spPr>
        <a:xfrm>
          <a:off x="6627205" y="168425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6" name="正方形/長方形 4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7" name="正方形/長方形 4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8" name="正方形/長方形 4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9" name="正方形/長方形 4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0" name="正方形/長方形 4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1" name="正方形/長方形 4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正方形/長方形 4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3" name="テキスト ボックス 4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4" name="直線コネクタ 4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5" name="テキスト ボックス 4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6" name="直線コネクタ 48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7" name="テキスト ボックス 48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8" name="直線コネクタ 48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9" name="テキスト ボックス 48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0" name="直線コネクタ 48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1" name="テキスト ボックス 49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2" name="直線コネクタ 49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3" name="テキスト ボックス 49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4" name="直線コネクタ 49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5" name="テキスト ボックス 49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6" name="直線コネクタ 49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7" name="テキスト ボックス 49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500" name="直線コネクタ 499"/>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2" name="直線コネクタ 50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503"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504" name="直線コネクタ 503"/>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505" name="【認定こども園・幼稚園・保育所】&#10;有形固定資産減価償却率平均値テキスト"/>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506" name="フローチャート: 判断 505"/>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507" name="フローチャート: 判断 506"/>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508" name="フローチャート: 判断 507"/>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509" name="フローチャート: 判断 508"/>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510" name="フローチャート: 判断 509"/>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1" name="テキスト ボックス 5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2" name="テキスト ボックス 5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3" name="テキスト ボックス 5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4" name="テキスト ボックス 5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5" name="テキスト ボックス 5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10704</xdr:rowOff>
    </xdr:from>
    <xdr:to>
      <xdr:col>85</xdr:col>
      <xdr:colOff>177800</xdr:colOff>
      <xdr:row>40</xdr:row>
      <xdr:rowOff>112304</xdr:rowOff>
    </xdr:to>
    <xdr:sp macro="" textlink="">
      <xdr:nvSpPr>
        <xdr:cNvPr id="516" name="楕円 515"/>
        <xdr:cNvSpPr/>
      </xdr:nvSpPr>
      <xdr:spPr>
        <a:xfrm>
          <a:off x="162687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160581</xdr:rowOff>
    </xdr:from>
    <xdr:ext cx="405111" cy="259045"/>
    <xdr:sp macro="" textlink="">
      <xdr:nvSpPr>
        <xdr:cNvPr id="517" name="【認定こども園・幼稚園・保育所】&#10;有形固定資産減価償却率該当値テキスト"/>
        <xdr:cNvSpPr txBox="1"/>
      </xdr:nvSpPr>
      <xdr:spPr>
        <a:xfrm>
          <a:off x="16357600"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131535</xdr:rowOff>
    </xdr:from>
    <xdr:to>
      <xdr:col>81</xdr:col>
      <xdr:colOff>101600</xdr:colOff>
      <xdr:row>40</xdr:row>
      <xdr:rowOff>61685</xdr:rowOff>
    </xdr:to>
    <xdr:sp macro="" textlink="">
      <xdr:nvSpPr>
        <xdr:cNvPr id="518" name="楕円 517"/>
        <xdr:cNvSpPr/>
      </xdr:nvSpPr>
      <xdr:spPr>
        <a:xfrm>
          <a:off x="15430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10885</xdr:rowOff>
    </xdr:from>
    <xdr:to>
      <xdr:col>85</xdr:col>
      <xdr:colOff>127000</xdr:colOff>
      <xdr:row>40</xdr:row>
      <xdr:rowOff>61504</xdr:rowOff>
    </xdr:to>
    <xdr:cxnSp macro="">
      <xdr:nvCxnSpPr>
        <xdr:cNvPr id="519" name="直線コネクタ 518"/>
        <xdr:cNvCxnSpPr/>
      </xdr:nvCxnSpPr>
      <xdr:spPr>
        <a:xfrm>
          <a:off x="15481300" y="6868885"/>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149497</xdr:rowOff>
    </xdr:from>
    <xdr:to>
      <xdr:col>76</xdr:col>
      <xdr:colOff>165100</xdr:colOff>
      <xdr:row>39</xdr:row>
      <xdr:rowOff>79647</xdr:rowOff>
    </xdr:to>
    <xdr:sp macro="" textlink="">
      <xdr:nvSpPr>
        <xdr:cNvPr id="520" name="楕円 519"/>
        <xdr:cNvSpPr/>
      </xdr:nvSpPr>
      <xdr:spPr>
        <a:xfrm>
          <a:off x="14541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28847</xdr:rowOff>
    </xdr:from>
    <xdr:to>
      <xdr:col>81</xdr:col>
      <xdr:colOff>50800</xdr:colOff>
      <xdr:row>40</xdr:row>
      <xdr:rowOff>10885</xdr:rowOff>
    </xdr:to>
    <xdr:cxnSp macro="">
      <xdr:nvCxnSpPr>
        <xdr:cNvPr id="521" name="直線コネクタ 520"/>
        <xdr:cNvCxnSpPr/>
      </xdr:nvCxnSpPr>
      <xdr:spPr>
        <a:xfrm>
          <a:off x="14592300" y="6715397"/>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76019</xdr:rowOff>
    </xdr:from>
    <xdr:to>
      <xdr:col>72</xdr:col>
      <xdr:colOff>38100</xdr:colOff>
      <xdr:row>39</xdr:row>
      <xdr:rowOff>6169</xdr:rowOff>
    </xdr:to>
    <xdr:sp macro="" textlink="">
      <xdr:nvSpPr>
        <xdr:cNvPr id="522" name="楕円 521"/>
        <xdr:cNvSpPr/>
      </xdr:nvSpPr>
      <xdr:spPr>
        <a:xfrm>
          <a:off x="13652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126819</xdr:rowOff>
    </xdr:from>
    <xdr:to>
      <xdr:col>76</xdr:col>
      <xdr:colOff>114300</xdr:colOff>
      <xdr:row>39</xdr:row>
      <xdr:rowOff>28847</xdr:rowOff>
    </xdr:to>
    <xdr:cxnSp macro="">
      <xdr:nvCxnSpPr>
        <xdr:cNvPr id="523" name="直線コネクタ 522"/>
        <xdr:cNvCxnSpPr/>
      </xdr:nvCxnSpPr>
      <xdr:spPr>
        <a:xfrm>
          <a:off x="13703300" y="6641919"/>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51526</xdr:rowOff>
    </xdr:from>
    <xdr:to>
      <xdr:col>67</xdr:col>
      <xdr:colOff>101600</xdr:colOff>
      <xdr:row>40</xdr:row>
      <xdr:rowOff>153126</xdr:rowOff>
    </xdr:to>
    <xdr:sp macro="" textlink="">
      <xdr:nvSpPr>
        <xdr:cNvPr id="524" name="楕円 523"/>
        <xdr:cNvSpPr/>
      </xdr:nvSpPr>
      <xdr:spPr>
        <a:xfrm>
          <a:off x="12763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126819</xdr:rowOff>
    </xdr:from>
    <xdr:to>
      <xdr:col>71</xdr:col>
      <xdr:colOff>177800</xdr:colOff>
      <xdr:row>40</xdr:row>
      <xdr:rowOff>102326</xdr:rowOff>
    </xdr:to>
    <xdr:cxnSp macro="">
      <xdr:nvCxnSpPr>
        <xdr:cNvPr id="525" name="直線コネクタ 524"/>
        <xdr:cNvCxnSpPr/>
      </xdr:nvCxnSpPr>
      <xdr:spPr>
        <a:xfrm flipV="1">
          <a:off x="12814300" y="6641919"/>
          <a:ext cx="8890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526" name="n_1aveValue【認定こども園・幼稚園・保育所】&#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527" name="n_2aveValue【認定こども園・幼稚園・保育所】&#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528" name="n_3ave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529"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52812</xdr:rowOff>
    </xdr:from>
    <xdr:ext cx="405111" cy="259045"/>
    <xdr:sp macro="" textlink="">
      <xdr:nvSpPr>
        <xdr:cNvPr id="530" name="n_1mainValue【認定こども園・幼稚園・保育所】&#10;有形固定資産減価償却率"/>
        <xdr:cNvSpPr txBox="1"/>
      </xdr:nvSpPr>
      <xdr:spPr>
        <a:xfrm>
          <a:off x="15266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70774</xdr:rowOff>
    </xdr:from>
    <xdr:ext cx="405111" cy="259045"/>
    <xdr:sp macro="" textlink="">
      <xdr:nvSpPr>
        <xdr:cNvPr id="531" name="n_2mainValue【認定こども園・幼稚園・保育所】&#10;有形固定資産減価償却率"/>
        <xdr:cNvSpPr txBox="1"/>
      </xdr:nvSpPr>
      <xdr:spPr>
        <a:xfrm>
          <a:off x="143897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168746</xdr:rowOff>
    </xdr:from>
    <xdr:ext cx="405111" cy="259045"/>
    <xdr:sp macro="" textlink="">
      <xdr:nvSpPr>
        <xdr:cNvPr id="532" name="n_3mainValue【認定こども園・幼稚園・保育所】&#10;有形固定資産減価償却率"/>
        <xdr:cNvSpPr txBox="1"/>
      </xdr:nvSpPr>
      <xdr:spPr>
        <a:xfrm>
          <a:off x="13500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144253</xdr:rowOff>
    </xdr:from>
    <xdr:ext cx="405111" cy="259045"/>
    <xdr:sp macro="" textlink="">
      <xdr:nvSpPr>
        <xdr:cNvPr id="533" name="n_4mainValue【認定こども園・幼稚園・保育所】&#10;有形固定資産減価償却率"/>
        <xdr:cNvSpPr txBox="1"/>
      </xdr:nvSpPr>
      <xdr:spPr>
        <a:xfrm>
          <a:off x="126117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4" name="正方形/長方形 5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5" name="正方形/長方形 5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6" name="正方形/長方形 5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7" name="正方形/長方形 5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8" name="正方形/長方形 5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9" name="正方形/長方形 5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0" name="正方形/長方形 5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1" name="正方形/長方形 5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2" name="テキスト ボックス 5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3" name="直線コネクタ 5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44" name="直線コネクタ 54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48277</xdr:rowOff>
    </xdr:from>
    <xdr:ext cx="467179" cy="259045"/>
    <xdr:sp macro="" textlink="">
      <xdr:nvSpPr>
        <xdr:cNvPr id="545" name="テキスト ボックス 544"/>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7" name="テキスト ボックス 54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48" name="直線コネクタ 54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105427</xdr:rowOff>
    </xdr:from>
    <xdr:ext cx="467179" cy="259045"/>
    <xdr:sp macro="" textlink="">
      <xdr:nvSpPr>
        <xdr:cNvPr id="549" name="テキスト ボックス 548"/>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0" name="直線コネクタ 5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1" name="テキスト ボックス 5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155639</xdr:rowOff>
    </xdr:from>
    <xdr:to>
      <xdr:col>116</xdr:col>
      <xdr:colOff>62864</xdr:colOff>
      <xdr:row>41</xdr:row>
      <xdr:rowOff>5906</xdr:rowOff>
    </xdr:to>
    <xdr:cxnSp macro="">
      <xdr:nvCxnSpPr>
        <xdr:cNvPr id="553" name="直線コネクタ 552"/>
        <xdr:cNvCxnSpPr/>
      </xdr:nvCxnSpPr>
      <xdr:spPr>
        <a:xfrm flipV="1">
          <a:off x="22160864" y="6156389"/>
          <a:ext cx="0" cy="878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9733</xdr:rowOff>
    </xdr:from>
    <xdr:ext cx="469744" cy="259045"/>
    <xdr:sp macro="" textlink="">
      <xdr:nvSpPr>
        <xdr:cNvPr id="554" name="【認定こども園・幼稚園・保育所】&#10;一人当たり面積最小値テキスト"/>
        <xdr:cNvSpPr txBox="1"/>
      </xdr:nvSpPr>
      <xdr:spPr>
        <a:xfrm>
          <a:off x="22199600" y="70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5906</xdr:rowOff>
    </xdr:from>
    <xdr:to>
      <xdr:col>116</xdr:col>
      <xdr:colOff>152400</xdr:colOff>
      <xdr:row>41</xdr:row>
      <xdr:rowOff>5906</xdr:rowOff>
    </xdr:to>
    <xdr:cxnSp macro="">
      <xdr:nvCxnSpPr>
        <xdr:cNvPr id="555" name="直線コネクタ 554"/>
        <xdr:cNvCxnSpPr/>
      </xdr:nvCxnSpPr>
      <xdr:spPr>
        <a:xfrm>
          <a:off x="22072600" y="703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102316</xdr:rowOff>
    </xdr:from>
    <xdr:ext cx="469744" cy="259045"/>
    <xdr:sp macro="" textlink="">
      <xdr:nvSpPr>
        <xdr:cNvPr id="556" name="【認定こども園・幼稚園・保育所】&#10;一人当たり面積最大値テキスト"/>
        <xdr:cNvSpPr txBox="1"/>
      </xdr:nvSpPr>
      <xdr:spPr>
        <a:xfrm>
          <a:off x="22199600" y="593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155639</xdr:rowOff>
    </xdr:from>
    <xdr:to>
      <xdr:col>116</xdr:col>
      <xdr:colOff>152400</xdr:colOff>
      <xdr:row>35</xdr:row>
      <xdr:rowOff>155639</xdr:rowOff>
    </xdr:to>
    <xdr:cxnSp macro="">
      <xdr:nvCxnSpPr>
        <xdr:cNvPr id="557" name="直線コネクタ 556"/>
        <xdr:cNvCxnSpPr/>
      </xdr:nvCxnSpPr>
      <xdr:spPr>
        <a:xfrm>
          <a:off x="22072600" y="615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96982</xdr:rowOff>
    </xdr:from>
    <xdr:ext cx="469744" cy="259045"/>
    <xdr:sp macro="" textlink="">
      <xdr:nvSpPr>
        <xdr:cNvPr id="558" name="【認定こども園・幼稚園・保育所】&#10;一人当たり面積平均値テキスト"/>
        <xdr:cNvSpPr txBox="1"/>
      </xdr:nvSpPr>
      <xdr:spPr>
        <a:xfrm>
          <a:off x="22199600" y="6783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118555</xdr:rowOff>
    </xdr:from>
    <xdr:to>
      <xdr:col>116</xdr:col>
      <xdr:colOff>114300</xdr:colOff>
      <xdr:row>40</xdr:row>
      <xdr:rowOff>48705</xdr:rowOff>
    </xdr:to>
    <xdr:sp macro="" textlink="">
      <xdr:nvSpPr>
        <xdr:cNvPr id="559" name="フローチャート: 判断 558"/>
        <xdr:cNvSpPr/>
      </xdr:nvSpPr>
      <xdr:spPr>
        <a:xfrm>
          <a:off x="22110700" y="680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64834</xdr:rowOff>
    </xdr:from>
    <xdr:to>
      <xdr:col>112</xdr:col>
      <xdr:colOff>38100</xdr:colOff>
      <xdr:row>37</xdr:row>
      <xdr:rowOff>166433</xdr:rowOff>
    </xdr:to>
    <xdr:sp macro="" textlink="">
      <xdr:nvSpPr>
        <xdr:cNvPr id="560" name="フローチャート: 判断 559"/>
        <xdr:cNvSpPr/>
      </xdr:nvSpPr>
      <xdr:spPr>
        <a:xfrm>
          <a:off x="21272500" y="64084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138557</xdr:rowOff>
    </xdr:from>
    <xdr:to>
      <xdr:col>107</xdr:col>
      <xdr:colOff>101600</xdr:colOff>
      <xdr:row>40</xdr:row>
      <xdr:rowOff>68707</xdr:rowOff>
    </xdr:to>
    <xdr:sp macro="" textlink="">
      <xdr:nvSpPr>
        <xdr:cNvPr id="561" name="フローチャート: 判断 560"/>
        <xdr:cNvSpPr/>
      </xdr:nvSpPr>
      <xdr:spPr>
        <a:xfrm>
          <a:off x="20383500" y="682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120269</xdr:rowOff>
    </xdr:from>
    <xdr:to>
      <xdr:col>102</xdr:col>
      <xdr:colOff>165100</xdr:colOff>
      <xdr:row>40</xdr:row>
      <xdr:rowOff>50419</xdr:rowOff>
    </xdr:to>
    <xdr:sp macro="" textlink="">
      <xdr:nvSpPr>
        <xdr:cNvPr id="562" name="フローチャート: 判断 561"/>
        <xdr:cNvSpPr/>
      </xdr:nvSpPr>
      <xdr:spPr>
        <a:xfrm>
          <a:off x="19494500" y="68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117411</xdr:rowOff>
    </xdr:from>
    <xdr:to>
      <xdr:col>98</xdr:col>
      <xdr:colOff>38100</xdr:colOff>
      <xdr:row>40</xdr:row>
      <xdr:rowOff>47561</xdr:rowOff>
    </xdr:to>
    <xdr:sp macro="" textlink="">
      <xdr:nvSpPr>
        <xdr:cNvPr id="563" name="フローチャート: 判断 562"/>
        <xdr:cNvSpPr/>
      </xdr:nvSpPr>
      <xdr:spPr>
        <a:xfrm>
          <a:off x="18605500" y="680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4" name="テキスト ボックス 5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5" name="テキスト ボックス 5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6" name="テキスト ボックス 5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7" name="テキスト ボックス 5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8" name="テキスト ボックス 5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88836</xdr:rowOff>
    </xdr:from>
    <xdr:to>
      <xdr:col>116</xdr:col>
      <xdr:colOff>114300</xdr:colOff>
      <xdr:row>40</xdr:row>
      <xdr:rowOff>18986</xdr:rowOff>
    </xdr:to>
    <xdr:sp macro="" textlink="">
      <xdr:nvSpPr>
        <xdr:cNvPr id="569" name="楕円 568"/>
        <xdr:cNvSpPr/>
      </xdr:nvSpPr>
      <xdr:spPr>
        <a:xfrm>
          <a:off x="22110700" y="677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111713</xdr:rowOff>
    </xdr:from>
    <xdr:ext cx="469744" cy="259045"/>
    <xdr:sp macro="" textlink="">
      <xdr:nvSpPr>
        <xdr:cNvPr id="570" name="【認定こども園・幼稚園・保育所】&#10;一人当たり面積該当値テキスト"/>
        <xdr:cNvSpPr txBox="1"/>
      </xdr:nvSpPr>
      <xdr:spPr>
        <a:xfrm>
          <a:off x="22199600" y="662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93408</xdr:rowOff>
    </xdr:from>
    <xdr:to>
      <xdr:col>112</xdr:col>
      <xdr:colOff>38100</xdr:colOff>
      <xdr:row>40</xdr:row>
      <xdr:rowOff>23558</xdr:rowOff>
    </xdr:to>
    <xdr:sp macro="" textlink="">
      <xdr:nvSpPr>
        <xdr:cNvPr id="571" name="楕円 570"/>
        <xdr:cNvSpPr/>
      </xdr:nvSpPr>
      <xdr:spPr>
        <a:xfrm>
          <a:off x="21272500" y="67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139636</xdr:rowOff>
    </xdr:from>
    <xdr:to>
      <xdr:col>116</xdr:col>
      <xdr:colOff>63500</xdr:colOff>
      <xdr:row>39</xdr:row>
      <xdr:rowOff>144208</xdr:rowOff>
    </xdr:to>
    <xdr:cxnSp macro="">
      <xdr:nvCxnSpPr>
        <xdr:cNvPr id="572" name="直線コネクタ 571"/>
        <xdr:cNvCxnSpPr/>
      </xdr:nvCxnSpPr>
      <xdr:spPr>
        <a:xfrm flipV="1">
          <a:off x="21323300" y="682618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97409</xdr:rowOff>
    </xdr:from>
    <xdr:to>
      <xdr:col>107</xdr:col>
      <xdr:colOff>101600</xdr:colOff>
      <xdr:row>40</xdr:row>
      <xdr:rowOff>27559</xdr:rowOff>
    </xdr:to>
    <xdr:sp macro="" textlink="">
      <xdr:nvSpPr>
        <xdr:cNvPr id="573" name="楕円 572"/>
        <xdr:cNvSpPr/>
      </xdr:nvSpPr>
      <xdr:spPr>
        <a:xfrm>
          <a:off x="20383500" y="678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144208</xdr:rowOff>
    </xdr:from>
    <xdr:to>
      <xdr:col>111</xdr:col>
      <xdr:colOff>177800</xdr:colOff>
      <xdr:row>39</xdr:row>
      <xdr:rowOff>148209</xdr:rowOff>
    </xdr:to>
    <xdr:cxnSp macro="">
      <xdr:nvCxnSpPr>
        <xdr:cNvPr id="574" name="直線コネクタ 573"/>
        <xdr:cNvCxnSpPr/>
      </xdr:nvCxnSpPr>
      <xdr:spPr>
        <a:xfrm flipV="1">
          <a:off x="20434300" y="683075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59118</xdr:rowOff>
    </xdr:from>
    <xdr:to>
      <xdr:col>102</xdr:col>
      <xdr:colOff>165100</xdr:colOff>
      <xdr:row>33</xdr:row>
      <xdr:rowOff>160718</xdr:rowOff>
    </xdr:to>
    <xdr:sp macro="" textlink="">
      <xdr:nvSpPr>
        <xdr:cNvPr id="575" name="楕円 574"/>
        <xdr:cNvSpPr/>
      </xdr:nvSpPr>
      <xdr:spPr>
        <a:xfrm>
          <a:off x="19494500" y="571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109918</xdr:rowOff>
    </xdr:from>
    <xdr:to>
      <xdr:col>107</xdr:col>
      <xdr:colOff>50800</xdr:colOff>
      <xdr:row>39</xdr:row>
      <xdr:rowOff>148209</xdr:rowOff>
    </xdr:to>
    <xdr:cxnSp macro="">
      <xdr:nvCxnSpPr>
        <xdr:cNvPr id="576" name="直線コネクタ 575"/>
        <xdr:cNvCxnSpPr/>
      </xdr:nvCxnSpPr>
      <xdr:spPr>
        <a:xfrm>
          <a:off x="19545300" y="5767768"/>
          <a:ext cx="889000" cy="106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76264</xdr:rowOff>
    </xdr:from>
    <xdr:to>
      <xdr:col>98</xdr:col>
      <xdr:colOff>38100</xdr:colOff>
      <xdr:row>40</xdr:row>
      <xdr:rowOff>6414</xdr:rowOff>
    </xdr:to>
    <xdr:sp macro="" textlink="">
      <xdr:nvSpPr>
        <xdr:cNvPr id="577" name="楕円 576"/>
        <xdr:cNvSpPr/>
      </xdr:nvSpPr>
      <xdr:spPr>
        <a:xfrm>
          <a:off x="18605500" y="67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109918</xdr:rowOff>
    </xdr:from>
    <xdr:to>
      <xdr:col>102</xdr:col>
      <xdr:colOff>114300</xdr:colOff>
      <xdr:row>39</xdr:row>
      <xdr:rowOff>127064</xdr:rowOff>
    </xdr:to>
    <xdr:cxnSp macro="">
      <xdr:nvCxnSpPr>
        <xdr:cNvPr id="578" name="直線コネクタ 577"/>
        <xdr:cNvCxnSpPr/>
      </xdr:nvCxnSpPr>
      <xdr:spPr>
        <a:xfrm flipV="1">
          <a:off x="18656300" y="5767768"/>
          <a:ext cx="889000" cy="104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11511</xdr:rowOff>
    </xdr:from>
    <xdr:ext cx="469744" cy="259045"/>
    <xdr:sp macro="" textlink="">
      <xdr:nvSpPr>
        <xdr:cNvPr id="579" name="n_1aveValue【認定こども園・幼稚園・保育所】&#10;一人当たり面積"/>
        <xdr:cNvSpPr txBox="1"/>
      </xdr:nvSpPr>
      <xdr:spPr>
        <a:xfrm>
          <a:off x="21075727" y="618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59834</xdr:rowOff>
    </xdr:from>
    <xdr:ext cx="469744" cy="259045"/>
    <xdr:sp macro="" textlink="">
      <xdr:nvSpPr>
        <xdr:cNvPr id="580" name="n_2aveValue【認定こども園・幼稚園・保育所】&#10;一人当たり面積"/>
        <xdr:cNvSpPr txBox="1"/>
      </xdr:nvSpPr>
      <xdr:spPr>
        <a:xfrm>
          <a:off x="20199427" y="691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41546</xdr:rowOff>
    </xdr:from>
    <xdr:ext cx="469744" cy="259045"/>
    <xdr:sp macro="" textlink="">
      <xdr:nvSpPr>
        <xdr:cNvPr id="581" name="n_3aveValue【認定こども園・幼稚園・保育所】&#10;一人当たり面積"/>
        <xdr:cNvSpPr txBox="1"/>
      </xdr:nvSpPr>
      <xdr:spPr>
        <a:xfrm>
          <a:off x="19310427" y="689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38688</xdr:rowOff>
    </xdr:from>
    <xdr:ext cx="469744" cy="259045"/>
    <xdr:sp macro="" textlink="">
      <xdr:nvSpPr>
        <xdr:cNvPr id="582" name="n_4aveValue【認定こども園・幼稚園・保育所】&#10;一人当たり面積"/>
        <xdr:cNvSpPr txBox="1"/>
      </xdr:nvSpPr>
      <xdr:spPr>
        <a:xfrm>
          <a:off x="18421427" y="689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14685</xdr:rowOff>
    </xdr:from>
    <xdr:ext cx="469744" cy="259045"/>
    <xdr:sp macro="" textlink="">
      <xdr:nvSpPr>
        <xdr:cNvPr id="583" name="n_1mainValue【認定こども園・幼稚園・保育所】&#10;一人当たり面積"/>
        <xdr:cNvSpPr txBox="1"/>
      </xdr:nvSpPr>
      <xdr:spPr>
        <a:xfrm>
          <a:off x="21075727" y="687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44086</xdr:rowOff>
    </xdr:from>
    <xdr:ext cx="469744" cy="259045"/>
    <xdr:sp macro="" textlink="">
      <xdr:nvSpPr>
        <xdr:cNvPr id="584" name="n_2mainValue【認定こども園・幼稚園・保育所】&#10;一人当たり面積"/>
        <xdr:cNvSpPr txBox="1"/>
      </xdr:nvSpPr>
      <xdr:spPr>
        <a:xfrm>
          <a:off x="20199427" y="655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5795</xdr:rowOff>
    </xdr:from>
    <xdr:ext cx="469744" cy="259045"/>
    <xdr:sp macro="" textlink="">
      <xdr:nvSpPr>
        <xdr:cNvPr id="585" name="n_3mainValue【認定こども園・幼稚園・保育所】&#10;一人当たり面積"/>
        <xdr:cNvSpPr txBox="1"/>
      </xdr:nvSpPr>
      <xdr:spPr>
        <a:xfrm>
          <a:off x="19310427" y="549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22941</xdr:rowOff>
    </xdr:from>
    <xdr:ext cx="469744" cy="259045"/>
    <xdr:sp macro="" textlink="">
      <xdr:nvSpPr>
        <xdr:cNvPr id="586" name="n_4mainValue【認定こども園・幼稚園・保育所】&#10;一人当たり面積"/>
        <xdr:cNvSpPr txBox="1"/>
      </xdr:nvSpPr>
      <xdr:spPr>
        <a:xfrm>
          <a:off x="18421427" y="65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7" name="正方形/長方形 5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8" name="正方形/長方形 5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9" name="正方形/長方形 5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0" name="正方形/長方形 5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1" name="正方形/長方形 5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2" name="正方形/長方形 5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3" name="正方形/長方形 5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4" name="正方形/長方形 5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5" name="テキスト ボックス 5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6" name="直線コネクタ 5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7" name="テキスト ボックス 5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8" name="直線コネクタ 5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9" name="テキスト ボックス 59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0" name="直線コネクタ 5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1" name="テキスト ボックス 6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2" name="直線コネクタ 6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3" name="テキスト ボックス 6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4" name="直線コネクタ 6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5" name="テキスト ボックス 6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6" name="直線コネクタ 6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7" name="テキスト ボックス 6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8" name="直線コネクタ 6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9" name="テキスト ボックス 60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611" name="直線コネクタ 610"/>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12"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13" name="直線コネクタ 612"/>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614"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615" name="直線コネクタ 614"/>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616"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617" name="フローチャート: 判断 616"/>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618" name="フローチャート: 判断 617"/>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619" name="フローチャート: 判断 618"/>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620" name="フローチャート: 判断 619"/>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621" name="フローチャート: 判断 620"/>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153035</xdr:rowOff>
    </xdr:from>
    <xdr:to>
      <xdr:col>85</xdr:col>
      <xdr:colOff>177800</xdr:colOff>
      <xdr:row>59</xdr:row>
      <xdr:rowOff>83185</xdr:rowOff>
    </xdr:to>
    <xdr:sp macro="" textlink="">
      <xdr:nvSpPr>
        <xdr:cNvPr id="627" name="楕円 626"/>
        <xdr:cNvSpPr/>
      </xdr:nvSpPr>
      <xdr:spPr>
        <a:xfrm>
          <a:off x="16268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4462</xdr:rowOff>
    </xdr:from>
    <xdr:ext cx="405111" cy="259045"/>
    <xdr:sp macro="" textlink="">
      <xdr:nvSpPr>
        <xdr:cNvPr id="628" name="【学校施設】&#10;有形固定資産減価償却率該当値テキスト"/>
        <xdr:cNvSpPr txBox="1"/>
      </xdr:nvSpPr>
      <xdr:spPr>
        <a:xfrm>
          <a:off x="163576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114935</xdr:rowOff>
    </xdr:from>
    <xdr:to>
      <xdr:col>81</xdr:col>
      <xdr:colOff>101600</xdr:colOff>
      <xdr:row>59</xdr:row>
      <xdr:rowOff>45085</xdr:rowOff>
    </xdr:to>
    <xdr:sp macro="" textlink="">
      <xdr:nvSpPr>
        <xdr:cNvPr id="629" name="楕円 628"/>
        <xdr:cNvSpPr/>
      </xdr:nvSpPr>
      <xdr:spPr>
        <a:xfrm>
          <a:off x="15430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165735</xdr:rowOff>
    </xdr:from>
    <xdr:to>
      <xdr:col>85</xdr:col>
      <xdr:colOff>127000</xdr:colOff>
      <xdr:row>59</xdr:row>
      <xdr:rowOff>32385</xdr:rowOff>
    </xdr:to>
    <xdr:cxnSp macro="">
      <xdr:nvCxnSpPr>
        <xdr:cNvPr id="630" name="直線コネクタ 629"/>
        <xdr:cNvCxnSpPr/>
      </xdr:nvCxnSpPr>
      <xdr:spPr>
        <a:xfrm>
          <a:off x="15481300" y="101098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162560</xdr:rowOff>
    </xdr:from>
    <xdr:to>
      <xdr:col>76</xdr:col>
      <xdr:colOff>165100</xdr:colOff>
      <xdr:row>58</xdr:row>
      <xdr:rowOff>92710</xdr:rowOff>
    </xdr:to>
    <xdr:sp macro="" textlink="">
      <xdr:nvSpPr>
        <xdr:cNvPr id="631" name="楕円 630"/>
        <xdr:cNvSpPr/>
      </xdr:nvSpPr>
      <xdr:spPr>
        <a:xfrm>
          <a:off x="14541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41910</xdr:rowOff>
    </xdr:from>
    <xdr:to>
      <xdr:col>81</xdr:col>
      <xdr:colOff>50800</xdr:colOff>
      <xdr:row>58</xdr:row>
      <xdr:rowOff>165735</xdr:rowOff>
    </xdr:to>
    <xdr:cxnSp macro="">
      <xdr:nvCxnSpPr>
        <xdr:cNvPr id="632" name="直線コネクタ 631"/>
        <xdr:cNvCxnSpPr/>
      </xdr:nvCxnSpPr>
      <xdr:spPr>
        <a:xfrm>
          <a:off x="14592300" y="998601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97790</xdr:rowOff>
    </xdr:from>
    <xdr:to>
      <xdr:col>72</xdr:col>
      <xdr:colOff>38100</xdr:colOff>
      <xdr:row>58</xdr:row>
      <xdr:rowOff>27940</xdr:rowOff>
    </xdr:to>
    <xdr:sp macro="" textlink="">
      <xdr:nvSpPr>
        <xdr:cNvPr id="633" name="楕円 632"/>
        <xdr:cNvSpPr/>
      </xdr:nvSpPr>
      <xdr:spPr>
        <a:xfrm>
          <a:off x="13652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148590</xdr:rowOff>
    </xdr:from>
    <xdr:to>
      <xdr:col>76</xdr:col>
      <xdr:colOff>114300</xdr:colOff>
      <xdr:row>58</xdr:row>
      <xdr:rowOff>41910</xdr:rowOff>
    </xdr:to>
    <xdr:cxnSp macro="">
      <xdr:nvCxnSpPr>
        <xdr:cNvPr id="634" name="直線コネクタ 633"/>
        <xdr:cNvCxnSpPr/>
      </xdr:nvCxnSpPr>
      <xdr:spPr>
        <a:xfrm>
          <a:off x="13703300" y="99212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113030</xdr:rowOff>
    </xdr:from>
    <xdr:to>
      <xdr:col>67</xdr:col>
      <xdr:colOff>101600</xdr:colOff>
      <xdr:row>59</xdr:row>
      <xdr:rowOff>43180</xdr:rowOff>
    </xdr:to>
    <xdr:sp macro="" textlink="">
      <xdr:nvSpPr>
        <xdr:cNvPr id="635" name="楕円 634"/>
        <xdr:cNvSpPr/>
      </xdr:nvSpPr>
      <xdr:spPr>
        <a:xfrm>
          <a:off x="12763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148590</xdr:rowOff>
    </xdr:from>
    <xdr:to>
      <xdr:col>71</xdr:col>
      <xdr:colOff>177800</xdr:colOff>
      <xdr:row>58</xdr:row>
      <xdr:rowOff>163830</xdr:rowOff>
    </xdr:to>
    <xdr:cxnSp macro="">
      <xdr:nvCxnSpPr>
        <xdr:cNvPr id="636" name="直線コネクタ 635"/>
        <xdr:cNvCxnSpPr/>
      </xdr:nvCxnSpPr>
      <xdr:spPr>
        <a:xfrm flipV="1">
          <a:off x="12814300" y="992124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637" name="n_1aveValue【学校施設】&#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638" name="n_2aveValue【学校施設】&#10;有形固定資産減価償却率"/>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639" name="n_3aveValue【学校施設】&#10;有形固定資産減価償却率"/>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640" name="n_4aveValue【学校施設】&#10;有形固定資産減価償却率"/>
        <xdr:cNvSpPr txBox="1"/>
      </xdr:nvSpPr>
      <xdr:spPr>
        <a:xfrm>
          <a:off x="12611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61612</xdr:rowOff>
    </xdr:from>
    <xdr:ext cx="405111" cy="259045"/>
    <xdr:sp macro="" textlink="">
      <xdr:nvSpPr>
        <xdr:cNvPr id="641" name="n_1mainValue【学校施設】&#10;有形固定資産減価償却率"/>
        <xdr:cNvSpPr txBox="1"/>
      </xdr:nvSpPr>
      <xdr:spPr>
        <a:xfrm>
          <a:off x="152660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109237</xdr:rowOff>
    </xdr:from>
    <xdr:ext cx="405111" cy="259045"/>
    <xdr:sp macro="" textlink="">
      <xdr:nvSpPr>
        <xdr:cNvPr id="642" name="n_2mainValue【学校施設】&#10;有形固定資産減価償却率"/>
        <xdr:cNvSpPr txBox="1"/>
      </xdr:nvSpPr>
      <xdr:spPr>
        <a:xfrm>
          <a:off x="14389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44467</xdr:rowOff>
    </xdr:from>
    <xdr:ext cx="405111" cy="259045"/>
    <xdr:sp macro="" textlink="">
      <xdr:nvSpPr>
        <xdr:cNvPr id="643" name="n_3mainValue【学校施設】&#10;有形固定資産減価償却率"/>
        <xdr:cNvSpPr txBox="1"/>
      </xdr:nvSpPr>
      <xdr:spPr>
        <a:xfrm>
          <a:off x="13500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59707</xdr:rowOff>
    </xdr:from>
    <xdr:ext cx="405111" cy="259045"/>
    <xdr:sp macro="" textlink="">
      <xdr:nvSpPr>
        <xdr:cNvPr id="644" name="n_4mainValue【学校施設】&#10;有形固定資産減価償却率"/>
        <xdr:cNvSpPr txBox="1"/>
      </xdr:nvSpPr>
      <xdr:spPr>
        <a:xfrm>
          <a:off x="12611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5" name="正方形/長方形 6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6" name="正方形/長方形 6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7" name="正方形/長方形 6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8" name="正方形/長方形 6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9" name="正方形/長方形 6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0" name="正方形/長方形 6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1" name="正方形/長方形 6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2" name="正方形/長方形 6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3" name="テキスト ボックス 6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4" name="直線コネクタ 6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5" name="直線コネクタ 6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6" name="テキスト ボックス 6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7" name="直線コネクタ 6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8" name="テキスト ボックス 6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9" name="直線コネクタ 6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60" name="テキスト ボックス 659"/>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1" name="直線コネクタ 6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62" name="テキスト ボックス 661"/>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3" name="直線コネクタ 6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64" name="テキスト ボックス 663"/>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5" name="直線コネクタ 6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66" name="テキスト ボックス 66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668" name="直線コネクタ 667"/>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669"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670" name="直線コネクタ 669"/>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671"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672" name="直線コネクタ 671"/>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673"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674" name="フローチャート: 判断 673"/>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675" name="フローチャート: 判断 674"/>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76" name="フローチャート: 判断 675"/>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77" name="フローチャート: 判断 676"/>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78" name="フローチャート: 判断 677"/>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9" name="テキスト ボックス 6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0" name="テキスト ボックス 6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1" name="テキスト ボックス 6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2" name="テキスト ボックス 6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3" name="テキスト ボックス 6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78587</xdr:rowOff>
    </xdr:from>
    <xdr:to>
      <xdr:col>116</xdr:col>
      <xdr:colOff>114300</xdr:colOff>
      <xdr:row>64</xdr:row>
      <xdr:rowOff>8737</xdr:rowOff>
    </xdr:to>
    <xdr:sp macro="" textlink="">
      <xdr:nvSpPr>
        <xdr:cNvPr id="684" name="楕円 683"/>
        <xdr:cNvSpPr/>
      </xdr:nvSpPr>
      <xdr:spPr>
        <a:xfrm>
          <a:off x="22110700" y="1087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164964</xdr:rowOff>
    </xdr:from>
    <xdr:ext cx="469744" cy="259045"/>
    <xdr:sp macro="" textlink="">
      <xdr:nvSpPr>
        <xdr:cNvPr id="685" name="【学校施設】&#10;一人当たり面積該当値テキスト"/>
        <xdr:cNvSpPr txBox="1"/>
      </xdr:nvSpPr>
      <xdr:spPr>
        <a:xfrm>
          <a:off x="22199600" y="1079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75235</xdr:rowOff>
    </xdr:from>
    <xdr:to>
      <xdr:col>112</xdr:col>
      <xdr:colOff>38100</xdr:colOff>
      <xdr:row>64</xdr:row>
      <xdr:rowOff>5385</xdr:rowOff>
    </xdr:to>
    <xdr:sp macro="" textlink="">
      <xdr:nvSpPr>
        <xdr:cNvPr id="686" name="楕円 685"/>
        <xdr:cNvSpPr/>
      </xdr:nvSpPr>
      <xdr:spPr>
        <a:xfrm>
          <a:off x="21272500" y="108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126035</xdr:rowOff>
    </xdr:from>
    <xdr:to>
      <xdr:col>116</xdr:col>
      <xdr:colOff>63500</xdr:colOff>
      <xdr:row>63</xdr:row>
      <xdr:rowOff>129387</xdr:rowOff>
    </xdr:to>
    <xdr:cxnSp macro="">
      <xdr:nvCxnSpPr>
        <xdr:cNvPr id="687" name="直線コネクタ 686"/>
        <xdr:cNvCxnSpPr/>
      </xdr:nvCxnSpPr>
      <xdr:spPr>
        <a:xfrm>
          <a:off x="21323300" y="10927385"/>
          <a:ext cx="8382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77674</xdr:rowOff>
    </xdr:from>
    <xdr:to>
      <xdr:col>107</xdr:col>
      <xdr:colOff>101600</xdr:colOff>
      <xdr:row>64</xdr:row>
      <xdr:rowOff>7824</xdr:rowOff>
    </xdr:to>
    <xdr:sp macro="" textlink="">
      <xdr:nvSpPr>
        <xdr:cNvPr id="688" name="楕円 687"/>
        <xdr:cNvSpPr/>
      </xdr:nvSpPr>
      <xdr:spPr>
        <a:xfrm>
          <a:off x="20383500" y="1087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126035</xdr:rowOff>
    </xdr:from>
    <xdr:to>
      <xdr:col>111</xdr:col>
      <xdr:colOff>177800</xdr:colOff>
      <xdr:row>63</xdr:row>
      <xdr:rowOff>128474</xdr:rowOff>
    </xdr:to>
    <xdr:cxnSp macro="">
      <xdr:nvCxnSpPr>
        <xdr:cNvPr id="689" name="直線コネクタ 688"/>
        <xdr:cNvCxnSpPr/>
      </xdr:nvCxnSpPr>
      <xdr:spPr>
        <a:xfrm flipV="1">
          <a:off x="20434300" y="10927385"/>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166751</xdr:rowOff>
    </xdr:from>
    <xdr:to>
      <xdr:col>102</xdr:col>
      <xdr:colOff>165100</xdr:colOff>
      <xdr:row>61</xdr:row>
      <xdr:rowOff>96901</xdr:rowOff>
    </xdr:to>
    <xdr:sp macro="" textlink="">
      <xdr:nvSpPr>
        <xdr:cNvPr id="690" name="楕円 689"/>
        <xdr:cNvSpPr/>
      </xdr:nvSpPr>
      <xdr:spPr>
        <a:xfrm>
          <a:off x="19494500" y="104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46101</xdr:rowOff>
    </xdr:from>
    <xdr:to>
      <xdr:col>107</xdr:col>
      <xdr:colOff>50800</xdr:colOff>
      <xdr:row>63</xdr:row>
      <xdr:rowOff>128474</xdr:rowOff>
    </xdr:to>
    <xdr:cxnSp macro="">
      <xdr:nvCxnSpPr>
        <xdr:cNvPr id="691" name="直線コネクタ 690"/>
        <xdr:cNvCxnSpPr/>
      </xdr:nvCxnSpPr>
      <xdr:spPr>
        <a:xfrm>
          <a:off x="19545300" y="10504551"/>
          <a:ext cx="889000" cy="4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104191</xdr:rowOff>
    </xdr:from>
    <xdr:to>
      <xdr:col>98</xdr:col>
      <xdr:colOff>38100</xdr:colOff>
      <xdr:row>63</xdr:row>
      <xdr:rowOff>34341</xdr:rowOff>
    </xdr:to>
    <xdr:sp macro="" textlink="">
      <xdr:nvSpPr>
        <xdr:cNvPr id="692" name="楕円 691"/>
        <xdr:cNvSpPr/>
      </xdr:nvSpPr>
      <xdr:spPr>
        <a:xfrm>
          <a:off x="18605500" y="107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46101</xdr:rowOff>
    </xdr:from>
    <xdr:to>
      <xdr:col>102</xdr:col>
      <xdr:colOff>114300</xdr:colOff>
      <xdr:row>62</xdr:row>
      <xdr:rowOff>154991</xdr:rowOff>
    </xdr:to>
    <xdr:cxnSp macro="">
      <xdr:nvCxnSpPr>
        <xdr:cNvPr id="693" name="直線コネクタ 692"/>
        <xdr:cNvCxnSpPr/>
      </xdr:nvCxnSpPr>
      <xdr:spPr>
        <a:xfrm flipV="1">
          <a:off x="18656300" y="10504551"/>
          <a:ext cx="889000" cy="2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94"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95"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696" name="n_3aveValue【学校施設】&#10;一人当たり面積"/>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50537</xdr:rowOff>
    </xdr:from>
    <xdr:ext cx="469744" cy="259045"/>
    <xdr:sp macro="" textlink="">
      <xdr:nvSpPr>
        <xdr:cNvPr id="697" name="n_4aveValue【学校施設】&#10;一人当たり面積"/>
        <xdr:cNvSpPr txBox="1"/>
      </xdr:nvSpPr>
      <xdr:spPr>
        <a:xfrm>
          <a:off x="18421427" y="1085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167962</xdr:rowOff>
    </xdr:from>
    <xdr:ext cx="469744" cy="259045"/>
    <xdr:sp macro="" textlink="">
      <xdr:nvSpPr>
        <xdr:cNvPr id="698" name="n_1mainValue【学校施設】&#10;一人当たり面積"/>
        <xdr:cNvSpPr txBox="1"/>
      </xdr:nvSpPr>
      <xdr:spPr>
        <a:xfrm>
          <a:off x="21075727"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170401</xdr:rowOff>
    </xdr:from>
    <xdr:ext cx="469744" cy="259045"/>
    <xdr:sp macro="" textlink="">
      <xdr:nvSpPr>
        <xdr:cNvPr id="699" name="n_2mainValue【学校施設】&#10;一人当たり面積"/>
        <xdr:cNvSpPr txBox="1"/>
      </xdr:nvSpPr>
      <xdr:spPr>
        <a:xfrm>
          <a:off x="20199427" y="1097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113428</xdr:rowOff>
    </xdr:from>
    <xdr:ext cx="469744" cy="259045"/>
    <xdr:sp macro="" textlink="">
      <xdr:nvSpPr>
        <xdr:cNvPr id="700" name="n_3mainValue【学校施設】&#10;一人当たり面積"/>
        <xdr:cNvSpPr txBox="1"/>
      </xdr:nvSpPr>
      <xdr:spPr>
        <a:xfrm>
          <a:off x="19310427" y="1022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50868</xdr:rowOff>
    </xdr:from>
    <xdr:ext cx="469744" cy="259045"/>
    <xdr:sp macro="" textlink="">
      <xdr:nvSpPr>
        <xdr:cNvPr id="701" name="n_4mainValue【学校施設】&#10;一人当たり面積"/>
        <xdr:cNvSpPr txBox="1"/>
      </xdr:nvSpPr>
      <xdr:spPr>
        <a:xfrm>
          <a:off x="18421427" y="1050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2" name="正方形/長方形 7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3" name="正方形/長方形 7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4" name="正方形/長方形 7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5" name="正方形/長方形 7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6" name="正方形/長方形 7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7" name="正方形/長方形 7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8" name="正方形/長方形 7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9" name="正方形/長方形 70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8" name="テキスト ボックス 7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9" name="直線コネクタ 7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0" name="テキスト ボックス 72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1" name="直線コネクタ 7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2" name="テキスト ボックス 7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3" name="直線コネクタ 7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4" name="テキスト ボックス 7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5" name="直線コネクタ 7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6" name="テキスト ボックス 7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7" name="直線コネクタ 7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8" name="テキスト ボックス 7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9" name="直線コネクタ 7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0" name="テキスト ボックス 73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1" name="直線コネクタ 7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43" name="直線コネクタ 742"/>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5" name="直線コネクタ 74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46"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47" name="直線コネクタ 746"/>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748" name="【公民館】&#10;有形固定資産減価償却率平均値テキスト"/>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49" name="フローチャート: 判断 748"/>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50" name="フローチャート: 判断 749"/>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51" name="フローチャート: 判断 750"/>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52" name="フローチャート: 判断 751"/>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53" name="フローチャート: 判断 752"/>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4" name="テキスト ボックス 7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5" name="テキスト ボックス 7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6" name="テキスト ボックス 7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7" name="テキスト ボックス 7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8" name="テキスト ボックス 7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59" name="楕円 758"/>
        <xdr:cNvSpPr/>
      </xdr:nvSpPr>
      <xdr:spPr>
        <a:xfrm>
          <a:off x="16268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116857</xdr:rowOff>
    </xdr:from>
    <xdr:ext cx="405111" cy="259045"/>
    <xdr:sp macro="" textlink="">
      <xdr:nvSpPr>
        <xdr:cNvPr id="760" name="【公民館】&#10;有形固定資産減価償却率該当値テキスト"/>
        <xdr:cNvSpPr txBox="1"/>
      </xdr:nvSpPr>
      <xdr:spPr>
        <a:xfrm>
          <a:off x="16357600"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90714</xdr:rowOff>
    </xdr:from>
    <xdr:to>
      <xdr:col>81</xdr:col>
      <xdr:colOff>101600</xdr:colOff>
      <xdr:row>106</xdr:row>
      <xdr:rowOff>20864</xdr:rowOff>
    </xdr:to>
    <xdr:sp macro="" textlink="">
      <xdr:nvSpPr>
        <xdr:cNvPr id="761" name="楕円 760"/>
        <xdr:cNvSpPr/>
      </xdr:nvSpPr>
      <xdr:spPr>
        <a:xfrm>
          <a:off x="15430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141514</xdr:rowOff>
    </xdr:from>
    <xdr:to>
      <xdr:col>85</xdr:col>
      <xdr:colOff>127000</xdr:colOff>
      <xdr:row>105</xdr:row>
      <xdr:rowOff>144780</xdr:rowOff>
    </xdr:to>
    <xdr:cxnSp macro="">
      <xdr:nvCxnSpPr>
        <xdr:cNvPr id="762" name="直線コネクタ 761"/>
        <xdr:cNvCxnSpPr/>
      </xdr:nvCxnSpPr>
      <xdr:spPr>
        <a:xfrm>
          <a:off x="15481300" y="1814376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111942</xdr:rowOff>
    </xdr:from>
    <xdr:to>
      <xdr:col>76</xdr:col>
      <xdr:colOff>165100</xdr:colOff>
      <xdr:row>106</xdr:row>
      <xdr:rowOff>42092</xdr:rowOff>
    </xdr:to>
    <xdr:sp macro="" textlink="">
      <xdr:nvSpPr>
        <xdr:cNvPr id="763" name="楕円 762"/>
        <xdr:cNvSpPr/>
      </xdr:nvSpPr>
      <xdr:spPr>
        <a:xfrm>
          <a:off x="14541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141514</xdr:rowOff>
    </xdr:from>
    <xdr:to>
      <xdr:col>81</xdr:col>
      <xdr:colOff>50800</xdr:colOff>
      <xdr:row>105</xdr:row>
      <xdr:rowOff>162742</xdr:rowOff>
    </xdr:to>
    <xdr:cxnSp macro="">
      <xdr:nvCxnSpPr>
        <xdr:cNvPr id="764" name="直線コネクタ 763"/>
        <xdr:cNvCxnSpPr/>
      </xdr:nvCxnSpPr>
      <xdr:spPr>
        <a:xfrm flipV="1">
          <a:off x="14592300" y="1814376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49893</xdr:rowOff>
    </xdr:from>
    <xdr:to>
      <xdr:col>72</xdr:col>
      <xdr:colOff>38100</xdr:colOff>
      <xdr:row>105</xdr:row>
      <xdr:rowOff>151493</xdr:rowOff>
    </xdr:to>
    <xdr:sp macro="" textlink="">
      <xdr:nvSpPr>
        <xdr:cNvPr id="765" name="楕円 764"/>
        <xdr:cNvSpPr/>
      </xdr:nvSpPr>
      <xdr:spPr>
        <a:xfrm>
          <a:off x="13652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100693</xdr:rowOff>
    </xdr:from>
    <xdr:to>
      <xdr:col>76</xdr:col>
      <xdr:colOff>114300</xdr:colOff>
      <xdr:row>105</xdr:row>
      <xdr:rowOff>162742</xdr:rowOff>
    </xdr:to>
    <xdr:cxnSp macro="">
      <xdr:nvCxnSpPr>
        <xdr:cNvPr id="766" name="直線コネクタ 765"/>
        <xdr:cNvCxnSpPr/>
      </xdr:nvCxnSpPr>
      <xdr:spPr>
        <a:xfrm>
          <a:off x="13703300" y="1810294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102144</xdr:rowOff>
    </xdr:from>
    <xdr:to>
      <xdr:col>67</xdr:col>
      <xdr:colOff>101600</xdr:colOff>
      <xdr:row>109</xdr:row>
      <xdr:rowOff>32294</xdr:rowOff>
    </xdr:to>
    <xdr:sp macro="" textlink="">
      <xdr:nvSpPr>
        <xdr:cNvPr id="767" name="楕円 766"/>
        <xdr:cNvSpPr/>
      </xdr:nvSpPr>
      <xdr:spPr>
        <a:xfrm>
          <a:off x="127635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100693</xdr:rowOff>
    </xdr:from>
    <xdr:to>
      <xdr:col>71</xdr:col>
      <xdr:colOff>177800</xdr:colOff>
      <xdr:row>108</xdr:row>
      <xdr:rowOff>152944</xdr:rowOff>
    </xdr:to>
    <xdr:cxnSp macro="">
      <xdr:nvCxnSpPr>
        <xdr:cNvPr id="768" name="直線コネクタ 767"/>
        <xdr:cNvCxnSpPr/>
      </xdr:nvCxnSpPr>
      <xdr:spPr>
        <a:xfrm flipV="1">
          <a:off x="12814300" y="18102943"/>
          <a:ext cx="889000" cy="56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769" name="n_1aveValue【公民館】&#10;有形固定資産減価償却率"/>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770" name="n_2aveValue【公民館】&#10;有形固定資産減価償却率"/>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771" name="n_3aveValue【公民館】&#10;有形固定資産減価償却率"/>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772"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37391</xdr:rowOff>
    </xdr:from>
    <xdr:ext cx="405111" cy="259045"/>
    <xdr:sp macro="" textlink="">
      <xdr:nvSpPr>
        <xdr:cNvPr id="773" name="n_1mainValue【公民館】&#10;有形固定資産減価償却率"/>
        <xdr:cNvSpPr txBox="1"/>
      </xdr:nvSpPr>
      <xdr:spPr>
        <a:xfrm>
          <a:off x="15266044" y="1786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58619</xdr:rowOff>
    </xdr:from>
    <xdr:ext cx="405111" cy="259045"/>
    <xdr:sp macro="" textlink="">
      <xdr:nvSpPr>
        <xdr:cNvPr id="774" name="n_2mainValue【公民館】&#10;有形固定資産減価償却率"/>
        <xdr:cNvSpPr txBox="1"/>
      </xdr:nvSpPr>
      <xdr:spPr>
        <a:xfrm>
          <a:off x="14389744" y="1788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168020</xdr:rowOff>
    </xdr:from>
    <xdr:ext cx="405111" cy="259045"/>
    <xdr:sp macro="" textlink="">
      <xdr:nvSpPr>
        <xdr:cNvPr id="775" name="n_3mainValue【公民館】&#10;有形固定資産減価償却率"/>
        <xdr:cNvSpPr txBox="1"/>
      </xdr:nvSpPr>
      <xdr:spPr>
        <a:xfrm>
          <a:off x="13500744"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23421</xdr:rowOff>
    </xdr:from>
    <xdr:ext cx="405111" cy="259045"/>
    <xdr:sp macro="" textlink="">
      <xdr:nvSpPr>
        <xdr:cNvPr id="776" name="n_4mainValue【公民館】&#10;有形固定資産減価償却率"/>
        <xdr:cNvSpPr txBox="1"/>
      </xdr:nvSpPr>
      <xdr:spPr>
        <a:xfrm>
          <a:off x="12611744" y="187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5" name="テキスト ボックス 7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7" name="直線コネクタ 7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8" name="テキスト ボックス 7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9" name="直線コネクタ 7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0" name="テキスト ボックス 7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1" name="直線コネクタ 7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2" name="テキスト ボックス 7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3" name="直線コネクタ 7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4" name="テキスト ボックス 7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5" name="直線コネクタ 7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6" name="テキスト ボックス 7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800" name="直線コネクタ 799"/>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801"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802" name="直線コネクタ 801"/>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803"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804" name="直線コネクタ 803"/>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805" name="【公民館】&#10;一人当たり面積平均値テキスト"/>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806" name="フローチャート: 判断 805"/>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807" name="フローチャート: 判断 806"/>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808" name="フローチャート: 判断 807"/>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809" name="フローチャート: 判断 808"/>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810" name="フローチャート: 判断 809"/>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1" name="テキスト ボックス 8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2" name="テキスト ボックス 8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3" name="テキスト ボックス 8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4" name="テキスト ボックス 8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5" name="テキスト ボックス 8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816" name="楕円 815"/>
        <xdr:cNvSpPr/>
      </xdr:nvSpPr>
      <xdr:spPr>
        <a:xfrm>
          <a:off x="22110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105427</xdr:rowOff>
    </xdr:from>
    <xdr:ext cx="469744" cy="259045"/>
    <xdr:sp macro="" textlink="">
      <xdr:nvSpPr>
        <xdr:cNvPr id="817" name="【公民館】&#10;一人当たり面積該当値テキスト"/>
        <xdr:cNvSpPr txBox="1"/>
      </xdr:nvSpPr>
      <xdr:spPr>
        <a:xfrm>
          <a:off x="22199600"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95504</xdr:rowOff>
    </xdr:from>
    <xdr:to>
      <xdr:col>112</xdr:col>
      <xdr:colOff>38100</xdr:colOff>
      <xdr:row>104</xdr:row>
      <xdr:rowOff>25654</xdr:rowOff>
    </xdr:to>
    <xdr:sp macro="" textlink="">
      <xdr:nvSpPr>
        <xdr:cNvPr id="818" name="楕円 817"/>
        <xdr:cNvSpPr/>
      </xdr:nvSpPr>
      <xdr:spPr>
        <a:xfrm>
          <a:off x="21272500" y="1775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133350</xdr:rowOff>
    </xdr:from>
    <xdr:to>
      <xdr:col>116</xdr:col>
      <xdr:colOff>63500</xdr:colOff>
      <xdr:row>103</xdr:row>
      <xdr:rowOff>146304</xdr:rowOff>
    </xdr:to>
    <xdr:cxnSp macro="">
      <xdr:nvCxnSpPr>
        <xdr:cNvPr id="819" name="直線コネクタ 818"/>
        <xdr:cNvCxnSpPr/>
      </xdr:nvCxnSpPr>
      <xdr:spPr>
        <a:xfrm flipV="1">
          <a:off x="21323300" y="17792700"/>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113030</xdr:rowOff>
    </xdr:from>
    <xdr:to>
      <xdr:col>107</xdr:col>
      <xdr:colOff>101600</xdr:colOff>
      <xdr:row>104</xdr:row>
      <xdr:rowOff>43180</xdr:rowOff>
    </xdr:to>
    <xdr:sp macro="" textlink="">
      <xdr:nvSpPr>
        <xdr:cNvPr id="820" name="楕円 819"/>
        <xdr:cNvSpPr/>
      </xdr:nvSpPr>
      <xdr:spPr>
        <a:xfrm>
          <a:off x="20383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146304</xdr:rowOff>
    </xdr:from>
    <xdr:to>
      <xdr:col>111</xdr:col>
      <xdr:colOff>177800</xdr:colOff>
      <xdr:row>103</xdr:row>
      <xdr:rowOff>163830</xdr:rowOff>
    </xdr:to>
    <xdr:cxnSp macro="">
      <xdr:nvCxnSpPr>
        <xdr:cNvPr id="821" name="直線コネクタ 820"/>
        <xdr:cNvCxnSpPr/>
      </xdr:nvCxnSpPr>
      <xdr:spPr>
        <a:xfrm flipV="1">
          <a:off x="20434300" y="17805654"/>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55880</xdr:rowOff>
    </xdr:from>
    <xdr:to>
      <xdr:col>102</xdr:col>
      <xdr:colOff>165100</xdr:colOff>
      <xdr:row>104</xdr:row>
      <xdr:rowOff>157480</xdr:rowOff>
    </xdr:to>
    <xdr:sp macro="" textlink="">
      <xdr:nvSpPr>
        <xdr:cNvPr id="822" name="楕円 821"/>
        <xdr:cNvSpPr/>
      </xdr:nvSpPr>
      <xdr:spPr>
        <a:xfrm>
          <a:off x="19494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163830</xdr:rowOff>
    </xdr:from>
    <xdr:to>
      <xdr:col>107</xdr:col>
      <xdr:colOff>50800</xdr:colOff>
      <xdr:row>104</xdr:row>
      <xdr:rowOff>106680</xdr:rowOff>
    </xdr:to>
    <xdr:cxnSp macro="">
      <xdr:nvCxnSpPr>
        <xdr:cNvPr id="823" name="直線コネクタ 822"/>
        <xdr:cNvCxnSpPr/>
      </xdr:nvCxnSpPr>
      <xdr:spPr>
        <a:xfrm flipV="1">
          <a:off x="19545300" y="178231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20065</xdr:rowOff>
    </xdr:from>
    <xdr:to>
      <xdr:col>98</xdr:col>
      <xdr:colOff>38100</xdr:colOff>
      <xdr:row>104</xdr:row>
      <xdr:rowOff>121665</xdr:rowOff>
    </xdr:to>
    <xdr:sp macro="" textlink="">
      <xdr:nvSpPr>
        <xdr:cNvPr id="824" name="楕円 823"/>
        <xdr:cNvSpPr/>
      </xdr:nvSpPr>
      <xdr:spPr>
        <a:xfrm>
          <a:off x="18605500" y="178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70865</xdr:rowOff>
    </xdr:from>
    <xdr:to>
      <xdr:col>102</xdr:col>
      <xdr:colOff>114300</xdr:colOff>
      <xdr:row>104</xdr:row>
      <xdr:rowOff>106680</xdr:rowOff>
    </xdr:to>
    <xdr:cxnSp macro="">
      <xdr:nvCxnSpPr>
        <xdr:cNvPr id="825" name="直線コネクタ 824"/>
        <xdr:cNvCxnSpPr/>
      </xdr:nvCxnSpPr>
      <xdr:spPr>
        <a:xfrm>
          <a:off x="18656300" y="17901665"/>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826" name="n_1aveValue【公民館】&#10;一人当たり面積"/>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827" name="n_2aveValue【公民館】&#10;一人当たり面積"/>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828" name="n_3aveValue【公民館】&#10;一人当たり面積"/>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139464</xdr:rowOff>
    </xdr:from>
    <xdr:ext cx="469744" cy="259045"/>
    <xdr:sp macro="" textlink="">
      <xdr:nvSpPr>
        <xdr:cNvPr id="829" name="n_4aveValue【公民館】&#10;一人当たり面積"/>
        <xdr:cNvSpPr txBox="1"/>
      </xdr:nvSpPr>
      <xdr:spPr>
        <a:xfrm>
          <a:off x="18421427" y="183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42181</xdr:rowOff>
    </xdr:from>
    <xdr:ext cx="469744" cy="259045"/>
    <xdr:sp macro="" textlink="">
      <xdr:nvSpPr>
        <xdr:cNvPr id="830" name="n_1mainValue【公民館】&#10;一人当たり面積"/>
        <xdr:cNvSpPr txBox="1"/>
      </xdr:nvSpPr>
      <xdr:spPr>
        <a:xfrm>
          <a:off x="21075727" y="1753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59707</xdr:rowOff>
    </xdr:from>
    <xdr:ext cx="469744" cy="259045"/>
    <xdr:sp macro="" textlink="">
      <xdr:nvSpPr>
        <xdr:cNvPr id="831" name="n_2mainValue【公民館】&#10;一人当たり面積"/>
        <xdr:cNvSpPr txBox="1"/>
      </xdr:nvSpPr>
      <xdr:spPr>
        <a:xfrm>
          <a:off x="2019942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2557</xdr:rowOff>
    </xdr:from>
    <xdr:ext cx="469744" cy="259045"/>
    <xdr:sp macro="" textlink="">
      <xdr:nvSpPr>
        <xdr:cNvPr id="832" name="n_3mainValue【公民館】&#10;一人当たり面積"/>
        <xdr:cNvSpPr txBox="1"/>
      </xdr:nvSpPr>
      <xdr:spPr>
        <a:xfrm>
          <a:off x="193104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138192</xdr:rowOff>
    </xdr:from>
    <xdr:ext cx="469744" cy="259045"/>
    <xdr:sp macro="" textlink="">
      <xdr:nvSpPr>
        <xdr:cNvPr id="833" name="n_4mainValue【公民館】&#10;一人当たり面積"/>
        <xdr:cNvSpPr txBox="1"/>
      </xdr:nvSpPr>
      <xdr:spPr>
        <a:xfrm>
          <a:off x="18421427" y="176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4" name="正方形/長方形 8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5" name="正方形/長方形 8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6" name="テキスト ボックス 8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○類似団体と比較して特に有形固定資産減価償却率が高くなっている施設は、港湾･漁港、公営住宅、認定こども園・幼稚園・保育所である。</a:t>
          </a:r>
        </a:p>
        <a:p>
          <a:r>
            <a:rPr kumimoji="1" lang="ja-JP" altLang="en-US" sz="1300">
              <a:latin typeface="ＭＳ Ｐゴシック" panose="020B0600070205080204" pitchFamily="50" charset="-128"/>
              <a:ea typeface="ＭＳ Ｐゴシック" panose="020B0600070205080204" pitchFamily="50" charset="-128"/>
            </a:rPr>
            <a:t>　港湾･漁港については、耐用年数を経過しているが機能保全計画に基づき、修繕や更新等を進めている。</a:t>
          </a:r>
        </a:p>
        <a:p>
          <a:r>
            <a:rPr kumimoji="1" lang="ja-JP" altLang="en-US" sz="1300">
              <a:latin typeface="ＭＳ Ｐゴシック" panose="020B0600070205080204" pitchFamily="50" charset="-128"/>
              <a:ea typeface="ＭＳ Ｐゴシック" panose="020B0600070205080204" pitchFamily="50" charset="-128"/>
            </a:rPr>
            <a:t>　公営住宅ついては、昭和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年代に建設されており耐用年数の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年を経過しつつあるためである。ただし、公営住宅長寿命化計画に沿って、入居停止や大規模改修を実施している。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認定こども園・幼稚園・保育所のうち保育所については、令和２年度から建替を行っており令和３年度に完成予定である。</a:t>
          </a:r>
        </a:p>
        <a:p>
          <a:r>
            <a:rPr kumimoji="1" lang="ja-JP" altLang="en-US" sz="1300">
              <a:latin typeface="ＭＳ Ｐゴシック" panose="020B0600070205080204" pitchFamily="50" charset="-128"/>
              <a:ea typeface="ＭＳ Ｐゴシック" panose="020B0600070205080204" pitchFamily="50" charset="-128"/>
            </a:rPr>
            <a:t>　これからも、公共施設等総合管理計画に基づいて老朽化対策に取り組んでいくこととしている。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6,958
6,917
56.82
7,750,298
7,506,515
171,481
3,742,450
6,954,731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図書館】&#10;有形固定資産減価償却率平均値テキスト"/>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66222</xdr:rowOff>
    </xdr:from>
    <xdr:to>
      <xdr:col>24</xdr:col>
      <xdr:colOff>114300</xdr:colOff>
      <xdr:row>39</xdr:row>
      <xdr:rowOff>167822</xdr:rowOff>
    </xdr:to>
    <xdr:sp macro="" textlink="">
      <xdr:nvSpPr>
        <xdr:cNvPr id="74" name="楕円 73"/>
        <xdr:cNvSpPr/>
      </xdr:nvSpPr>
      <xdr:spPr>
        <a:xfrm>
          <a:off x="4584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44649</xdr:rowOff>
    </xdr:from>
    <xdr:ext cx="405111" cy="259045"/>
    <xdr:sp macro="" textlink="">
      <xdr:nvSpPr>
        <xdr:cNvPr id="75" name="【図書館】&#10;有形固定資産減価償却率該当値テキスト"/>
        <xdr:cNvSpPr txBox="1"/>
      </xdr:nvSpPr>
      <xdr:spPr>
        <a:xfrm>
          <a:off x="4673600"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33565</xdr:rowOff>
    </xdr:from>
    <xdr:to>
      <xdr:col>20</xdr:col>
      <xdr:colOff>38100</xdr:colOff>
      <xdr:row>39</xdr:row>
      <xdr:rowOff>135165</xdr:rowOff>
    </xdr:to>
    <xdr:sp macro="" textlink="">
      <xdr:nvSpPr>
        <xdr:cNvPr id="76" name="楕円 75"/>
        <xdr:cNvSpPr/>
      </xdr:nvSpPr>
      <xdr:spPr>
        <a:xfrm>
          <a:off x="3746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84365</xdr:rowOff>
    </xdr:from>
    <xdr:to>
      <xdr:col>24</xdr:col>
      <xdr:colOff>63500</xdr:colOff>
      <xdr:row>39</xdr:row>
      <xdr:rowOff>117022</xdr:rowOff>
    </xdr:to>
    <xdr:cxnSp macro="">
      <xdr:nvCxnSpPr>
        <xdr:cNvPr id="77" name="直線コネクタ 76"/>
        <xdr:cNvCxnSpPr/>
      </xdr:nvCxnSpPr>
      <xdr:spPr>
        <a:xfrm>
          <a:off x="3797300" y="6770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8" name="楕円 77"/>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84365</xdr:rowOff>
    </xdr:to>
    <xdr:cxnSp macro="">
      <xdr:nvCxnSpPr>
        <xdr:cNvPr id="79" name="直線コネクタ 78"/>
        <xdr:cNvCxnSpPr/>
      </xdr:nvCxnSpPr>
      <xdr:spPr>
        <a:xfrm>
          <a:off x="2908300" y="66729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107043</xdr:rowOff>
    </xdr:from>
    <xdr:to>
      <xdr:col>10</xdr:col>
      <xdr:colOff>165100</xdr:colOff>
      <xdr:row>39</xdr:row>
      <xdr:rowOff>37193</xdr:rowOff>
    </xdr:to>
    <xdr:sp macro="" textlink="">
      <xdr:nvSpPr>
        <xdr:cNvPr id="80" name="楕円 79"/>
        <xdr:cNvSpPr/>
      </xdr:nvSpPr>
      <xdr:spPr>
        <a:xfrm>
          <a:off x="196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157843</xdr:rowOff>
    </xdr:from>
    <xdr:to>
      <xdr:col>15</xdr:col>
      <xdr:colOff>50800</xdr:colOff>
      <xdr:row>38</xdr:row>
      <xdr:rowOff>157843</xdr:rowOff>
    </xdr:to>
    <xdr:cxnSp macro="">
      <xdr:nvCxnSpPr>
        <xdr:cNvPr id="81" name="直線コネクタ 80"/>
        <xdr:cNvCxnSpPr/>
      </xdr:nvCxnSpPr>
      <xdr:spPr>
        <a:xfrm>
          <a:off x="2019300" y="6672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41728</xdr:rowOff>
    </xdr:from>
    <xdr:to>
      <xdr:col>6</xdr:col>
      <xdr:colOff>38100</xdr:colOff>
      <xdr:row>38</xdr:row>
      <xdr:rowOff>143328</xdr:rowOff>
    </xdr:to>
    <xdr:sp macro="" textlink="">
      <xdr:nvSpPr>
        <xdr:cNvPr id="82" name="楕円 81"/>
        <xdr:cNvSpPr/>
      </xdr:nvSpPr>
      <xdr:spPr>
        <a:xfrm>
          <a:off x="1079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92528</xdr:rowOff>
    </xdr:from>
    <xdr:to>
      <xdr:col>10</xdr:col>
      <xdr:colOff>114300</xdr:colOff>
      <xdr:row>38</xdr:row>
      <xdr:rowOff>157843</xdr:rowOff>
    </xdr:to>
    <xdr:cxnSp macro="">
      <xdr:nvCxnSpPr>
        <xdr:cNvPr id="83" name="直線コネクタ 82"/>
        <xdr:cNvCxnSpPr/>
      </xdr:nvCxnSpPr>
      <xdr:spPr>
        <a:xfrm>
          <a:off x="1130300" y="6607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図書館】&#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図書館】&#10;有形固定資産減価償却率"/>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6"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7" name="n_4aveValue【図書館】&#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126292</xdr:rowOff>
    </xdr:from>
    <xdr:ext cx="405111" cy="259045"/>
    <xdr:sp macro="" textlink="">
      <xdr:nvSpPr>
        <xdr:cNvPr id="88" name="n_1mainValue【図書館】&#10;有形固定資産減価償却率"/>
        <xdr:cNvSpPr txBox="1"/>
      </xdr:nvSpPr>
      <xdr:spPr>
        <a:xfrm>
          <a:off x="35820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9" name="n_2mainValue【図書館】&#10;有形固定資産減価償却率"/>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90" name="n_3mainValue【図書館】&#10;有形固定資産減価償却率"/>
        <xdr:cNvSpPr txBox="1"/>
      </xdr:nvSpPr>
      <xdr:spPr>
        <a:xfrm>
          <a:off x="1816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91" name="n_4mainValue【図書館】&#10;有形固定資産減価償却率"/>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3" name="直線コネクタ 112"/>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4"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5" name="直線コネクタ 114"/>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6" name="【図書館】&#10;一人当たり面積最大値テキスト"/>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7" name="直線コネクタ 116"/>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8" name="【図書館】&#10;一人当たり面積平均値テキスト"/>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9" name="フローチャート: 判断 118"/>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21" name="フローチャート: 判断 120"/>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22" name="フローチャート: 判断 121"/>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3" name="フローチャート: 判断 122"/>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29" name="楕円 128"/>
        <xdr:cNvSpPr/>
      </xdr:nvSpPr>
      <xdr:spPr>
        <a:xfrm>
          <a:off x="104267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99839</xdr:rowOff>
    </xdr:from>
    <xdr:ext cx="469744" cy="259045"/>
    <xdr:sp macro="" textlink="">
      <xdr:nvSpPr>
        <xdr:cNvPr id="130" name="【図書館】&#10;一人当たり面積該当値テキスト"/>
        <xdr:cNvSpPr txBox="1"/>
      </xdr:nvSpPr>
      <xdr:spPr>
        <a:xfrm>
          <a:off x="10515600"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130556</xdr:rowOff>
    </xdr:from>
    <xdr:to>
      <xdr:col>50</xdr:col>
      <xdr:colOff>165100</xdr:colOff>
      <xdr:row>39</xdr:row>
      <xdr:rowOff>60706</xdr:rowOff>
    </xdr:to>
    <xdr:sp macro="" textlink="">
      <xdr:nvSpPr>
        <xdr:cNvPr id="131" name="楕円 130"/>
        <xdr:cNvSpPr/>
      </xdr:nvSpPr>
      <xdr:spPr>
        <a:xfrm>
          <a:off x="9588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xdr:rowOff>
    </xdr:from>
    <xdr:to>
      <xdr:col>55</xdr:col>
      <xdr:colOff>0</xdr:colOff>
      <xdr:row>39</xdr:row>
      <xdr:rowOff>9906</xdr:rowOff>
    </xdr:to>
    <xdr:cxnSp macro="">
      <xdr:nvCxnSpPr>
        <xdr:cNvPr id="132" name="直線コネクタ 131"/>
        <xdr:cNvCxnSpPr/>
      </xdr:nvCxnSpPr>
      <xdr:spPr>
        <a:xfrm flipV="1">
          <a:off x="9639300" y="66873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3" name="楕円 132"/>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xdr:rowOff>
    </xdr:from>
    <xdr:to>
      <xdr:col>50</xdr:col>
      <xdr:colOff>114300</xdr:colOff>
      <xdr:row>39</xdr:row>
      <xdr:rowOff>19050</xdr:rowOff>
    </xdr:to>
    <xdr:cxnSp macro="">
      <xdr:nvCxnSpPr>
        <xdr:cNvPr id="134" name="直線コネクタ 133"/>
        <xdr:cNvCxnSpPr/>
      </xdr:nvCxnSpPr>
      <xdr:spPr>
        <a:xfrm flipV="1">
          <a:off x="8750300" y="6696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144272</xdr:rowOff>
    </xdr:from>
    <xdr:to>
      <xdr:col>41</xdr:col>
      <xdr:colOff>101600</xdr:colOff>
      <xdr:row>39</xdr:row>
      <xdr:rowOff>74422</xdr:rowOff>
    </xdr:to>
    <xdr:sp macro="" textlink="">
      <xdr:nvSpPr>
        <xdr:cNvPr id="135" name="楕円 134"/>
        <xdr:cNvSpPr/>
      </xdr:nvSpPr>
      <xdr:spPr>
        <a:xfrm>
          <a:off x="7810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23622</xdr:rowOff>
    </xdr:to>
    <xdr:cxnSp macro="">
      <xdr:nvCxnSpPr>
        <xdr:cNvPr id="136" name="直線コネクタ 135"/>
        <xdr:cNvCxnSpPr/>
      </xdr:nvCxnSpPr>
      <xdr:spPr>
        <a:xfrm flipV="1">
          <a:off x="7861300" y="6705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153416</xdr:rowOff>
    </xdr:from>
    <xdr:to>
      <xdr:col>36</xdr:col>
      <xdr:colOff>165100</xdr:colOff>
      <xdr:row>39</xdr:row>
      <xdr:rowOff>83566</xdr:rowOff>
    </xdr:to>
    <xdr:sp macro="" textlink="">
      <xdr:nvSpPr>
        <xdr:cNvPr id="137" name="楕円 136"/>
        <xdr:cNvSpPr/>
      </xdr:nvSpPr>
      <xdr:spPr>
        <a:xfrm>
          <a:off x="6921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23622</xdr:rowOff>
    </xdr:from>
    <xdr:to>
      <xdr:col>41</xdr:col>
      <xdr:colOff>50800</xdr:colOff>
      <xdr:row>39</xdr:row>
      <xdr:rowOff>32766</xdr:rowOff>
    </xdr:to>
    <xdr:cxnSp macro="">
      <xdr:nvCxnSpPr>
        <xdr:cNvPr id="138" name="直線コネクタ 137"/>
        <xdr:cNvCxnSpPr/>
      </xdr:nvCxnSpPr>
      <xdr:spPr>
        <a:xfrm flipV="1">
          <a:off x="6972300" y="6710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9"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40" name="n_2aveValue【図書館】&#10;一人当たり面積"/>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41" name="n_3aveValue【図書館】&#10;一人当たり面積"/>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42" name="n_4ave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51833</xdr:rowOff>
    </xdr:from>
    <xdr:ext cx="469744" cy="259045"/>
    <xdr:sp macro="" textlink="">
      <xdr:nvSpPr>
        <xdr:cNvPr id="143" name="n_1mainValue【図書館】&#10;一人当たり面積"/>
        <xdr:cNvSpPr txBox="1"/>
      </xdr:nvSpPr>
      <xdr:spPr>
        <a:xfrm>
          <a:off x="93917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4"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65549</xdr:rowOff>
    </xdr:from>
    <xdr:ext cx="469744" cy="259045"/>
    <xdr:sp macro="" textlink="">
      <xdr:nvSpPr>
        <xdr:cNvPr id="145" name="n_3mainValue【図書館】&#10;一人当たり面積"/>
        <xdr:cNvSpPr txBox="1"/>
      </xdr:nvSpPr>
      <xdr:spPr>
        <a:xfrm>
          <a:off x="7626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74693</xdr:rowOff>
    </xdr:from>
    <xdr:ext cx="469744" cy="259045"/>
    <xdr:sp macro="" textlink="">
      <xdr:nvSpPr>
        <xdr:cNvPr id="146" name="n_4mainValue【図書館】&#10;一人当たり面積"/>
        <xdr:cNvSpPr txBox="1"/>
      </xdr:nvSpPr>
      <xdr:spPr>
        <a:xfrm>
          <a:off x="6737427"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72" name="直線コネクタ 171"/>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5"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6" name="直線コネクタ 175"/>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7"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8" name="フローチャート: 判断 177"/>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9" name="フローチャート: 判断 178"/>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1" name="フローチャート: 判断 180"/>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82" name="フローチャート: 判断 181"/>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19413</xdr:rowOff>
    </xdr:from>
    <xdr:to>
      <xdr:col>24</xdr:col>
      <xdr:colOff>114300</xdr:colOff>
      <xdr:row>63</xdr:row>
      <xdr:rowOff>121013</xdr:rowOff>
    </xdr:to>
    <xdr:sp macro="" textlink="">
      <xdr:nvSpPr>
        <xdr:cNvPr id="188" name="楕円 187"/>
        <xdr:cNvSpPr/>
      </xdr:nvSpPr>
      <xdr:spPr>
        <a:xfrm>
          <a:off x="45847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169290</xdr:rowOff>
    </xdr:from>
    <xdr:ext cx="405111" cy="259045"/>
    <xdr:sp macro="" textlink="">
      <xdr:nvSpPr>
        <xdr:cNvPr id="189" name="【体育館・プール】&#10;有形固定資産減価償却率該当値テキスト"/>
        <xdr:cNvSpPr txBox="1"/>
      </xdr:nvSpPr>
      <xdr:spPr>
        <a:xfrm>
          <a:off x="4673600"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154940</xdr:rowOff>
    </xdr:from>
    <xdr:to>
      <xdr:col>20</xdr:col>
      <xdr:colOff>38100</xdr:colOff>
      <xdr:row>63</xdr:row>
      <xdr:rowOff>85090</xdr:rowOff>
    </xdr:to>
    <xdr:sp macro="" textlink="">
      <xdr:nvSpPr>
        <xdr:cNvPr id="190" name="楕円 189"/>
        <xdr:cNvSpPr/>
      </xdr:nvSpPr>
      <xdr:spPr>
        <a:xfrm>
          <a:off x="3746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34290</xdr:rowOff>
    </xdr:from>
    <xdr:to>
      <xdr:col>24</xdr:col>
      <xdr:colOff>63500</xdr:colOff>
      <xdr:row>63</xdr:row>
      <xdr:rowOff>70213</xdr:rowOff>
    </xdr:to>
    <xdr:cxnSp macro="">
      <xdr:nvCxnSpPr>
        <xdr:cNvPr id="191" name="直線コネクタ 190"/>
        <xdr:cNvCxnSpPr/>
      </xdr:nvCxnSpPr>
      <xdr:spPr>
        <a:xfrm>
          <a:off x="3797300" y="108356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47172</xdr:rowOff>
    </xdr:from>
    <xdr:to>
      <xdr:col>15</xdr:col>
      <xdr:colOff>101600</xdr:colOff>
      <xdr:row>62</xdr:row>
      <xdr:rowOff>148772</xdr:rowOff>
    </xdr:to>
    <xdr:sp macro="" textlink="">
      <xdr:nvSpPr>
        <xdr:cNvPr id="192" name="楕円 191"/>
        <xdr:cNvSpPr/>
      </xdr:nvSpPr>
      <xdr:spPr>
        <a:xfrm>
          <a:off x="2857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97972</xdr:rowOff>
    </xdr:from>
    <xdr:to>
      <xdr:col>19</xdr:col>
      <xdr:colOff>177800</xdr:colOff>
      <xdr:row>63</xdr:row>
      <xdr:rowOff>34290</xdr:rowOff>
    </xdr:to>
    <xdr:cxnSp macro="">
      <xdr:nvCxnSpPr>
        <xdr:cNvPr id="193" name="直線コネクタ 192"/>
        <xdr:cNvCxnSpPr/>
      </xdr:nvCxnSpPr>
      <xdr:spPr>
        <a:xfrm>
          <a:off x="2908300" y="10727872"/>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47172</xdr:rowOff>
    </xdr:from>
    <xdr:to>
      <xdr:col>10</xdr:col>
      <xdr:colOff>165100</xdr:colOff>
      <xdr:row>62</xdr:row>
      <xdr:rowOff>148772</xdr:rowOff>
    </xdr:to>
    <xdr:sp macro="" textlink="">
      <xdr:nvSpPr>
        <xdr:cNvPr id="194" name="楕円 193"/>
        <xdr:cNvSpPr/>
      </xdr:nvSpPr>
      <xdr:spPr>
        <a:xfrm>
          <a:off x="1968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97972</xdr:rowOff>
    </xdr:from>
    <xdr:to>
      <xdr:col>15</xdr:col>
      <xdr:colOff>50800</xdr:colOff>
      <xdr:row>62</xdr:row>
      <xdr:rowOff>97972</xdr:rowOff>
    </xdr:to>
    <xdr:cxnSp macro="">
      <xdr:nvCxnSpPr>
        <xdr:cNvPr id="195" name="直線コネクタ 194"/>
        <xdr:cNvCxnSpPr/>
      </xdr:nvCxnSpPr>
      <xdr:spPr>
        <a:xfrm>
          <a:off x="2019300" y="10727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63500</xdr:rowOff>
    </xdr:from>
    <xdr:to>
      <xdr:col>6</xdr:col>
      <xdr:colOff>38100</xdr:colOff>
      <xdr:row>64</xdr:row>
      <xdr:rowOff>165100</xdr:rowOff>
    </xdr:to>
    <xdr:sp macro="" textlink="">
      <xdr:nvSpPr>
        <xdr:cNvPr id="196" name="楕円 195"/>
        <xdr:cNvSpPr/>
      </xdr:nvSpPr>
      <xdr:spPr>
        <a:xfrm>
          <a:off x="1079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97972</xdr:rowOff>
    </xdr:from>
    <xdr:to>
      <xdr:col>10</xdr:col>
      <xdr:colOff>114300</xdr:colOff>
      <xdr:row>64</xdr:row>
      <xdr:rowOff>114300</xdr:rowOff>
    </xdr:to>
    <xdr:cxnSp macro="">
      <xdr:nvCxnSpPr>
        <xdr:cNvPr id="197" name="直線コネクタ 196"/>
        <xdr:cNvCxnSpPr/>
      </xdr:nvCxnSpPr>
      <xdr:spPr>
        <a:xfrm flipV="1">
          <a:off x="1130300" y="10727872"/>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8"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0"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201"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76217</xdr:rowOff>
    </xdr:from>
    <xdr:ext cx="405111" cy="259045"/>
    <xdr:sp macro="" textlink="">
      <xdr:nvSpPr>
        <xdr:cNvPr id="202" name="n_1mainValue【体育館・プール】&#10;有形固定資産減価償却率"/>
        <xdr:cNvSpPr txBox="1"/>
      </xdr:nvSpPr>
      <xdr:spPr>
        <a:xfrm>
          <a:off x="35820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139899</xdr:rowOff>
    </xdr:from>
    <xdr:ext cx="405111" cy="259045"/>
    <xdr:sp macro="" textlink="">
      <xdr:nvSpPr>
        <xdr:cNvPr id="203" name="n_2mainValue【体育館・プール】&#10;有形固定資産減価償却率"/>
        <xdr:cNvSpPr txBox="1"/>
      </xdr:nvSpPr>
      <xdr:spPr>
        <a:xfrm>
          <a:off x="2705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139899</xdr:rowOff>
    </xdr:from>
    <xdr:ext cx="405111" cy="259045"/>
    <xdr:sp macro="" textlink="">
      <xdr:nvSpPr>
        <xdr:cNvPr id="204" name="n_3mainValue【体育館・プール】&#10;有形固定資産減価償却率"/>
        <xdr:cNvSpPr txBox="1"/>
      </xdr:nvSpPr>
      <xdr:spPr>
        <a:xfrm>
          <a:off x="1816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156227</xdr:rowOff>
    </xdr:from>
    <xdr:ext cx="405111" cy="259045"/>
    <xdr:sp macro="" textlink="">
      <xdr:nvSpPr>
        <xdr:cNvPr id="205" name="n_4mainValue【体育館・プール】&#10;有形固定資産減価償却率"/>
        <xdr:cNvSpPr txBox="1"/>
      </xdr:nvSpPr>
      <xdr:spPr>
        <a:xfrm>
          <a:off x="9277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25" name="直線コネクタ 224"/>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26"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27" name="直線コネクタ 226"/>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28"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9" name="直線コネクタ 228"/>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230" name="【体育館・プール】&#10;一人当たり面積平均値テキスト"/>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31" name="フローチャート: 判断 230"/>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32" name="フローチャート: 判断 231"/>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33" name="フローチャート: 判断 232"/>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34" name="フローチャート: 判断 233"/>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35" name="フローチャート: 判断 234"/>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168084</xdr:rowOff>
    </xdr:from>
    <xdr:to>
      <xdr:col>55</xdr:col>
      <xdr:colOff>50800</xdr:colOff>
      <xdr:row>62</xdr:row>
      <xdr:rowOff>98234</xdr:rowOff>
    </xdr:to>
    <xdr:sp macro="" textlink="">
      <xdr:nvSpPr>
        <xdr:cNvPr id="241" name="楕円 240"/>
        <xdr:cNvSpPr/>
      </xdr:nvSpPr>
      <xdr:spPr>
        <a:xfrm>
          <a:off x="10426700" y="106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146511</xdr:rowOff>
    </xdr:from>
    <xdr:ext cx="469744" cy="259045"/>
    <xdr:sp macro="" textlink="">
      <xdr:nvSpPr>
        <xdr:cNvPr id="242" name="【体育館・プール】&#10;一人当たり面積該当値テキスト"/>
        <xdr:cNvSpPr txBox="1"/>
      </xdr:nvSpPr>
      <xdr:spPr>
        <a:xfrm>
          <a:off x="10515600" y="10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64</xdr:rowOff>
    </xdr:from>
    <xdr:to>
      <xdr:col>50</xdr:col>
      <xdr:colOff>165100</xdr:colOff>
      <xdr:row>62</xdr:row>
      <xdr:rowOff>101664</xdr:rowOff>
    </xdr:to>
    <xdr:sp macro="" textlink="">
      <xdr:nvSpPr>
        <xdr:cNvPr id="243" name="楕円 242"/>
        <xdr:cNvSpPr/>
      </xdr:nvSpPr>
      <xdr:spPr>
        <a:xfrm>
          <a:off x="9588500" y="1062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47434</xdr:rowOff>
    </xdr:from>
    <xdr:to>
      <xdr:col>55</xdr:col>
      <xdr:colOff>0</xdr:colOff>
      <xdr:row>62</xdr:row>
      <xdr:rowOff>50864</xdr:rowOff>
    </xdr:to>
    <xdr:cxnSp macro="">
      <xdr:nvCxnSpPr>
        <xdr:cNvPr id="244" name="直線コネクタ 243"/>
        <xdr:cNvCxnSpPr/>
      </xdr:nvCxnSpPr>
      <xdr:spPr>
        <a:xfrm flipV="1">
          <a:off x="9639300" y="10677334"/>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3493</xdr:rowOff>
    </xdr:from>
    <xdr:to>
      <xdr:col>46</xdr:col>
      <xdr:colOff>38100</xdr:colOff>
      <xdr:row>62</xdr:row>
      <xdr:rowOff>105093</xdr:rowOff>
    </xdr:to>
    <xdr:sp macro="" textlink="">
      <xdr:nvSpPr>
        <xdr:cNvPr id="245" name="楕円 244"/>
        <xdr:cNvSpPr/>
      </xdr:nvSpPr>
      <xdr:spPr>
        <a:xfrm>
          <a:off x="8699500" y="106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50864</xdr:rowOff>
    </xdr:from>
    <xdr:to>
      <xdr:col>50</xdr:col>
      <xdr:colOff>114300</xdr:colOff>
      <xdr:row>62</xdr:row>
      <xdr:rowOff>54293</xdr:rowOff>
    </xdr:to>
    <xdr:cxnSp macro="">
      <xdr:nvCxnSpPr>
        <xdr:cNvPr id="246" name="直線コネクタ 245"/>
        <xdr:cNvCxnSpPr/>
      </xdr:nvCxnSpPr>
      <xdr:spPr>
        <a:xfrm flipV="1">
          <a:off x="8750300" y="1068076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xdr:rowOff>
    </xdr:from>
    <xdr:to>
      <xdr:col>41</xdr:col>
      <xdr:colOff>101600</xdr:colOff>
      <xdr:row>62</xdr:row>
      <xdr:rowOff>107950</xdr:rowOff>
    </xdr:to>
    <xdr:sp macro="" textlink="">
      <xdr:nvSpPr>
        <xdr:cNvPr id="247" name="楕円 246"/>
        <xdr:cNvSpPr/>
      </xdr:nvSpPr>
      <xdr:spPr>
        <a:xfrm>
          <a:off x="781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54293</xdr:rowOff>
    </xdr:from>
    <xdr:to>
      <xdr:col>45</xdr:col>
      <xdr:colOff>177800</xdr:colOff>
      <xdr:row>62</xdr:row>
      <xdr:rowOff>57150</xdr:rowOff>
    </xdr:to>
    <xdr:cxnSp macro="">
      <xdr:nvCxnSpPr>
        <xdr:cNvPr id="248" name="直線コネクタ 247"/>
        <xdr:cNvCxnSpPr/>
      </xdr:nvCxnSpPr>
      <xdr:spPr>
        <a:xfrm flipV="1">
          <a:off x="7861300" y="1068419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9207</xdr:rowOff>
    </xdr:from>
    <xdr:to>
      <xdr:col>36</xdr:col>
      <xdr:colOff>165100</xdr:colOff>
      <xdr:row>62</xdr:row>
      <xdr:rowOff>110807</xdr:rowOff>
    </xdr:to>
    <xdr:sp macro="" textlink="">
      <xdr:nvSpPr>
        <xdr:cNvPr id="249" name="楕円 248"/>
        <xdr:cNvSpPr/>
      </xdr:nvSpPr>
      <xdr:spPr>
        <a:xfrm>
          <a:off x="6921500" y="106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57150</xdr:rowOff>
    </xdr:from>
    <xdr:to>
      <xdr:col>41</xdr:col>
      <xdr:colOff>50800</xdr:colOff>
      <xdr:row>62</xdr:row>
      <xdr:rowOff>60007</xdr:rowOff>
    </xdr:to>
    <xdr:cxnSp macro="">
      <xdr:nvCxnSpPr>
        <xdr:cNvPr id="250" name="直線コネクタ 249"/>
        <xdr:cNvCxnSpPr/>
      </xdr:nvCxnSpPr>
      <xdr:spPr>
        <a:xfrm flipV="1">
          <a:off x="6972300" y="1068705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251"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52"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253"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54"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92791</xdr:rowOff>
    </xdr:from>
    <xdr:ext cx="469744" cy="259045"/>
    <xdr:sp macro="" textlink="">
      <xdr:nvSpPr>
        <xdr:cNvPr id="255" name="n_1mainValue【体育館・プール】&#10;一人当たり面積"/>
        <xdr:cNvSpPr txBox="1"/>
      </xdr:nvSpPr>
      <xdr:spPr>
        <a:xfrm>
          <a:off x="9391727" y="1072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96220</xdr:rowOff>
    </xdr:from>
    <xdr:ext cx="469744" cy="259045"/>
    <xdr:sp macro="" textlink="">
      <xdr:nvSpPr>
        <xdr:cNvPr id="256" name="n_2mainValue【体育館・プール】&#10;一人当たり面積"/>
        <xdr:cNvSpPr txBox="1"/>
      </xdr:nvSpPr>
      <xdr:spPr>
        <a:xfrm>
          <a:off x="8515427" y="1072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99077</xdr:rowOff>
    </xdr:from>
    <xdr:ext cx="469744" cy="259045"/>
    <xdr:sp macro="" textlink="">
      <xdr:nvSpPr>
        <xdr:cNvPr id="257" name="n_3mainValue【体育館・プール】&#10;一人当たり面積"/>
        <xdr:cNvSpPr txBox="1"/>
      </xdr:nvSpPr>
      <xdr:spPr>
        <a:xfrm>
          <a:off x="7626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101934</xdr:rowOff>
    </xdr:from>
    <xdr:ext cx="469744" cy="259045"/>
    <xdr:sp macro="" textlink="">
      <xdr:nvSpPr>
        <xdr:cNvPr id="258" name="n_4mainValue【体育館・プール】&#10;一人当たり面積"/>
        <xdr:cNvSpPr txBox="1"/>
      </xdr:nvSpPr>
      <xdr:spPr>
        <a:xfrm>
          <a:off x="6737427" y="1073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84" name="直線コネクタ 283"/>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5"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6" name="直線コネクタ 285"/>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87"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88" name="直線コネクタ 287"/>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289" name="【福祉施設】&#10;有形固定資産減価償却率平均値テキスト"/>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90" name="フローチャート: 判断 289"/>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91" name="フローチャート: 判断 290"/>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92" name="フローチャート: 判断 291"/>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93" name="フローチャート: 判断 292"/>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94" name="フローチャート: 判断 293"/>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300" name="楕円 299"/>
        <xdr:cNvSpPr/>
      </xdr:nvSpPr>
      <xdr:spPr>
        <a:xfrm>
          <a:off x="45847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17978</xdr:rowOff>
    </xdr:from>
    <xdr:ext cx="405111" cy="259045"/>
    <xdr:sp macro="" textlink="">
      <xdr:nvSpPr>
        <xdr:cNvPr id="301" name="【福祉施設】&#10;有形固定資産減価償却率該当値テキスト"/>
        <xdr:cNvSpPr txBox="1"/>
      </xdr:nvSpPr>
      <xdr:spPr>
        <a:xfrm>
          <a:off x="4673600" y="1407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129358</xdr:rowOff>
    </xdr:from>
    <xdr:to>
      <xdr:col>20</xdr:col>
      <xdr:colOff>38100</xdr:colOff>
      <xdr:row>82</xdr:row>
      <xdr:rowOff>59508</xdr:rowOff>
    </xdr:to>
    <xdr:sp macro="" textlink="">
      <xdr:nvSpPr>
        <xdr:cNvPr id="302" name="楕円 301"/>
        <xdr:cNvSpPr/>
      </xdr:nvSpPr>
      <xdr:spPr>
        <a:xfrm>
          <a:off x="3746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8708</xdr:rowOff>
    </xdr:from>
    <xdr:to>
      <xdr:col>24</xdr:col>
      <xdr:colOff>63500</xdr:colOff>
      <xdr:row>82</xdr:row>
      <xdr:rowOff>90351</xdr:rowOff>
    </xdr:to>
    <xdr:cxnSp macro="">
      <xdr:nvCxnSpPr>
        <xdr:cNvPr id="303" name="直線コネクタ 302"/>
        <xdr:cNvCxnSpPr/>
      </xdr:nvCxnSpPr>
      <xdr:spPr>
        <a:xfrm>
          <a:off x="3797300" y="14067608"/>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31387</xdr:rowOff>
    </xdr:from>
    <xdr:to>
      <xdr:col>15</xdr:col>
      <xdr:colOff>101600</xdr:colOff>
      <xdr:row>81</xdr:row>
      <xdr:rowOff>132987</xdr:rowOff>
    </xdr:to>
    <xdr:sp macro="" textlink="">
      <xdr:nvSpPr>
        <xdr:cNvPr id="304" name="楕円 303"/>
        <xdr:cNvSpPr/>
      </xdr:nvSpPr>
      <xdr:spPr>
        <a:xfrm>
          <a:off x="2857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82187</xdr:rowOff>
    </xdr:from>
    <xdr:to>
      <xdr:col>19</xdr:col>
      <xdr:colOff>177800</xdr:colOff>
      <xdr:row>82</xdr:row>
      <xdr:rowOff>8708</xdr:rowOff>
    </xdr:to>
    <xdr:cxnSp macro="">
      <xdr:nvCxnSpPr>
        <xdr:cNvPr id="305" name="直線コネクタ 304"/>
        <xdr:cNvCxnSpPr/>
      </xdr:nvCxnSpPr>
      <xdr:spPr>
        <a:xfrm>
          <a:off x="2908300" y="1396963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152219</xdr:rowOff>
    </xdr:from>
    <xdr:to>
      <xdr:col>10</xdr:col>
      <xdr:colOff>165100</xdr:colOff>
      <xdr:row>81</xdr:row>
      <xdr:rowOff>82369</xdr:rowOff>
    </xdr:to>
    <xdr:sp macro="" textlink="">
      <xdr:nvSpPr>
        <xdr:cNvPr id="306" name="楕円 305"/>
        <xdr:cNvSpPr/>
      </xdr:nvSpPr>
      <xdr:spPr>
        <a:xfrm>
          <a:off x="1968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31569</xdr:rowOff>
    </xdr:from>
    <xdr:to>
      <xdr:col>15</xdr:col>
      <xdr:colOff>50800</xdr:colOff>
      <xdr:row>81</xdr:row>
      <xdr:rowOff>82187</xdr:rowOff>
    </xdr:to>
    <xdr:cxnSp macro="">
      <xdr:nvCxnSpPr>
        <xdr:cNvPr id="307" name="直線コネクタ 306"/>
        <xdr:cNvCxnSpPr/>
      </xdr:nvCxnSpPr>
      <xdr:spPr>
        <a:xfrm>
          <a:off x="2019300" y="1391901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121194</xdr:rowOff>
    </xdr:from>
    <xdr:to>
      <xdr:col>6</xdr:col>
      <xdr:colOff>38100</xdr:colOff>
      <xdr:row>81</xdr:row>
      <xdr:rowOff>51344</xdr:rowOff>
    </xdr:to>
    <xdr:sp macro="" textlink="">
      <xdr:nvSpPr>
        <xdr:cNvPr id="308" name="楕円 307"/>
        <xdr:cNvSpPr/>
      </xdr:nvSpPr>
      <xdr:spPr>
        <a:xfrm>
          <a:off x="1079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544</xdr:rowOff>
    </xdr:from>
    <xdr:to>
      <xdr:col>10</xdr:col>
      <xdr:colOff>114300</xdr:colOff>
      <xdr:row>81</xdr:row>
      <xdr:rowOff>31569</xdr:rowOff>
    </xdr:to>
    <xdr:cxnSp macro="">
      <xdr:nvCxnSpPr>
        <xdr:cNvPr id="309" name="直線コネクタ 308"/>
        <xdr:cNvCxnSpPr/>
      </xdr:nvCxnSpPr>
      <xdr:spPr>
        <a:xfrm>
          <a:off x="1130300" y="138879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58800</xdr:rowOff>
    </xdr:from>
    <xdr:ext cx="405111" cy="259045"/>
    <xdr:sp macro="" textlink="">
      <xdr:nvSpPr>
        <xdr:cNvPr id="310" name="n_1aveValue【福祉施設】&#10;有形固定資産減価償却率"/>
        <xdr:cNvSpPr txBox="1"/>
      </xdr:nvSpPr>
      <xdr:spPr>
        <a:xfrm>
          <a:off x="35820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52269</xdr:rowOff>
    </xdr:from>
    <xdr:ext cx="405111" cy="259045"/>
    <xdr:sp macro="" textlink="">
      <xdr:nvSpPr>
        <xdr:cNvPr id="311" name="n_2aveValue【福祉施設】&#10;有形固定資産減価償却率"/>
        <xdr:cNvSpPr txBox="1"/>
      </xdr:nvSpPr>
      <xdr:spPr>
        <a:xfrm>
          <a:off x="2705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312" name="n_3aveValue【福祉施設】&#10;有形固定資産減価償却率"/>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122482</xdr:rowOff>
    </xdr:from>
    <xdr:ext cx="405111" cy="259045"/>
    <xdr:sp macro="" textlink="">
      <xdr:nvSpPr>
        <xdr:cNvPr id="313" name="n_4aveValue【福祉施設】&#10;有形固定資産減価償却率"/>
        <xdr:cNvSpPr txBox="1"/>
      </xdr:nvSpPr>
      <xdr:spPr>
        <a:xfrm>
          <a:off x="927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76035</xdr:rowOff>
    </xdr:from>
    <xdr:ext cx="405111" cy="259045"/>
    <xdr:sp macro="" textlink="">
      <xdr:nvSpPr>
        <xdr:cNvPr id="314" name="n_1mainValue【福祉施設】&#10;有形固定資産減価償却率"/>
        <xdr:cNvSpPr txBox="1"/>
      </xdr:nvSpPr>
      <xdr:spPr>
        <a:xfrm>
          <a:off x="35820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149514</xdr:rowOff>
    </xdr:from>
    <xdr:ext cx="405111" cy="259045"/>
    <xdr:sp macro="" textlink="">
      <xdr:nvSpPr>
        <xdr:cNvPr id="315" name="n_2mainValue【福祉施設】&#10;有形固定資産減価償却率"/>
        <xdr:cNvSpPr txBox="1"/>
      </xdr:nvSpPr>
      <xdr:spPr>
        <a:xfrm>
          <a:off x="2705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98896</xdr:rowOff>
    </xdr:from>
    <xdr:ext cx="405111" cy="259045"/>
    <xdr:sp macro="" textlink="">
      <xdr:nvSpPr>
        <xdr:cNvPr id="316" name="n_3mainValue【福祉施設】&#10;有形固定資産減価償却率"/>
        <xdr:cNvSpPr txBox="1"/>
      </xdr:nvSpPr>
      <xdr:spPr>
        <a:xfrm>
          <a:off x="1816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67871</xdr:rowOff>
    </xdr:from>
    <xdr:ext cx="405111" cy="259045"/>
    <xdr:sp macro="" textlink="">
      <xdr:nvSpPr>
        <xdr:cNvPr id="317" name="n_4mainValue【福祉施設】&#10;有形固定資産減価償却率"/>
        <xdr:cNvSpPr txBox="1"/>
      </xdr:nvSpPr>
      <xdr:spPr>
        <a:xfrm>
          <a:off x="927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39" name="直線コネクタ 338"/>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0"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1" name="直線コネクタ 340"/>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42"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43" name="直線コネクタ 342"/>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344" name="【福祉施設】&#10;一人当たり面積平均値テキスト"/>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45" name="フローチャート: 判断 344"/>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46" name="フローチャート: 判断 345"/>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47" name="フローチャート: 判断 346"/>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48" name="フローチャート: 判断 347"/>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49" name="フローチャート: 判断 348"/>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75997</xdr:rowOff>
    </xdr:from>
    <xdr:to>
      <xdr:col>55</xdr:col>
      <xdr:colOff>50800</xdr:colOff>
      <xdr:row>84</xdr:row>
      <xdr:rowOff>6147</xdr:rowOff>
    </xdr:to>
    <xdr:sp macro="" textlink="">
      <xdr:nvSpPr>
        <xdr:cNvPr id="355" name="楕円 354"/>
        <xdr:cNvSpPr/>
      </xdr:nvSpPr>
      <xdr:spPr>
        <a:xfrm>
          <a:off x="10426700" y="143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98874</xdr:rowOff>
    </xdr:from>
    <xdr:ext cx="469744" cy="259045"/>
    <xdr:sp macro="" textlink="">
      <xdr:nvSpPr>
        <xdr:cNvPr id="356" name="【福祉施設】&#10;一人当たり面積該当値テキスト"/>
        <xdr:cNvSpPr txBox="1"/>
      </xdr:nvSpPr>
      <xdr:spPr>
        <a:xfrm>
          <a:off x="10515600" y="1415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129947</xdr:rowOff>
    </xdr:from>
    <xdr:to>
      <xdr:col>50</xdr:col>
      <xdr:colOff>165100</xdr:colOff>
      <xdr:row>84</xdr:row>
      <xdr:rowOff>60097</xdr:rowOff>
    </xdr:to>
    <xdr:sp macro="" textlink="">
      <xdr:nvSpPr>
        <xdr:cNvPr id="357" name="楕円 356"/>
        <xdr:cNvSpPr/>
      </xdr:nvSpPr>
      <xdr:spPr>
        <a:xfrm>
          <a:off x="9588500" y="14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126797</xdr:rowOff>
    </xdr:from>
    <xdr:to>
      <xdr:col>55</xdr:col>
      <xdr:colOff>0</xdr:colOff>
      <xdr:row>84</xdr:row>
      <xdr:rowOff>9297</xdr:rowOff>
    </xdr:to>
    <xdr:cxnSp macro="">
      <xdr:nvCxnSpPr>
        <xdr:cNvPr id="358" name="直線コネクタ 357"/>
        <xdr:cNvCxnSpPr/>
      </xdr:nvCxnSpPr>
      <xdr:spPr>
        <a:xfrm flipV="1">
          <a:off x="9639300" y="14357147"/>
          <a:ext cx="8382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125831</xdr:rowOff>
    </xdr:from>
    <xdr:to>
      <xdr:col>46</xdr:col>
      <xdr:colOff>38100</xdr:colOff>
      <xdr:row>84</xdr:row>
      <xdr:rowOff>55981</xdr:rowOff>
    </xdr:to>
    <xdr:sp macro="" textlink="">
      <xdr:nvSpPr>
        <xdr:cNvPr id="359" name="楕円 358"/>
        <xdr:cNvSpPr/>
      </xdr:nvSpPr>
      <xdr:spPr>
        <a:xfrm>
          <a:off x="8699500" y="1435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5181</xdr:rowOff>
    </xdr:from>
    <xdr:to>
      <xdr:col>50</xdr:col>
      <xdr:colOff>114300</xdr:colOff>
      <xdr:row>84</xdr:row>
      <xdr:rowOff>9297</xdr:rowOff>
    </xdr:to>
    <xdr:cxnSp macro="">
      <xdr:nvCxnSpPr>
        <xdr:cNvPr id="360" name="直線コネクタ 359"/>
        <xdr:cNvCxnSpPr/>
      </xdr:nvCxnSpPr>
      <xdr:spPr>
        <a:xfrm>
          <a:off x="8750300" y="14406981"/>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42163</xdr:rowOff>
    </xdr:from>
    <xdr:to>
      <xdr:col>41</xdr:col>
      <xdr:colOff>101600</xdr:colOff>
      <xdr:row>84</xdr:row>
      <xdr:rowOff>143763</xdr:rowOff>
    </xdr:to>
    <xdr:sp macro="" textlink="">
      <xdr:nvSpPr>
        <xdr:cNvPr id="361" name="楕円 360"/>
        <xdr:cNvSpPr/>
      </xdr:nvSpPr>
      <xdr:spPr>
        <a:xfrm>
          <a:off x="7810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5181</xdr:rowOff>
    </xdr:from>
    <xdr:to>
      <xdr:col>45</xdr:col>
      <xdr:colOff>177800</xdr:colOff>
      <xdr:row>84</xdr:row>
      <xdr:rowOff>92963</xdr:rowOff>
    </xdr:to>
    <xdr:cxnSp macro="">
      <xdr:nvCxnSpPr>
        <xdr:cNvPr id="362" name="直線コネクタ 361"/>
        <xdr:cNvCxnSpPr/>
      </xdr:nvCxnSpPr>
      <xdr:spPr>
        <a:xfrm flipV="1">
          <a:off x="7861300" y="14406981"/>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167894</xdr:rowOff>
    </xdr:from>
    <xdr:to>
      <xdr:col>36</xdr:col>
      <xdr:colOff>165100</xdr:colOff>
      <xdr:row>84</xdr:row>
      <xdr:rowOff>98044</xdr:rowOff>
    </xdr:to>
    <xdr:sp macro="" textlink="">
      <xdr:nvSpPr>
        <xdr:cNvPr id="363" name="楕円 362"/>
        <xdr:cNvSpPr/>
      </xdr:nvSpPr>
      <xdr:spPr>
        <a:xfrm>
          <a:off x="6921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47244</xdr:rowOff>
    </xdr:from>
    <xdr:to>
      <xdr:col>41</xdr:col>
      <xdr:colOff>50800</xdr:colOff>
      <xdr:row>84</xdr:row>
      <xdr:rowOff>92963</xdr:rowOff>
    </xdr:to>
    <xdr:cxnSp macro="">
      <xdr:nvCxnSpPr>
        <xdr:cNvPr id="364" name="直線コネクタ 363"/>
        <xdr:cNvCxnSpPr/>
      </xdr:nvCxnSpPr>
      <xdr:spPr>
        <a:xfrm>
          <a:off x="6972300" y="144490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69054</xdr:rowOff>
    </xdr:from>
    <xdr:ext cx="469744" cy="259045"/>
    <xdr:sp macro="" textlink="">
      <xdr:nvSpPr>
        <xdr:cNvPr id="365" name="n_1aveValue【福祉施設】&#10;一人当たり面積"/>
        <xdr:cNvSpPr txBox="1"/>
      </xdr:nvSpPr>
      <xdr:spPr>
        <a:xfrm>
          <a:off x="93917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85513</xdr:rowOff>
    </xdr:from>
    <xdr:ext cx="469744" cy="259045"/>
    <xdr:sp macro="" textlink="">
      <xdr:nvSpPr>
        <xdr:cNvPr id="366" name="n_2aveValue【福祉施設】&#10;一人当たり面積"/>
        <xdr:cNvSpPr txBox="1"/>
      </xdr:nvSpPr>
      <xdr:spPr>
        <a:xfrm>
          <a:off x="8515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96944</xdr:rowOff>
    </xdr:from>
    <xdr:ext cx="469744" cy="259045"/>
    <xdr:sp macro="" textlink="">
      <xdr:nvSpPr>
        <xdr:cNvPr id="367" name="n_3aveValue【福祉施設】&#10;一人当たり面積"/>
        <xdr:cNvSpPr txBox="1"/>
      </xdr:nvSpPr>
      <xdr:spPr>
        <a:xfrm>
          <a:off x="7626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76827</xdr:rowOff>
    </xdr:from>
    <xdr:ext cx="469744" cy="259045"/>
    <xdr:sp macro="" textlink="">
      <xdr:nvSpPr>
        <xdr:cNvPr id="368" name="n_4aveValue【福祉施設】&#10;一人当たり面積"/>
        <xdr:cNvSpPr txBox="1"/>
      </xdr:nvSpPr>
      <xdr:spPr>
        <a:xfrm>
          <a:off x="6737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76624</xdr:rowOff>
    </xdr:from>
    <xdr:ext cx="469744" cy="259045"/>
    <xdr:sp macro="" textlink="">
      <xdr:nvSpPr>
        <xdr:cNvPr id="369" name="n_1mainValue【福祉施設】&#10;一人当たり面積"/>
        <xdr:cNvSpPr txBox="1"/>
      </xdr:nvSpPr>
      <xdr:spPr>
        <a:xfrm>
          <a:off x="93917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72508</xdr:rowOff>
    </xdr:from>
    <xdr:ext cx="469744" cy="259045"/>
    <xdr:sp macro="" textlink="">
      <xdr:nvSpPr>
        <xdr:cNvPr id="370" name="n_2mainValue【福祉施設】&#10;一人当たり面積"/>
        <xdr:cNvSpPr txBox="1"/>
      </xdr:nvSpPr>
      <xdr:spPr>
        <a:xfrm>
          <a:off x="8515427" y="1413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1" name="n_3mainValue【福祉施設】&#10;一人当たり面積"/>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114571</xdr:rowOff>
    </xdr:from>
    <xdr:ext cx="469744" cy="259045"/>
    <xdr:sp macro="" textlink="">
      <xdr:nvSpPr>
        <xdr:cNvPr id="372" name="n_4mainValue【福祉施設】&#10;一人当たり面積"/>
        <xdr:cNvSpPr txBox="1"/>
      </xdr:nvSpPr>
      <xdr:spPr>
        <a:xfrm>
          <a:off x="6737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414" name="直線コネクタ 413"/>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15"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16" name="直線コネクタ 415"/>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417"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418" name="直線コネクタ 417"/>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419" name="【一般廃棄物処理施設】&#10;有形固定資産減価償却率平均値テキスト"/>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20" name="フローチャート: 判断 419"/>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21" name="フローチャート: 判断 420"/>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22" name="フローチャート: 判断 421"/>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423" name="フローチャート: 判断 422"/>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24" name="フローチャート: 判断 423"/>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430" name="楕円 429"/>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36847</xdr:rowOff>
    </xdr:from>
    <xdr:ext cx="405111" cy="259045"/>
    <xdr:sp macro="" textlink="">
      <xdr:nvSpPr>
        <xdr:cNvPr id="431" name="【一般廃棄物処理施設】&#10;有形固定資産減価償却率該当値テキスト"/>
        <xdr:cNvSpPr txBox="1"/>
      </xdr:nvSpPr>
      <xdr:spPr>
        <a:xfrm>
          <a:off x="16357600"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138067</xdr:rowOff>
    </xdr:from>
    <xdr:to>
      <xdr:col>81</xdr:col>
      <xdr:colOff>101600</xdr:colOff>
      <xdr:row>38</xdr:row>
      <xdr:rowOff>68218</xdr:rowOff>
    </xdr:to>
    <xdr:sp macro="" textlink="">
      <xdr:nvSpPr>
        <xdr:cNvPr id="432" name="楕円 431"/>
        <xdr:cNvSpPr/>
      </xdr:nvSpPr>
      <xdr:spPr>
        <a:xfrm>
          <a:off x="15430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17417</xdr:rowOff>
    </xdr:from>
    <xdr:to>
      <xdr:col>85</xdr:col>
      <xdr:colOff>127000</xdr:colOff>
      <xdr:row>38</xdr:row>
      <xdr:rowOff>64770</xdr:rowOff>
    </xdr:to>
    <xdr:cxnSp macro="">
      <xdr:nvCxnSpPr>
        <xdr:cNvPr id="433" name="直線コネクタ 432"/>
        <xdr:cNvCxnSpPr/>
      </xdr:nvCxnSpPr>
      <xdr:spPr>
        <a:xfrm>
          <a:off x="15481300" y="653251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102144</xdr:rowOff>
    </xdr:from>
    <xdr:to>
      <xdr:col>76</xdr:col>
      <xdr:colOff>165100</xdr:colOff>
      <xdr:row>38</xdr:row>
      <xdr:rowOff>32294</xdr:rowOff>
    </xdr:to>
    <xdr:sp macro="" textlink="">
      <xdr:nvSpPr>
        <xdr:cNvPr id="434" name="楕円 433"/>
        <xdr:cNvSpPr/>
      </xdr:nvSpPr>
      <xdr:spPr>
        <a:xfrm>
          <a:off x="14541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152944</xdr:rowOff>
    </xdr:from>
    <xdr:to>
      <xdr:col>81</xdr:col>
      <xdr:colOff>50800</xdr:colOff>
      <xdr:row>38</xdr:row>
      <xdr:rowOff>17417</xdr:rowOff>
    </xdr:to>
    <xdr:cxnSp macro="">
      <xdr:nvCxnSpPr>
        <xdr:cNvPr id="435" name="直線コネクタ 434"/>
        <xdr:cNvCxnSpPr/>
      </xdr:nvCxnSpPr>
      <xdr:spPr>
        <a:xfrm>
          <a:off x="14592300" y="64965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100511</xdr:rowOff>
    </xdr:from>
    <xdr:to>
      <xdr:col>72</xdr:col>
      <xdr:colOff>38100</xdr:colOff>
      <xdr:row>38</xdr:row>
      <xdr:rowOff>30662</xdr:rowOff>
    </xdr:to>
    <xdr:sp macro="" textlink="">
      <xdr:nvSpPr>
        <xdr:cNvPr id="436" name="楕円 435"/>
        <xdr:cNvSpPr/>
      </xdr:nvSpPr>
      <xdr:spPr>
        <a:xfrm>
          <a:off x="13652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151311</xdr:rowOff>
    </xdr:from>
    <xdr:to>
      <xdr:col>76</xdr:col>
      <xdr:colOff>114300</xdr:colOff>
      <xdr:row>37</xdr:row>
      <xdr:rowOff>152944</xdr:rowOff>
    </xdr:to>
    <xdr:cxnSp macro="">
      <xdr:nvCxnSpPr>
        <xdr:cNvPr id="437" name="直線コネクタ 436"/>
        <xdr:cNvCxnSpPr/>
      </xdr:nvCxnSpPr>
      <xdr:spPr>
        <a:xfrm>
          <a:off x="13703300" y="649496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72753</xdr:rowOff>
    </xdr:from>
    <xdr:to>
      <xdr:col>67</xdr:col>
      <xdr:colOff>101600</xdr:colOff>
      <xdr:row>38</xdr:row>
      <xdr:rowOff>2903</xdr:rowOff>
    </xdr:to>
    <xdr:sp macro="" textlink="">
      <xdr:nvSpPr>
        <xdr:cNvPr id="438" name="楕円 437"/>
        <xdr:cNvSpPr/>
      </xdr:nvSpPr>
      <xdr:spPr>
        <a:xfrm>
          <a:off x="12763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123553</xdr:rowOff>
    </xdr:from>
    <xdr:to>
      <xdr:col>71</xdr:col>
      <xdr:colOff>177800</xdr:colOff>
      <xdr:row>37</xdr:row>
      <xdr:rowOff>151311</xdr:rowOff>
    </xdr:to>
    <xdr:cxnSp macro="">
      <xdr:nvCxnSpPr>
        <xdr:cNvPr id="439" name="直線コネクタ 438"/>
        <xdr:cNvCxnSpPr/>
      </xdr:nvCxnSpPr>
      <xdr:spPr>
        <a:xfrm>
          <a:off x="12814300" y="646720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40"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441" name="n_2aveValue【一般廃棄物処理施設】&#10;有形固定資産減価償却率"/>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43015</xdr:rowOff>
    </xdr:from>
    <xdr:ext cx="405111" cy="259045"/>
    <xdr:sp macro="" textlink="">
      <xdr:nvSpPr>
        <xdr:cNvPr id="442" name="n_3aveValue【一般廃棄物処理施設】&#10;有形固定資産減価償却率"/>
        <xdr:cNvSpPr txBox="1"/>
      </xdr:nvSpPr>
      <xdr:spPr>
        <a:xfrm>
          <a:off x="13500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443" name="n_4aveValue【一般廃棄物処理施設】&#10;有形固定資産減価償却率"/>
        <xdr:cNvSpPr txBox="1"/>
      </xdr:nvSpPr>
      <xdr:spPr>
        <a:xfrm>
          <a:off x="12611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84744</xdr:rowOff>
    </xdr:from>
    <xdr:ext cx="405111" cy="259045"/>
    <xdr:sp macro="" textlink="">
      <xdr:nvSpPr>
        <xdr:cNvPr id="444" name="n_1main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48821</xdr:rowOff>
    </xdr:from>
    <xdr:ext cx="405111" cy="259045"/>
    <xdr:sp macro="" textlink="">
      <xdr:nvSpPr>
        <xdr:cNvPr id="445" name="n_2mainValue【一般廃棄物処理施設】&#10;有形固定資産減価償却率"/>
        <xdr:cNvSpPr txBox="1"/>
      </xdr:nvSpPr>
      <xdr:spPr>
        <a:xfrm>
          <a:off x="14389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47188</xdr:rowOff>
    </xdr:from>
    <xdr:ext cx="405111" cy="259045"/>
    <xdr:sp macro="" textlink="">
      <xdr:nvSpPr>
        <xdr:cNvPr id="446" name="n_3mainValue【一般廃棄物処理施設】&#10;有形固定資産減価償却率"/>
        <xdr:cNvSpPr txBox="1"/>
      </xdr:nvSpPr>
      <xdr:spPr>
        <a:xfrm>
          <a:off x="13500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19430</xdr:rowOff>
    </xdr:from>
    <xdr:ext cx="405111" cy="259045"/>
    <xdr:sp macro="" textlink="">
      <xdr:nvSpPr>
        <xdr:cNvPr id="447" name="n_4mainValue【一般廃棄物処理施設】&#10;有形固定資産減価償却率"/>
        <xdr:cNvSpPr txBox="1"/>
      </xdr:nvSpPr>
      <xdr:spPr>
        <a:xfrm>
          <a:off x="12611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9" name="テキスト ボックス 4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1" name="テキスト ボックス 4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3" name="テキスト ボックス 4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5" name="テキスト ボックス 4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7" name="テキスト ボックス 4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9" name="テキスト ボックス 4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473" name="直線コネクタ 472"/>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474"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475" name="直線コネクタ 474"/>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476"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477" name="直線コネクタ 476"/>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478" name="【一般廃棄物処理施設】&#10;一人当たり有形固定資産（償却資産）額平均値テキスト"/>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479" name="フローチャート: 判断 478"/>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480" name="フローチャート: 判断 479"/>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481" name="フローチャート: 判断 480"/>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482" name="フローチャート: 判断 481"/>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483" name="フローチャート: 判断 482"/>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100326</xdr:rowOff>
    </xdr:from>
    <xdr:to>
      <xdr:col>116</xdr:col>
      <xdr:colOff>114300</xdr:colOff>
      <xdr:row>40</xdr:row>
      <xdr:rowOff>30476</xdr:rowOff>
    </xdr:to>
    <xdr:sp macro="" textlink="">
      <xdr:nvSpPr>
        <xdr:cNvPr id="489" name="楕円 488"/>
        <xdr:cNvSpPr/>
      </xdr:nvSpPr>
      <xdr:spPr>
        <a:xfrm>
          <a:off x="22110700" y="678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78753</xdr:rowOff>
    </xdr:from>
    <xdr:ext cx="599010" cy="259045"/>
    <xdr:sp macro="" textlink="">
      <xdr:nvSpPr>
        <xdr:cNvPr id="490" name="【一般廃棄物処理施設】&#10;一人当たり有形固定資産（償却資産）額該当値テキスト"/>
        <xdr:cNvSpPr txBox="1"/>
      </xdr:nvSpPr>
      <xdr:spPr>
        <a:xfrm>
          <a:off x="22199600" y="676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109251</xdr:rowOff>
    </xdr:from>
    <xdr:to>
      <xdr:col>112</xdr:col>
      <xdr:colOff>38100</xdr:colOff>
      <xdr:row>40</xdr:row>
      <xdr:rowOff>39401</xdr:rowOff>
    </xdr:to>
    <xdr:sp macro="" textlink="">
      <xdr:nvSpPr>
        <xdr:cNvPr id="491" name="楕円 490"/>
        <xdr:cNvSpPr/>
      </xdr:nvSpPr>
      <xdr:spPr>
        <a:xfrm>
          <a:off x="21272500" y="67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151126</xdr:rowOff>
    </xdr:from>
    <xdr:to>
      <xdr:col>116</xdr:col>
      <xdr:colOff>63500</xdr:colOff>
      <xdr:row>39</xdr:row>
      <xdr:rowOff>160051</xdr:rowOff>
    </xdr:to>
    <xdr:cxnSp macro="">
      <xdr:nvCxnSpPr>
        <xdr:cNvPr id="492" name="直線コネクタ 491"/>
        <xdr:cNvCxnSpPr/>
      </xdr:nvCxnSpPr>
      <xdr:spPr>
        <a:xfrm flipV="1">
          <a:off x="21323300" y="6837676"/>
          <a:ext cx="8382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163161</xdr:rowOff>
    </xdr:from>
    <xdr:to>
      <xdr:col>107</xdr:col>
      <xdr:colOff>101600</xdr:colOff>
      <xdr:row>40</xdr:row>
      <xdr:rowOff>93311</xdr:rowOff>
    </xdr:to>
    <xdr:sp macro="" textlink="">
      <xdr:nvSpPr>
        <xdr:cNvPr id="493" name="楕円 492"/>
        <xdr:cNvSpPr/>
      </xdr:nvSpPr>
      <xdr:spPr>
        <a:xfrm>
          <a:off x="20383500" y="684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160051</xdr:rowOff>
    </xdr:from>
    <xdr:to>
      <xdr:col>111</xdr:col>
      <xdr:colOff>177800</xdr:colOff>
      <xdr:row>40</xdr:row>
      <xdr:rowOff>42511</xdr:rowOff>
    </xdr:to>
    <xdr:cxnSp macro="">
      <xdr:nvCxnSpPr>
        <xdr:cNvPr id="494" name="直線コネクタ 493"/>
        <xdr:cNvCxnSpPr/>
      </xdr:nvCxnSpPr>
      <xdr:spPr>
        <a:xfrm flipV="1">
          <a:off x="20434300" y="6846601"/>
          <a:ext cx="889000" cy="5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25191</xdr:rowOff>
    </xdr:from>
    <xdr:to>
      <xdr:col>102</xdr:col>
      <xdr:colOff>165100</xdr:colOff>
      <xdr:row>40</xdr:row>
      <xdr:rowOff>126791</xdr:rowOff>
    </xdr:to>
    <xdr:sp macro="" textlink="">
      <xdr:nvSpPr>
        <xdr:cNvPr id="495" name="楕円 494"/>
        <xdr:cNvSpPr/>
      </xdr:nvSpPr>
      <xdr:spPr>
        <a:xfrm>
          <a:off x="19494500" y="68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42511</xdr:rowOff>
    </xdr:from>
    <xdr:to>
      <xdr:col>107</xdr:col>
      <xdr:colOff>50800</xdr:colOff>
      <xdr:row>40</xdr:row>
      <xdr:rowOff>75991</xdr:rowOff>
    </xdr:to>
    <xdr:cxnSp macro="">
      <xdr:nvCxnSpPr>
        <xdr:cNvPr id="496" name="直線コネクタ 495"/>
        <xdr:cNvCxnSpPr/>
      </xdr:nvCxnSpPr>
      <xdr:spPr>
        <a:xfrm flipV="1">
          <a:off x="19545300" y="6900511"/>
          <a:ext cx="889000" cy="3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31102</xdr:rowOff>
    </xdr:from>
    <xdr:to>
      <xdr:col>98</xdr:col>
      <xdr:colOff>38100</xdr:colOff>
      <xdr:row>40</xdr:row>
      <xdr:rowOff>132702</xdr:rowOff>
    </xdr:to>
    <xdr:sp macro="" textlink="">
      <xdr:nvSpPr>
        <xdr:cNvPr id="497" name="楕円 496"/>
        <xdr:cNvSpPr/>
      </xdr:nvSpPr>
      <xdr:spPr>
        <a:xfrm>
          <a:off x="18605500" y="68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75991</xdr:rowOff>
    </xdr:from>
    <xdr:to>
      <xdr:col>102</xdr:col>
      <xdr:colOff>114300</xdr:colOff>
      <xdr:row>40</xdr:row>
      <xdr:rowOff>81902</xdr:rowOff>
    </xdr:to>
    <xdr:cxnSp macro="">
      <xdr:nvCxnSpPr>
        <xdr:cNvPr id="498" name="直線コネクタ 497"/>
        <xdr:cNvCxnSpPr/>
      </xdr:nvCxnSpPr>
      <xdr:spPr>
        <a:xfrm flipV="1">
          <a:off x="18656300" y="6933991"/>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499" name="n_1aveValue【一般廃棄物処理施設】&#10;一人当たり有形固定資産（償却資産）額"/>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500" name="n_2aveValue【一般廃棄物処理施設】&#10;一人当たり有形固定資産（償却資産）額"/>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501" name="n_3aveValue【一般廃棄物処理施設】&#10;一人当たり有形固定資産（償却資産）額"/>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502" name="n_4aveValue【一般廃棄物処理施設】&#10;一人当たり有形固定資産（償却資産）額"/>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30528</xdr:rowOff>
    </xdr:from>
    <xdr:ext cx="599010" cy="259045"/>
    <xdr:sp macro="" textlink="">
      <xdr:nvSpPr>
        <xdr:cNvPr id="503" name="n_1mainValue【一般廃棄物処理施設】&#10;一人当たり有形固定資産（償却資産）額"/>
        <xdr:cNvSpPr txBox="1"/>
      </xdr:nvSpPr>
      <xdr:spPr>
        <a:xfrm>
          <a:off x="21011095" y="688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84438</xdr:rowOff>
    </xdr:from>
    <xdr:ext cx="599010" cy="259045"/>
    <xdr:sp macro="" textlink="">
      <xdr:nvSpPr>
        <xdr:cNvPr id="504" name="n_2mainValue【一般廃棄物処理施設】&#10;一人当たり有形固定資産（償却資産）額"/>
        <xdr:cNvSpPr txBox="1"/>
      </xdr:nvSpPr>
      <xdr:spPr>
        <a:xfrm>
          <a:off x="20134795" y="694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117918</xdr:rowOff>
    </xdr:from>
    <xdr:ext cx="599010" cy="259045"/>
    <xdr:sp macro="" textlink="">
      <xdr:nvSpPr>
        <xdr:cNvPr id="505" name="n_3mainValue【一般廃棄物処理施設】&#10;一人当たり有形固定資産（償却資産）額"/>
        <xdr:cNvSpPr txBox="1"/>
      </xdr:nvSpPr>
      <xdr:spPr>
        <a:xfrm>
          <a:off x="19245795" y="697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123829</xdr:rowOff>
    </xdr:from>
    <xdr:ext cx="599010" cy="259045"/>
    <xdr:sp macro="" textlink="">
      <xdr:nvSpPr>
        <xdr:cNvPr id="506" name="n_4mainValue【一般廃棄物処理施設】&#10;一人当たり有形固定資産（償却資産）額"/>
        <xdr:cNvSpPr txBox="1"/>
      </xdr:nvSpPr>
      <xdr:spPr>
        <a:xfrm>
          <a:off x="18356795" y="698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1" name="テキスト ボックス 5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1" name="テキスト ボックス 5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4" name="直線コネクタ 563"/>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6" name="直線コネクタ 5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67"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68" name="直線コネクタ 567"/>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569" name="【庁舎】&#10;有形固定資産減価償却率平均値テキスト"/>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570" name="フローチャート: 判断 569"/>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571" name="フローチャート: 判断 570"/>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572" name="フローチャート: 判断 571"/>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573" name="フローチャート: 判断 572"/>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574" name="フローチャート: 判断 573"/>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87449</xdr:rowOff>
    </xdr:from>
    <xdr:to>
      <xdr:col>85</xdr:col>
      <xdr:colOff>177800</xdr:colOff>
      <xdr:row>103</xdr:row>
      <xdr:rowOff>17599</xdr:rowOff>
    </xdr:to>
    <xdr:sp macro="" textlink="">
      <xdr:nvSpPr>
        <xdr:cNvPr id="580" name="楕円 579"/>
        <xdr:cNvSpPr/>
      </xdr:nvSpPr>
      <xdr:spPr>
        <a:xfrm>
          <a:off x="162687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110326</xdr:rowOff>
    </xdr:from>
    <xdr:ext cx="405111" cy="259045"/>
    <xdr:sp macro="" textlink="">
      <xdr:nvSpPr>
        <xdr:cNvPr id="581" name="【庁舎】&#10;有形固定資産減価償却率該当値テキスト"/>
        <xdr:cNvSpPr txBox="1"/>
      </xdr:nvSpPr>
      <xdr:spPr>
        <a:xfrm>
          <a:off x="16357600" y="1742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582" name="楕円 581"/>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121920</xdr:rowOff>
    </xdr:from>
    <xdr:to>
      <xdr:col>85</xdr:col>
      <xdr:colOff>127000</xdr:colOff>
      <xdr:row>102</xdr:row>
      <xdr:rowOff>138249</xdr:rowOff>
    </xdr:to>
    <xdr:cxnSp macro="">
      <xdr:nvCxnSpPr>
        <xdr:cNvPr id="583" name="直線コネクタ 582"/>
        <xdr:cNvCxnSpPr/>
      </xdr:nvCxnSpPr>
      <xdr:spPr>
        <a:xfrm>
          <a:off x="15481300" y="1760982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118473</xdr:rowOff>
    </xdr:from>
    <xdr:to>
      <xdr:col>76</xdr:col>
      <xdr:colOff>165100</xdr:colOff>
      <xdr:row>102</xdr:row>
      <xdr:rowOff>48623</xdr:rowOff>
    </xdr:to>
    <xdr:sp macro="" textlink="">
      <xdr:nvSpPr>
        <xdr:cNvPr id="584" name="楕円 583"/>
        <xdr:cNvSpPr/>
      </xdr:nvSpPr>
      <xdr:spPr>
        <a:xfrm>
          <a:off x="14541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169273</xdr:rowOff>
    </xdr:from>
    <xdr:to>
      <xdr:col>81</xdr:col>
      <xdr:colOff>50800</xdr:colOff>
      <xdr:row>102</xdr:row>
      <xdr:rowOff>121920</xdr:rowOff>
    </xdr:to>
    <xdr:cxnSp macro="">
      <xdr:nvCxnSpPr>
        <xdr:cNvPr id="585" name="直線コネクタ 584"/>
        <xdr:cNvCxnSpPr/>
      </xdr:nvCxnSpPr>
      <xdr:spPr>
        <a:xfrm>
          <a:off x="14592300" y="1748572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118473</xdr:rowOff>
    </xdr:from>
    <xdr:to>
      <xdr:col>72</xdr:col>
      <xdr:colOff>38100</xdr:colOff>
      <xdr:row>102</xdr:row>
      <xdr:rowOff>48623</xdr:rowOff>
    </xdr:to>
    <xdr:sp macro="" textlink="">
      <xdr:nvSpPr>
        <xdr:cNvPr id="586" name="楕円 585"/>
        <xdr:cNvSpPr/>
      </xdr:nvSpPr>
      <xdr:spPr>
        <a:xfrm>
          <a:off x="13652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169273</xdr:rowOff>
    </xdr:from>
    <xdr:to>
      <xdr:col>76</xdr:col>
      <xdr:colOff>114300</xdr:colOff>
      <xdr:row>101</xdr:row>
      <xdr:rowOff>169273</xdr:rowOff>
    </xdr:to>
    <xdr:cxnSp macro="">
      <xdr:nvCxnSpPr>
        <xdr:cNvPr id="587" name="直線コネクタ 586"/>
        <xdr:cNvCxnSpPr/>
      </xdr:nvCxnSpPr>
      <xdr:spPr>
        <a:xfrm>
          <a:off x="13703300" y="17485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69487</xdr:rowOff>
    </xdr:from>
    <xdr:to>
      <xdr:col>67</xdr:col>
      <xdr:colOff>101600</xdr:colOff>
      <xdr:row>101</xdr:row>
      <xdr:rowOff>171087</xdr:rowOff>
    </xdr:to>
    <xdr:sp macro="" textlink="">
      <xdr:nvSpPr>
        <xdr:cNvPr id="588" name="楕円 587"/>
        <xdr:cNvSpPr/>
      </xdr:nvSpPr>
      <xdr:spPr>
        <a:xfrm>
          <a:off x="127635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120287</xdr:rowOff>
    </xdr:from>
    <xdr:to>
      <xdr:col>71</xdr:col>
      <xdr:colOff>177800</xdr:colOff>
      <xdr:row>101</xdr:row>
      <xdr:rowOff>169273</xdr:rowOff>
    </xdr:to>
    <xdr:cxnSp macro="">
      <xdr:nvCxnSpPr>
        <xdr:cNvPr id="589" name="直線コネクタ 588"/>
        <xdr:cNvCxnSpPr/>
      </xdr:nvCxnSpPr>
      <xdr:spPr>
        <a:xfrm>
          <a:off x="12814300" y="174367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590" name="n_1aveValue【庁舎】&#10;有形固定資産減価償却率"/>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591" name="n_2aveValue【庁舎】&#10;有形固定資産減価償却率"/>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592" name="n_3aveValue【庁舎】&#10;有形固定資産減価償却率"/>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593" name="n_4aveValue【庁舎】&#10;有形固定資産減価償却率"/>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17797</xdr:rowOff>
    </xdr:from>
    <xdr:ext cx="405111" cy="259045"/>
    <xdr:sp macro="" textlink="">
      <xdr:nvSpPr>
        <xdr:cNvPr id="594" name="n_1mainValue【庁舎】&#10;有形固定資産減価償却率"/>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65150</xdr:rowOff>
    </xdr:from>
    <xdr:ext cx="405111" cy="259045"/>
    <xdr:sp macro="" textlink="">
      <xdr:nvSpPr>
        <xdr:cNvPr id="595" name="n_2mainValue【庁舎】&#10;有形固定資産減価償却率"/>
        <xdr:cNvSpPr txBox="1"/>
      </xdr:nvSpPr>
      <xdr:spPr>
        <a:xfrm>
          <a:off x="143897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65150</xdr:rowOff>
    </xdr:from>
    <xdr:ext cx="405111" cy="259045"/>
    <xdr:sp macro="" textlink="">
      <xdr:nvSpPr>
        <xdr:cNvPr id="596" name="n_3mainValue【庁舎】&#10;有形固定資産減価償却率"/>
        <xdr:cNvSpPr txBox="1"/>
      </xdr:nvSpPr>
      <xdr:spPr>
        <a:xfrm>
          <a:off x="135007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16164</xdr:rowOff>
    </xdr:from>
    <xdr:ext cx="405111" cy="259045"/>
    <xdr:sp macro="" textlink="">
      <xdr:nvSpPr>
        <xdr:cNvPr id="597" name="n_4mainValue【庁舎】&#10;有形固定資産減価償却率"/>
        <xdr:cNvSpPr txBox="1"/>
      </xdr:nvSpPr>
      <xdr:spPr>
        <a:xfrm>
          <a:off x="126117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8" name="直線コネクタ 6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9" name="テキスト ボックス 6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0" name="直線コネクタ 6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1" name="テキスト ボックス 6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2" name="直線コネクタ 6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3" name="テキスト ボックス 6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4" name="直線コネクタ 6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5" name="テキスト ボックス 6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6" name="直線コネクタ 6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7" name="テキスト ボックス 6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8" name="直線コネクタ 6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19" name="テキスト ボックス 618"/>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1" name="テキスト ボックス 62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623" name="直線コネクタ 622"/>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24"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25" name="直線コネクタ 624"/>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26"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27" name="直線コネクタ 626"/>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628"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29" name="フローチャート: 判断 628"/>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30" name="フローチャート: 判断 629"/>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31" name="フローチャート: 判断 630"/>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32" name="フローチャート: 判断 631"/>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633" name="フローチャート: 判断 632"/>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49076</xdr:rowOff>
    </xdr:from>
    <xdr:to>
      <xdr:col>116</xdr:col>
      <xdr:colOff>114300</xdr:colOff>
      <xdr:row>108</xdr:row>
      <xdr:rowOff>150676</xdr:rowOff>
    </xdr:to>
    <xdr:sp macro="" textlink="">
      <xdr:nvSpPr>
        <xdr:cNvPr id="639" name="楕円 638"/>
        <xdr:cNvSpPr/>
      </xdr:nvSpPr>
      <xdr:spPr>
        <a:xfrm>
          <a:off x="22110700" y="185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19175</xdr:rowOff>
    </xdr:from>
    <xdr:ext cx="469744" cy="259045"/>
    <xdr:sp macro="" textlink="">
      <xdr:nvSpPr>
        <xdr:cNvPr id="640" name="【庁舎】&#10;一人当たり面積該当値テキスト"/>
        <xdr:cNvSpPr txBox="1"/>
      </xdr:nvSpPr>
      <xdr:spPr>
        <a:xfrm>
          <a:off x="22199600" y="1853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51198</xdr:rowOff>
    </xdr:from>
    <xdr:to>
      <xdr:col>112</xdr:col>
      <xdr:colOff>38100</xdr:colOff>
      <xdr:row>108</xdr:row>
      <xdr:rowOff>152798</xdr:rowOff>
    </xdr:to>
    <xdr:sp macro="" textlink="">
      <xdr:nvSpPr>
        <xdr:cNvPr id="641" name="楕円 640"/>
        <xdr:cNvSpPr/>
      </xdr:nvSpPr>
      <xdr:spPr>
        <a:xfrm>
          <a:off x="21272500" y="185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99876</xdr:rowOff>
    </xdr:from>
    <xdr:to>
      <xdr:col>116</xdr:col>
      <xdr:colOff>63500</xdr:colOff>
      <xdr:row>108</xdr:row>
      <xdr:rowOff>101998</xdr:rowOff>
    </xdr:to>
    <xdr:cxnSp macro="">
      <xdr:nvCxnSpPr>
        <xdr:cNvPr id="642" name="直線コネクタ 641"/>
        <xdr:cNvCxnSpPr/>
      </xdr:nvCxnSpPr>
      <xdr:spPr>
        <a:xfrm flipV="1">
          <a:off x="21323300" y="18616476"/>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53322</xdr:rowOff>
    </xdr:from>
    <xdr:to>
      <xdr:col>107</xdr:col>
      <xdr:colOff>101600</xdr:colOff>
      <xdr:row>108</xdr:row>
      <xdr:rowOff>154922</xdr:rowOff>
    </xdr:to>
    <xdr:sp macro="" textlink="">
      <xdr:nvSpPr>
        <xdr:cNvPr id="643" name="楕円 642"/>
        <xdr:cNvSpPr/>
      </xdr:nvSpPr>
      <xdr:spPr>
        <a:xfrm>
          <a:off x="20383500" y="1856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101998</xdr:rowOff>
    </xdr:from>
    <xdr:to>
      <xdr:col>111</xdr:col>
      <xdr:colOff>177800</xdr:colOff>
      <xdr:row>108</xdr:row>
      <xdr:rowOff>104122</xdr:rowOff>
    </xdr:to>
    <xdr:cxnSp macro="">
      <xdr:nvCxnSpPr>
        <xdr:cNvPr id="644" name="直線コネクタ 643"/>
        <xdr:cNvCxnSpPr/>
      </xdr:nvCxnSpPr>
      <xdr:spPr>
        <a:xfrm flipV="1">
          <a:off x="20434300" y="18618598"/>
          <a:ext cx="8890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54955</xdr:rowOff>
    </xdr:from>
    <xdr:to>
      <xdr:col>102</xdr:col>
      <xdr:colOff>165100</xdr:colOff>
      <xdr:row>108</xdr:row>
      <xdr:rowOff>156555</xdr:rowOff>
    </xdr:to>
    <xdr:sp macro="" textlink="">
      <xdr:nvSpPr>
        <xdr:cNvPr id="645" name="楕円 644"/>
        <xdr:cNvSpPr/>
      </xdr:nvSpPr>
      <xdr:spPr>
        <a:xfrm>
          <a:off x="19494500" y="1857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104122</xdr:rowOff>
    </xdr:from>
    <xdr:to>
      <xdr:col>107</xdr:col>
      <xdr:colOff>50800</xdr:colOff>
      <xdr:row>108</xdr:row>
      <xdr:rowOff>105755</xdr:rowOff>
    </xdr:to>
    <xdr:cxnSp macro="">
      <xdr:nvCxnSpPr>
        <xdr:cNvPr id="646" name="直線コネクタ 645"/>
        <xdr:cNvCxnSpPr/>
      </xdr:nvCxnSpPr>
      <xdr:spPr>
        <a:xfrm flipV="1">
          <a:off x="19545300" y="1862072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6296</xdr:rowOff>
    </xdr:from>
    <xdr:to>
      <xdr:col>98</xdr:col>
      <xdr:colOff>38100</xdr:colOff>
      <xdr:row>107</xdr:row>
      <xdr:rowOff>107896</xdr:rowOff>
    </xdr:to>
    <xdr:sp macro="" textlink="">
      <xdr:nvSpPr>
        <xdr:cNvPr id="647" name="楕円 646"/>
        <xdr:cNvSpPr/>
      </xdr:nvSpPr>
      <xdr:spPr>
        <a:xfrm>
          <a:off x="18605500" y="183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57096</xdr:rowOff>
    </xdr:from>
    <xdr:to>
      <xdr:col>102</xdr:col>
      <xdr:colOff>114300</xdr:colOff>
      <xdr:row>108</xdr:row>
      <xdr:rowOff>105755</xdr:rowOff>
    </xdr:to>
    <xdr:cxnSp macro="">
      <xdr:nvCxnSpPr>
        <xdr:cNvPr id="648" name="直線コネクタ 647"/>
        <xdr:cNvCxnSpPr/>
      </xdr:nvCxnSpPr>
      <xdr:spPr>
        <a:xfrm>
          <a:off x="18656300" y="18402246"/>
          <a:ext cx="889000" cy="2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649"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650"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651" name="n_3aveValue【庁舎】&#10;一人当たり面積"/>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143600</xdr:rowOff>
    </xdr:from>
    <xdr:ext cx="469744" cy="259045"/>
    <xdr:sp macro="" textlink="">
      <xdr:nvSpPr>
        <xdr:cNvPr id="652" name="n_4aveValue【庁舎】&#10;一人当たり面積"/>
        <xdr:cNvSpPr txBox="1"/>
      </xdr:nvSpPr>
      <xdr:spPr>
        <a:xfrm>
          <a:off x="18421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143925</xdr:rowOff>
    </xdr:from>
    <xdr:ext cx="469744" cy="259045"/>
    <xdr:sp macro="" textlink="">
      <xdr:nvSpPr>
        <xdr:cNvPr id="653" name="n_1mainValue【庁舎】&#10;一人当たり面積"/>
        <xdr:cNvSpPr txBox="1"/>
      </xdr:nvSpPr>
      <xdr:spPr>
        <a:xfrm>
          <a:off x="21075727" y="1866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146049</xdr:rowOff>
    </xdr:from>
    <xdr:ext cx="469744" cy="259045"/>
    <xdr:sp macro="" textlink="">
      <xdr:nvSpPr>
        <xdr:cNvPr id="654" name="n_2mainValue【庁舎】&#10;一人当たり面積"/>
        <xdr:cNvSpPr txBox="1"/>
      </xdr:nvSpPr>
      <xdr:spPr>
        <a:xfrm>
          <a:off x="20199427" y="1866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1632</xdr:rowOff>
    </xdr:from>
    <xdr:ext cx="469744" cy="259045"/>
    <xdr:sp macro="" textlink="">
      <xdr:nvSpPr>
        <xdr:cNvPr id="655" name="n_3mainValue【庁舎】&#10;一人当たり面積"/>
        <xdr:cNvSpPr txBox="1"/>
      </xdr:nvSpPr>
      <xdr:spPr>
        <a:xfrm>
          <a:off x="19310427" y="1834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124423</xdr:rowOff>
    </xdr:from>
    <xdr:ext cx="469744" cy="259045"/>
    <xdr:sp macro="" textlink="">
      <xdr:nvSpPr>
        <xdr:cNvPr id="656" name="n_4mainValue【庁舎】&#10;一人当たり面積"/>
        <xdr:cNvSpPr txBox="1"/>
      </xdr:nvSpPr>
      <xdr:spPr>
        <a:xfrm>
          <a:off x="18421427" y="1812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○類似団体と比較して特に有形固定資産減価償却率が低くなっている施設は、庁舎である。</a:t>
          </a:r>
        </a:p>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年に建設されており比較的新しい施設である。</a:t>
          </a:r>
        </a:p>
        <a:p>
          <a:r>
            <a:rPr kumimoji="1" lang="ja-JP" altLang="en-US" sz="1300">
              <a:latin typeface="ＭＳ Ｐゴシック" panose="020B0600070205080204" pitchFamily="50" charset="-128"/>
              <a:ea typeface="ＭＳ Ｐゴシック" panose="020B0600070205080204" pitchFamily="50" charset="-128"/>
            </a:rPr>
            <a:t>　 その他の施設については、今後も公共施設等総合管理計画に基づいて老朽化対策に取り組んでいくこととしており、小学校の体育館・プールについては、建替えを計画している。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6,958
6,917
56.82
7,750,298
7,506,515
171,481
3,742,450
6,954,731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人口の減少や高齢化率が</a:t>
          </a:r>
          <a:r>
            <a:rPr kumimoji="1" lang="en-US" altLang="ja-JP" sz="1300">
              <a:latin typeface="ＭＳ Ｐゴシック" panose="020B0600070205080204" pitchFamily="50" charset="-128"/>
              <a:ea typeface="ＭＳ Ｐゴシック" panose="020B0600070205080204" pitchFamily="50" charset="-128"/>
            </a:rPr>
            <a:t>R2.3</a:t>
          </a:r>
          <a:r>
            <a:rPr kumimoji="1" lang="ja-JP" altLang="en-US" sz="1300">
              <a:latin typeface="ＭＳ Ｐゴシック" panose="020B0600070205080204" pitchFamily="50" charset="-128"/>
              <a:ea typeface="ＭＳ Ｐゴシック" panose="020B0600070205080204" pitchFamily="50" charset="-128"/>
            </a:rPr>
            <a:t>月末現在で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39.8</a:t>
          </a:r>
          <a:r>
            <a:rPr kumimoji="1" lang="ja-JP" altLang="en-US" sz="1300">
              <a:latin typeface="ＭＳ Ｐゴシック" panose="020B0600070205080204" pitchFamily="50" charset="-128"/>
              <a:ea typeface="ＭＳ Ｐゴシック" panose="020B0600070205080204" pitchFamily="50" charset="-128"/>
            </a:rPr>
            <a:t>％と全国平均を上回り、大型事業所等も少なく財政基盤が脆弱なため類似団体平均をかなり下回っている。今後も大幅な税収の伸びは期待できないため、低い水準ではあるが、現在の水準を維持、さらには向上できるように歳出の徹底的な見直し等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8" name="直線コネクタ 67"/>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31045</xdr:rowOff>
    </xdr:to>
    <xdr:cxnSp macro="">
      <xdr:nvCxnSpPr>
        <xdr:cNvPr id="71" name="直線コネクタ 70"/>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31045</xdr:rowOff>
    </xdr:to>
    <xdr:cxnSp macro="">
      <xdr:nvCxnSpPr>
        <xdr:cNvPr id="74" name="直線コネクタ 73"/>
        <xdr:cNvCxnSpPr/>
      </xdr:nvCxnSpPr>
      <xdr:spPr>
        <a:xfrm>
          <a:off x="2336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31045</xdr:rowOff>
    </xdr:to>
    <xdr:cxnSp macro="">
      <xdr:nvCxnSpPr>
        <xdr:cNvPr id="77" name="直線コネクタ 76"/>
        <xdr:cNvCxnSpPr/>
      </xdr:nvCxnSpPr>
      <xdr:spPr>
        <a:xfrm>
          <a:off x="1447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7" name="楕円 86"/>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47572</xdr:rowOff>
    </xdr:from>
    <xdr:ext cx="762000" cy="259045"/>
    <xdr:sp macro="" textlink="">
      <xdr:nvSpPr>
        <xdr:cNvPr id="88"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89" name="楕円 88"/>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0" name="テキスト ボックス 89"/>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1" name="楕円 90"/>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2" name="テキスト ボックス 91"/>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3" name="楕円 92"/>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4" name="テキスト ボックス 93"/>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5" name="楕円 94"/>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6" name="テキスト ボックス 95"/>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一島一町外海離島という地理的に特殊な条件下にある本町は、人件費（</a:t>
          </a:r>
          <a:r>
            <a:rPr kumimoji="1" lang="en-US" altLang="ja-JP" sz="1300">
              <a:latin typeface="ＭＳ Ｐゴシック" panose="020B0600070205080204" pitchFamily="50" charset="-128"/>
              <a:ea typeface="ＭＳ Ｐゴシック" panose="020B0600070205080204" pitchFamily="50" charset="-128"/>
            </a:rPr>
            <a:t>28.5%)</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等の義務的経費の比率が高い。前年度と比較すると、</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加しているが、主な要因として、光ﾌｧｲﾊﾞｰ事業・防災関連施設事業等の大型工事の元金償還に伴う公債費の増及び老人ホーム民営化に伴う職員給の増である。町税等の収納率向上に努めるとともに、事務作業の見直しを更に進め、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64</xdr:row>
      <xdr:rowOff>15240</xdr:rowOff>
    </xdr:to>
    <xdr:cxnSp macro="">
      <xdr:nvCxnSpPr>
        <xdr:cNvPr id="129" name="直線コネクタ 128"/>
        <xdr:cNvCxnSpPr/>
      </xdr:nvCxnSpPr>
      <xdr:spPr>
        <a:xfrm>
          <a:off x="4114800" y="1086256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27432</xdr:rowOff>
    </xdr:from>
    <xdr:to>
      <xdr:col>19</xdr:col>
      <xdr:colOff>133350</xdr:colOff>
      <xdr:row>63</xdr:row>
      <xdr:rowOff>61214</xdr:rowOff>
    </xdr:to>
    <xdr:cxnSp macro="">
      <xdr:nvCxnSpPr>
        <xdr:cNvPr id="132" name="直線コネクタ 131"/>
        <xdr:cNvCxnSpPr/>
      </xdr:nvCxnSpPr>
      <xdr:spPr>
        <a:xfrm>
          <a:off x="3225800" y="1082878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107188</xdr:rowOff>
    </xdr:from>
    <xdr:to>
      <xdr:col>15</xdr:col>
      <xdr:colOff>82550</xdr:colOff>
      <xdr:row>63</xdr:row>
      <xdr:rowOff>27432</xdr:rowOff>
    </xdr:to>
    <xdr:cxnSp macro="">
      <xdr:nvCxnSpPr>
        <xdr:cNvPr id="135" name="直線コネクタ 134"/>
        <xdr:cNvCxnSpPr/>
      </xdr:nvCxnSpPr>
      <xdr:spPr>
        <a:xfrm>
          <a:off x="2336800" y="1073708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107188</xdr:rowOff>
    </xdr:from>
    <xdr:to>
      <xdr:col>11</xdr:col>
      <xdr:colOff>31750</xdr:colOff>
      <xdr:row>63</xdr:row>
      <xdr:rowOff>32258</xdr:rowOff>
    </xdr:to>
    <xdr:cxnSp macro="">
      <xdr:nvCxnSpPr>
        <xdr:cNvPr id="138" name="直線コネクタ 137"/>
        <xdr:cNvCxnSpPr/>
      </xdr:nvCxnSpPr>
      <xdr:spPr>
        <a:xfrm flipV="1">
          <a:off x="1447800" y="107370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48" name="楕円 147"/>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49"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50" name="楕円 149"/>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51" name="テキスト ボックス 150"/>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148082</xdr:rowOff>
    </xdr:from>
    <xdr:to>
      <xdr:col>15</xdr:col>
      <xdr:colOff>133350</xdr:colOff>
      <xdr:row>63</xdr:row>
      <xdr:rowOff>78232</xdr:rowOff>
    </xdr:to>
    <xdr:sp macro="" textlink="">
      <xdr:nvSpPr>
        <xdr:cNvPr id="152" name="楕円 151"/>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88409</xdr:rowOff>
    </xdr:from>
    <xdr:ext cx="762000" cy="259045"/>
    <xdr:sp macro="" textlink="">
      <xdr:nvSpPr>
        <xdr:cNvPr id="153" name="テキスト ボックス 152"/>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56388</xdr:rowOff>
    </xdr:from>
    <xdr:to>
      <xdr:col>11</xdr:col>
      <xdr:colOff>82550</xdr:colOff>
      <xdr:row>62</xdr:row>
      <xdr:rowOff>157988</xdr:rowOff>
    </xdr:to>
    <xdr:sp macro="" textlink="">
      <xdr:nvSpPr>
        <xdr:cNvPr id="154" name="楕円 153"/>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55" name="テキスト ボックス 154"/>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6" name="楕円 155"/>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57" name="テキスト ボックス 156"/>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[312,940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類似団体平均に比べると高くなっているのは、物件費の増加等が原因と考えられ、埋蔵文化財発掘調査事業の委託料、ｽｸｰﾙﾊﾞｽ運行委託料、学校給食調理等委託料等が主な要因である。</a:t>
          </a:r>
        </a:p>
        <a:p>
          <a:r>
            <a:rPr kumimoji="1" lang="ja-JP" altLang="en-US" sz="1300">
              <a:latin typeface="ＭＳ Ｐゴシック" panose="020B0600070205080204" pitchFamily="50" charset="-128"/>
              <a:ea typeface="ＭＳ Ｐゴシック" panose="020B0600070205080204" pitchFamily="50" charset="-128"/>
            </a:rPr>
            <a:t>前年度と比較して人件費・物件費とも増加しているので、更なる歳出の徹底的な見直し等に努め、行政の効率化を図る。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160293</xdr:rowOff>
    </xdr:from>
    <xdr:to>
      <xdr:col>23</xdr:col>
      <xdr:colOff>133350</xdr:colOff>
      <xdr:row>84</xdr:row>
      <xdr:rowOff>75450</xdr:rowOff>
    </xdr:to>
    <xdr:cxnSp macro="">
      <xdr:nvCxnSpPr>
        <xdr:cNvPr id="194" name="直線コネクタ 193"/>
        <xdr:cNvCxnSpPr/>
      </xdr:nvCxnSpPr>
      <xdr:spPr>
        <a:xfrm>
          <a:off x="4114800" y="14390643"/>
          <a:ext cx="838200" cy="8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152916</xdr:rowOff>
    </xdr:from>
    <xdr:to>
      <xdr:col>19</xdr:col>
      <xdr:colOff>133350</xdr:colOff>
      <xdr:row>83</xdr:row>
      <xdr:rowOff>160293</xdr:rowOff>
    </xdr:to>
    <xdr:cxnSp macro="">
      <xdr:nvCxnSpPr>
        <xdr:cNvPr id="197" name="直線コネクタ 196"/>
        <xdr:cNvCxnSpPr/>
      </xdr:nvCxnSpPr>
      <xdr:spPr>
        <a:xfrm>
          <a:off x="3225800" y="14383266"/>
          <a:ext cx="889000" cy="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130333</xdr:rowOff>
    </xdr:from>
    <xdr:to>
      <xdr:col>15</xdr:col>
      <xdr:colOff>82550</xdr:colOff>
      <xdr:row>83</xdr:row>
      <xdr:rowOff>152916</xdr:rowOff>
    </xdr:to>
    <xdr:cxnSp macro="">
      <xdr:nvCxnSpPr>
        <xdr:cNvPr id="200" name="直線コネクタ 199"/>
        <xdr:cNvCxnSpPr/>
      </xdr:nvCxnSpPr>
      <xdr:spPr>
        <a:xfrm>
          <a:off x="2336800" y="14360683"/>
          <a:ext cx="889000" cy="2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102367</xdr:rowOff>
    </xdr:from>
    <xdr:to>
      <xdr:col>11</xdr:col>
      <xdr:colOff>31750</xdr:colOff>
      <xdr:row>83</xdr:row>
      <xdr:rowOff>130333</xdr:rowOff>
    </xdr:to>
    <xdr:cxnSp macro="">
      <xdr:nvCxnSpPr>
        <xdr:cNvPr id="203" name="直線コネクタ 202"/>
        <xdr:cNvCxnSpPr/>
      </xdr:nvCxnSpPr>
      <xdr:spPr>
        <a:xfrm>
          <a:off x="1447800" y="14332717"/>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24650</xdr:rowOff>
    </xdr:from>
    <xdr:to>
      <xdr:col>23</xdr:col>
      <xdr:colOff>184150</xdr:colOff>
      <xdr:row>84</xdr:row>
      <xdr:rowOff>126250</xdr:rowOff>
    </xdr:to>
    <xdr:sp macro="" textlink="">
      <xdr:nvSpPr>
        <xdr:cNvPr id="213" name="楕円 212"/>
        <xdr:cNvSpPr/>
      </xdr:nvSpPr>
      <xdr:spPr>
        <a:xfrm>
          <a:off x="4902200" y="1442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168177</xdr:rowOff>
    </xdr:from>
    <xdr:ext cx="762000" cy="259045"/>
    <xdr:sp macro="" textlink="">
      <xdr:nvSpPr>
        <xdr:cNvPr id="214" name="人件費・物件費等の状況該当値テキスト"/>
        <xdr:cNvSpPr txBox="1"/>
      </xdr:nvSpPr>
      <xdr:spPr>
        <a:xfrm>
          <a:off x="5041900" y="1439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109493</xdr:rowOff>
    </xdr:from>
    <xdr:to>
      <xdr:col>19</xdr:col>
      <xdr:colOff>184150</xdr:colOff>
      <xdr:row>84</xdr:row>
      <xdr:rowOff>39643</xdr:rowOff>
    </xdr:to>
    <xdr:sp macro="" textlink="">
      <xdr:nvSpPr>
        <xdr:cNvPr id="215" name="楕円 214"/>
        <xdr:cNvSpPr/>
      </xdr:nvSpPr>
      <xdr:spPr>
        <a:xfrm>
          <a:off x="4064000" y="1433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24420</xdr:rowOff>
    </xdr:from>
    <xdr:ext cx="736600" cy="259045"/>
    <xdr:sp macro="" textlink="">
      <xdr:nvSpPr>
        <xdr:cNvPr id="216" name="テキスト ボックス 215"/>
        <xdr:cNvSpPr txBox="1"/>
      </xdr:nvSpPr>
      <xdr:spPr>
        <a:xfrm>
          <a:off x="3733800" y="14426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102116</xdr:rowOff>
    </xdr:from>
    <xdr:to>
      <xdr:col>15</xdr:col>
      <xdr:colOff>133350</xdr:colOff>
      <xdr:row>84</xdr:row>
      <xdr:rowOff>32266</xdr:rowOff>
    </xdr:to>
    <xdr:sp macro="" textlink="">
      <xdr:nvSpPr>
        <xdr:cNvPr id="217" name="楕円 216"/>
        <xdr:cNvSpPr/>
      </xdr:nvSpPr>
      <xdr:spPr>
        <a:xfrm>
          <a:off x="3175000" y="143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17043</xdr:rowOff>
    </xdr:from>
    <xdr:ext cx="762000" cy="259045"/>
    <xdr:sp macro="" textlink="">
      <xdr:nvSpPr>
        <xdr:cNvPr id="218" name="テキスト ボックス 217"/>
        <xdr:cNvSpPr txBox="1"/>
      </xdr:nvSpPr>
      <xdr:spPr>
        <a:xfrm>
          <a:off x="2844800" y="144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79533</xdr:rowOff>
    </xdr:from>
    <xdr:to>
      <xdr:col>11</xdr:col>
      <xdr:colOff>82550</xdr:colOff>
      <xdr:row>84</xdr:row>
      <xdr:rowOff>9683</xdr:rowOff>
    </xdr:to>
    <xdr:sp macro="" textlink="">
      <xdr:nvSpPr>
        <xdr:cNvPr id="219" name="楕円 218"/>
        <xdr:cNvSpPr/>
      </xdr:nvSpPr>
      <xdr:spPr>
        <a:xfrm>
          <a:off x="2286000" y="1430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165910</xdr:rowOff>
    </xdr:from>
    <xdr:ext cx="762000" cy="259045"/>
    <xdr:sp macro="" textlink="">
      <xdr:nvSpPr>
        <xdr:cNvPr id="220" name="テキスト ボックス 219"/>
        <xdr:cNvSpPr txBox="1"/>
      </xdr:nvSpPr>
      <xdr:spPr>
        <a:xfrm>
          <a:off x="1955800" y="1439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51567</xdr:rowOff>
    </xdr:from>
    <xdr:to>
      <xdr:col>7</xdr:col>
      <xdr:colOff>31750</xdr:colOff>
      <xdr:row>83</xdr:row>
      <xdr:rowOff>153167</xdr:rowOff>
    </xdr:to>
    <xdr:sp macro="" textlink="">
      <xdr:nvSpPr>
        <xdr:cNvPr id="221" name="楕円 220"/>
        <xdr:cNvSpPr/>
      </xdr:nvSpPr>
      <xdr:spPr>
        <a:xfrm>
          <a:off x="1397000" y="1428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137944</xdr:rowOff>
    </xdr:from>
    <xdr:ext cx="762000" cy="259045"/>
    <xdr:sp macro="" textlink="">
      <xdr:nvSpPr>
        <xdr:cNvPr id="222" name="テキスト ボックス 221"/>
        <xdr:cNvSpPr txBox="1"/>
      </xdr:nvSpPr>
      <xdr:spPr>
        <a:xfrm>
          <a:off x="1066800" y="1436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年度に策定された第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次定員適正化計画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人～令和元年度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の目標数値を上回る職員数（令和元年４月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人）となったが、令和元年度に策定された第６次定員適正化計画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令和２～１１年度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を基に、組織運営が持続可能な職員の維持を目標としながら定員削減に一層努める。</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（目標数値　令和２年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　実数　令和２年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b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職員構成変動によりラスパイレス指数が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ポイント上昇したが、類似団体の平均を下回っている。今後は職員の年齢構成から横ばいで推移していくことが予想される。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146896</xdr:rowOff>
    </xdr:from>
    <xdr:to>
      <xdr:col>81</xdr:col>
      <xdr:colOff>44450</xdr:colOff>
      <xdr:row>85</xdr:row>
      <xdr:rowOff>23707</xdr:rowOff>
    </xdr:to>
    <xdr:cxnSp macro="">
      <xdr:nvCxnSpPr>
        <xdr:cNvPr id="256" name="直線コネクタ 255"/>
        <xdr:cNvCxnSpPr/>
      </xdr:nvCxnSpPr>
      <xdr:spPr>
        <a:xfrm>
          <a:off x="16179800" y="1454869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146896</xdr:rowOff>
    </xdr:from>
    <xdr:to>
      <xdr:col>77</xdr:col>
      <xdr:colOff>44450</xdr:colOff>
      <xdr:row>84</xdr:row>
      <xdr:rowOff>171027</xdr:rowOff>
    </xdr:to>
    <xdr:cxnSp macro="">
      <xdr:nvCxnSpPr>
        <xdr:cNvPr id="259" name="直線コネクタ 258"/>
        <xdr:cNvCxnSpPr/>
      </xdr:nvCxnSpPr>
      <xdr:spPr>
        <a:xfrm flipV="1">
          <a:off x="15290800" y="145486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171027</xdr:rowOff>
    </xdr:from>
    <xdr:to>
      <xdr:col>72</xdr:col>
      <xdr:colOff>203200</xdr:colOff>
      <xdr:row>84</xdr:row>
      <xdr:rowOff>171027</xdr:rowOff>
    </xdr:to>
    <xdr:cxnSp macro="">
      <xdr:nvCxnSpPr>
        <xdr:cNvPr id="262" name="直線コネクタ 261"/>
        <xdr:cNvCxnSpPr/>
      </xdr:nvCxnSpPr>
      <xdr:spPr>
        <a:xfrm>
          <a:off x="14401800" y="14572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84</xdr:row>
      <xdr:rowOff>171027</xdr:rowOff>
    </xdr:to>
    <xdr:cxnSp macro="">
      <xdr:nvCxnSpPr>
        <xdr:cNvPr id="265" name="直線コネクタ 264"/>
        <xdr:cNvCxnSpPr/>
      </xdr:nvCxnSpPr>
      <xdr:spPr>
        <a:xfrm>
          <a:off x="13512800" y="145245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144357</xdr:rowOff>
    </xdr:from>
    <xdr:to>
      <xdr:col>81</xdr:col>
      <xdr:colOff>95250</xdr:colOff>
      <xdr:row>85</xdr:row>
      <xdr:rowOff>74507</xdr:rowOff>
    </xdr:to>
    <xdr:sp macro="" textlink="">
      <xdr:nvSpPr>
        <xdr:cNvPr id="275" name="楕円 274"/>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160884</xdr:rowOff>
    </xdr:from>
    <xdr:ext cx="762000" cy="259045"/>
    <xdr:sp macro="" textlink="">
      <xdr:nvSpPr>
        <xdr:cNvPr id="276" name="給与水準   （国との比較）該当値テキスト"/>
        <xdr:cNvSpPr txBox="1"/>
      </xdr:nvSpPr>
      <xdr:spPr>
        <a:xfrm>
          <a:off x="17106900" y="143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96096</xdr:rowOff>
    </xdr:from>
    <xdr:to>
      <xdr:col>77</xdr:col>
      <xdr:colOff>95250</xdr:colOff>
      <xdr:row>85</xdr:row>
      <xdr:rowOff>26246</xdr:rowOff>
    </xdr:to>
    <xdr:sp macro="" textlink="">
      <xdr:nvSpPr>
        <xdr:cNvPr id="277" name="楕円 276"/>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36423</xdr:rowOff>
    </xdr:from>
    <xdr:ext cx="736600" cy="259045"/>
    <xdr:sp macro="" textlink="">
      <xdr:nvSpPr>
        <xdr:cNvPr id="278" name="テキスト ボックス 277"/>
        <xdr:cNvSpPr txBox="1"/>
      </xdr:nvSpPr>
      <xdr:spPr>
        <a:xfrm>
          <a:off x="15798800" y="1426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120227</xdr:rowOff>
    </xdr:from>
    <xdr:to>
      <xdr:col>73</xdr:col>
      <xdr:colOff>44450</xdr:colOff>
      <xdr:row>85</xdr:row>
      <xdr:rowOff>50377</xdr:rowOff>
    </xdr:to>
    <xdr:sp macro="" textlink="">
      <xdr:nvSpPr>
        <xdr:cNvPr id="279" name="楕円 278"/>
        <xdr:cNvSpPr/>
      </xdr:nvSpPr>
      <xdr:spPr>
        <a:xfrm>
          <a:off x="15240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60554</xdr:rowOff>
    </xdr:from>
    <xdr:ext cx="762000" cy="259045"/>
    <xdr:sp macro="" textlink="">
      <xdr:nvSpPr>
        <xdr:cNvPr id="280" name="テキスト ボックス 279"/>
        <xdr:cNvSpPr txBox="1"/>
      </xdr:nvSpPr>
      <xdr:spPr>
        <a:xfrm>
          <a:off x="14909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120227</xdr:rowOff>
    </xdr:from>
    <xdr:to>
      <xdr:col>68</xdr:col>
      <xdr:colOff>203200</xdr:colOff>
      <xdr:row>85</xdr:row>
      <xdr:rowOff>50377</xdr:rowOff>
    </xdr:to>
    <xdr:sp macro="" textlink="">
      <xdr:nvSpPr>
        <xdr:cNvPr id="281" name="楕円 280"/>
        <xdr:cNvSpPr/>
      </xdr:nvSpPr>
      <xdr:spPr>
        <a:xfrm>
          <a:off x="14351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60554</xdr:rowOff>
    </xdr:from>
    <xdr:ext cx="762000" cy="259045"/>
    <xdr:sp macro="" textlink="">
      <xdr:nvSpPr>
        <xdr:cNvPr id="282" name="テキスト ボックス 281"/>
        <xdr:cNvSpPr txBox="1"/>
      </xdr:nvSpPr>
      <xdr:spPr>
        <a:xfrm>
          <a:off x="14020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3" name="楕円 282"/>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4" name="テキスト ボックス 283"/>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島一町外海離島という地理的条件のため、福祉事業・塵芥処理事業等全てのｻｰﾋﾞｽを完結させなければならない。そのため類似団体の平均を上回っているのが現状である。今後も住民ｻｰﾋﾞｽを低下させることのないように留意し、退職者の不補充や民営化等により適正な定員管理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さらに、令和元年度に策定された第６次定員適正化計画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令和２～１１年度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を基に、組織運営が持続可能な職員の維持を目標としながら定員削減に努める。（目標数値　令和２年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111411</xdr:rowOff>
    </xdr:from>
    <xdr:to>
      <xdr:col>81</xdr:col>
      <xdr:colOff>44450</xdr:colOff>
      <xdr:row>62</xdr:row>
      <xdr:rowOff>140367</xdr:rowOff>
    </xdr:to>
    <xdr:cxnSp macro="">
      <xdr:nvCxnSpPr>
        <xdr:cNvPr id="315" name="直線コネクタ 314"/>
        <xdr:cNvCxnSpPr/>
      </xdr:nvCxnSpPr>
      <xdr:spPr>
        <a:xfrm flipV="1">
          <a:off x="16179800" y="1074131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66770</xdr:rowOff>
    </xdr:from>
    <xdr:to>
      <xdr:col>77</xdr:col>
      <xdr:colOff>44450</xdr:colOff>
      <xdr:row>62</xdr:row>
      <xdr:rowOff>140367</xdr:rowOff>
    </xdr:to>
    <xdr:cxnSp macro="">
      <xdr:nvCxnSpPr>
        <xdr:cNvPr id="318" name="直線コネクタ 317"/>
        <xdr:cNvCxnSpPr/>
      </xdr:nvCxnSpPr>
      <xdr:spPr>
        <a:xfrm>
          <a:off x="15290800" y="10696670"/>
          <a:ext cx="889000" cy="7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32385</xdr:rowOff>
    </xdr:from>
    <xdr:to>
      <xdr:col>72</xdr:col>
      <xdr:colOff>203200</xdr:colOff>
      <xdr:row>62</xdr:row>
      <xdr:rowOff>66770</xdr:rowOff>
    </xdr:to>
    <xdr:cxnSp macro="">
      <xdr:nvCxnSpPr>
        <xdr:cNvPr id="321" name="直線コネクタ 320"/>
        <xdr:cNvCxnSpPr/>
      </xdr:nvCxnSpPr>
      <xdr:spPr>
        <a:xfrm>
          <a:off x="14401800" y="10662285"/>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14891</xdr:rowOff>
    </xdr:from>
    <xdr:to>
      <xdr:col>68</xdr:col>
      <xdr:colOff>152400</xdr:colOff>
      <xdr:row>62</xdr:row>
      <xdr:rowOff>32385</xdr:rowOff>
    </xdr:to>
    <xdr:cxnSp macro="">
      <xdr:nvCxnSpPr>
        <xdr:cNvPr id="324" name="直線コネクタ 323"/>
        <xdr:cNvCxnSpPr/>
      </xdr:nvCxnSpPr>
      <xdr:spPr>
        <a:xfrm>
          <a:off x="13512800" y="10644791"/>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60611</xdr:rowOff>
    </xdr:from>
    <xdr:to>
      <xdr:col>81</xdr:col>
      <xdr:colOff>95250</xdr:colOff>
      <xdr:row>62</xdr:row>
      <xdr:rowOff>162211</xdr:rowOff>
    </xdr:to>
    <xdr:sp macro="" textlink="">
      <xdr:nvSpPr>
        <xdr:cNvPr id="334" name="楕円 333"/>
        <xdr:cNvSpPr/>
      </xdr:nvSpPr>
      <xdr:spPr>
        <a:xfrm>
          <a:off x="16967200" y="1069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32688</xdr:rowOff>
    </xdr:from>
    <xdr:ext cx="762000" cy="259045"/>
    <xdr:sp macro="" textlink="">
      <xdr:nvSpPr>
        <xdr:cNvPr id="335" name="定員管理の状況該当値テキスト"/>
        <xdr:cNvSpPr txBox="1"/>
      </xdr:nvSpPr>
      <xdr:spPr>
        <a:xfrm>
          <a:off x="17106900" y="106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89567</xdr:rowOff>
    </xdr:from>
    <xdr:to>
      <xdr:col>77</xdr:col>
      <xdr:colOff>95250</xdr:colOff>
      <xdr:row>63</xdr:row>
      <xdr:rowOff>19717</xdr:rowOff>
    </xdr:to>
    <xdr:sp macro="" textlink="">
      <xdr:nvSpPr>
        <xdr:cNvPr id="336" name="楕円 335"/>
        <xdr:cNvSpPr/>
      </xdr:nvSpPr>
      <xdr:spPr>
        <a:xfrm>
          <a:off x="16129000" y="107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4494</xdr:rowOff>
    </xdr:from>
    <xdr:ext cx="736600" cy="259045"/>
    <xdr:sp macro="" textlink="">
      <xdr:nvSpPr>
        <xdr:cNvPr id="337" name="テキスト ボックス 336"/>
        <xdr:cNvSpPr txBox="1"/>
      </xdr:nvSpPr>
      <xdr:spPr>
        <a:xfrm>
          <a:off x="15798800" y="1080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15970</xdr:rowOff>
    </xdr:from>
    <xdr:to>
      <xdr:col>73</xdr:col>
      <xdr:colOff>44450</xdr:colOff>
      <xdr:row>62</xdr:row>
      <xdr:rowOff>117570</xdr:rowOff>
    </xdr:to>
    <xdr:sp macro="" textlink="">
      <xdr:nvSpPr>
        <xdr:cNvPr id="338" name="楕円 337"/>
        <xdr:cNvSpPr/>
      </xdr:nvSpPr>
      <xdr:spPr>
        <a:xfrm>
          <a:off x="15240000" y="106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102347</xdr:rowOff>
    </xdr:from>
    <xdr:ext cx="762000" cy="259045"/>
    <xdr:sp macro="" textlink="">
      <xdr:nvSpPr>
        <xdr:cNvPr id="339" name="テキスト ボックス 338"/>
        <xdr:cNvSpPr txBox="1"/>
      </xdr:nvSpPr>
      <xdr:spPr>
        <a:xfrm>
          <a:off x="14909800" y="107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153035</xdr:rowOff>
    </xdr:from>
    <xdr:to>
      <xdr:col>68</xdr:col>
      <xdr:colOff>203200</xdr:colOff>
      <xdr:row>62</xdr:row>
      <xdr:rowOff>83185</xdr:rowOff>
    </xdr:to>
    <xdr:sp macro="" textlink="">
      <xdr:nvSpPr>
        <xdr:cNvPr id="340" name="楕円 339"/>
        <xdr:cNvSpPr/>
      </xdr:nvSpPr>
      <xdr:spPr>
        <a:xfrm>
          <a:off x="14351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67962</xdr:rowOff>
    </xdr:from>
    <xdr:ext cx="762000" cy="259045"/>
    <xdr:sp macro="" textlink="">
      <xdr:nvSpPr>
        <xdr:cNvPr id="341" name="テキスト ボックス 340"/>
        <xdr:cNvSpPr txBox="1"/>
      </xdr:nvSpPr>
      <xdr:spPr>
        <a:xfrm>
          <a:off x="14020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135541</xdr:rowOff>
    </xdr:from>
    <xdr:to>
      <xdr:col>64</xdr:col>
      <xdr:colOff>152400</xdr:colOff>
      <xdr:row>62</xdr:row>
      <xdr:rowOff>65691</xdr:rowOff>
    </xdr:to>
    <xdr:sp macro="" textlink="">
      <xdr:nvSpPr>
        <xdr:cNvPr id="342" name="楕円 341"/>
        <xdr:cNvSpPr/>
      </xdr:nvSpPr>
      <xdr:spPr>
        <a:xfrm>
          <a:off x="13462000" y="1059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50468</xdr:rowOff>
    </xdr:from>
    <xdr:ext cx="762000" cy="259045"/>
    <xdr:sp macro="" textlink="">
      <xdr:nvSpPr>
        <xdr:cNvPr id="343" name="テキスト ボックス 342"/>
        <xdr:cNvSpPr txBox="1"/>
      </xdr:nvSpPr>
      <xdr:spPr>
        <a:xfrm>
          <a:off x="13131800" y="1068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辺地、過疎、緊急防災・減災事業債等の元金償還額の増、簡易水道事業の償還財源にあてた繰入金の増により、類似団体平均を上回る結果となった。</a:t>
          </a:r>
        </a:p>
        <a:p>
          <a:r>
            <a:rPr kumimoji="1" lang="ja-JP" altLang="en-US" sz="1300">
              <a:latin typeface="ＭＳ Ｐゴシック" panose="020B0600070205080204" pitchFamily="50" charset="-128"/>
              <a:ea typeface="ＭＳ Ｐゴシック" panose="020B0600070205080204" pitchFamily="50" charset="-128"/>
            </a:rPr>
            <a:t>令和２年度</a:t>
          </a:r>
          <a:r>
            <a:rPr kumimoji="1" lang="en-US" altLang="ja-JP" sz="1300">
              <a:latin typeface="ＭＳ Ｐゴシック" panose="020B0600070205080204" pitchFamily="50" charset="-128"/>
              <a:ea typeface="ＭＳ Ｐゴシック" panose="020B0600070205080204" pitchFamily="50" charset="-128"/>
            </a:rPr>
            <a:t>773</a:t>
          </a:r>
          <a:r>
            <a:rPr kumimoji="1" lang="ja-JP" altLang="en-US" sz="1300">
              <a:latin typeface="ＭＳ Ｐゴシック" panose="020B0600070205080204" pitchFamily="50" charset="-128"/>
              <a:ea typeface="ＭＳ Ｐゴシック" panose="020B0600070205080204" pitchFamily="50" charset="-128"/>
            </a:rPr>
            <a:t>百万円、令和３年度</a:t>
          </a:r>
          <a:r>
            <a:rPr kumimoji="1" lang="en-US" altLang="ja-JP" sz="1300">
              <a:latin typeface="ＭＳ Ｐゴシック" panose="020B0600070205080204" pitchFamily="50" charset="-128"/>
              <a:ea typeface="ＭＳ Ｐゴシック" panose="020B0600070205080204" pitchFamily="50" charset="-128"/>
            </a:rPr>
            <a:t>790</a:t>
          </a:r>
          <a:r>
            <a:rPr kumimoji="1" lang="ja-JP" altLang="en-US" sz="1300">
              <a:latin typeface="ＭＳ Ｐゴシック" panose="020B0600070205080204" pitchFamily="50" charset="-128"/>
              <a:ea typeface="ＭＳ Ｐゴシック" panose="020B0600070205080204" pitchFamily="50" charset="-128"/>
            </a:rPr>
            <a:t>百万円と償還額が増加していくことから、町債発行の抑制を基調とし比率の更なる改善に努める。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10922</xdr:rowOff>
    </xdr:to>
    <xdr:cxnSp macro="">
      <xdr:nvCxnSpPr>
        <xdr:cNvPr id="374" name="直線コネクタ 373"/>
        <xdr:cNvCxnSpPr/>
      </xdr:nvCxnSpPr>
      <xdr:spPr>
        <a:xfrm>
          <a:off x="16179800" y="720217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6096</xdr:rowOff>
    </xdr:to>
    <xdr:cxnSp macro="">
      <xdr:nvCxnSpPr>
        <xdr:cNvPr id="377" name="直線コネクタ 376"/>
        <xdr:cNvCxnSpPr/>
      </xdr:nvCxnSpPr>
      <xdr:spPr>
        <a:xfrm flipV="1">
          <a:off x="15290800" y="720217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6096</xdr:rowOff>
    </xdr:from>
    <xdr:to>
      <xdr:col>72</xdr:col>
      <xdr:colOff>203200</xdr:colOff>
      <xdr:row>42</xdr:row>
      <xdr:rowOff>30226</xdr:rowOff>
    </xdr:to>
    <xdr:cxnSp macro="">
      <xdr:nvCxnSpPr>
        <xdr:cNvPr id="380" name="直線コネクタ 379"/>
        <xdr:cNvCxnSpPr/>
      </xdr:nvCxnSpPr>
      <xdr:spPr>
        <a:xfrm flipV="1">
          <a:off x="14401800" y="72069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30226</xdr:rowOff>
    </xdr:from>
    <xdr:to>
      <xdr:col>68</xdr:col>
      <xdr:colOff>152400</xdr:colOff>
      <xdr:row>42</xdr:row>
      <xdr:rowOff>78486</xdr:rowOff>
    </xdr:to>
    <xdr:cxnSp macro="">
      <xdr:nvCxnSpPr>
        <xdr:cNvPr id="383" name="直線コネクタ 382"/>
        <xdr:cNvCxnSpPr/>
      </xdr:nvCxnSpPr>
      <xdr:spPr>
        <a:xfrm flipV="1">
          <a:off x="13512800" y="72311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131572</xdr:rowOff>
    </xdr:from>
    <xdr:to>
      <xdr:col>81</xdr:col>
      <xdr:colOff>95250</xdr:colOff>
      <xdr:row>42</xdr:row>
      <xdr:rowOff>61722</xdr:rowOff>
    </xdr:to>
    <xdr:sp macro="" textlink="">
      <xdr:nvSpPr>
        <xdr:cNvPr id="393" name="楕円 392"/>
        <xdr:cNvSpPr/>
      </xdr:nvSpPr>
      <xdr:spPr>
        <a:xfrm>
          <a:off x="169672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103649</xdr:rowOff>
    </xdr:from>
    <xdr:ext cx="762000" cy="259045"/>
    <xdr:sp macro="" textlink="">
      <xdr:nvSpPr>
        <xdr:cNvPr id="394" name="公債費負担の状況該当値テキスト"/>
        <xdr:cNvSpPr txBox="1"/>
      </xdr:nvSpPr>
      <xdr:spPr>
        <a:xfrm>
          <a:off x="17106900" y="713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395" name="楕円 394"/>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96" name="テキスト ボックス 395"/>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126746</xdr:rowOff>
    </xdr:from>
    <xdr:to>
      <xdr:col>73</xdr:col>
      <xdr:colOff>44450</xdr:colOff>
      <xdr:row>42</xdr:row>
      <xdr:rowOff>56896</xdr:rowOff>
    </xdr:to>
    <xdr:sp macro="" textlink="">
      <xdr:nvSpPr>
        <xdr:cNvPr id="397" name="楕円 396"/>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41673</xdr:rowOff>
    </xdr:from>
    <xdr:ext cx="762000" cy="259045"/>
    <xdr:sp macro="" textlink="">
      <xdr:nvSpPr>
        <xdr:cNvPr id="398" name="テキスト ボックス 397"/>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150876</xdr:rowOff>
    </xdr:from>
    <xdr:to>
      <xdr:col>68</xdr:col>
      <xdr:colOff>203200</xdr:colOff>
      <xdr:row>42</xdr:row>
      <xdr:rowOff>81026</xdr:rowOff>
    </xdr:to>
    <xdr:sp macro="" textlink="">
      <xdr:nvSpPr>
        <xdr:cNvPr id="399" name="楕円 398"/>
        <xdr:cNvSpPr/>
      </xdr:nvSpPr>
      <xdr:spPr>
        <a:xfrm>
          <a:off x="14351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65803</xdr:rowOff>
    </xdr:from>
    <xdr:ext cx="762000" cy="259045"/>
    <xdr:sp macro="" textlink="">
      <xdr:nvSpPr>
        <xdr:cNvPr id="400" name="テキスト ボックス 399"/>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27686</xdr:rowOff>
    </xdr:from>
    <xdr:to>
      <xdr:col>64</xdr:col>
      <xdr:colOff>152400</xdr:colOff>
      <xdr:row>42</xdr:row>
      <xdr:rowOff>129286</xdr:rowOff>
    </xdr:to>
    <xdr:sp macro="" textlink="">
      <xdr:nvSpPr>
        <xdr:cNvPr id="401" name="楕円 400"/>
        <xdr:cNvSpPr/>
      </xdr:nvSpPr>
      <xdr:spPr>
        <a:xfrm>
          <a:off x="13462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114063</xdr:rowOff>
    </xdr:from>
    <xdr:ext cx="762000" cy="259045"/>
    <xdr:sp macro="" textlink="">
      <xdr:nvSpPr>
        <xdr:cNvPr id="402" name="テキスト ボックス 401"/>
        <xdr:cNvSpPr txBox="1"/>
      </xdr:nvSpPr>
      <xdr:spPr>
        <a:xfrm>
          <a:off x="13131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将来負担額よりも充当可能財源が上回ったため、将来負担比率が算出されなかった。</a:t>
          </a:r>
        </a:p>
        <a:p>
          <a:r>
            <a:rPr kumimoji="1" lang="ja-JP" altLang="en-US" sz="1300">
              <a:latin typeface="ＭＳ Ｐゴシック" panose="020B0600070205080204" pitchFamily="50" charset="-128"/>
              <a:ea typeface="ＭＳ Ｐゴシック" panose="020B0600070205080204" pitchFamily="50" charset="-128"/>
            </a:rPr>
            <a:t>今年度は、昨年度と同様に将来負担比率が算出されなかったが、今後は大型事業が続き、起債発行が増加傾向にあることと、特別会計の元金償還に充てる一般会計からの繰入金の増加が見込まれることから、今後は増加することが予想され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163649</xdr:rowOff>
    </xdr:from>
    <xdr:to>
      <xdr:col>68</xdr:col>
      <xdr:colOff>152400</xdr:colOff>
      <xdr:row>14</xdr:row>
      <xdr:rowOff>47353</xdr:rowOff>
    </xdr:to>
    <xdr:cxnSp macro="">
      <xdr:nvCxnSpPr>
        <xdr:cNvPr id="438" name="直線コネクタ 437"/>
        <xdr:cNvCxnSpPr/>
      </xdr:nvCxnSpPr>
      <xdr:spPr>
        <a:xfrm>
          <a:off x="13512800" y="239249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168003</xdr:rowOff>
    </xdr:from>
    <xdr:to>
      <xdr:col>68</xdr:col>
      <xdr:colOff>203200</xdr:colOff>
      <xdr:row>14</xdr:row>
      <xdr:rowOff>98153</xdr:rowOff>
    </xdr:to>
    <xdr:sp macro="" textlink="">
      <xdr:nvSpPr>
        <xdr:cNvPr id="454" name="楕円 453"/>
        <xdr:cNvSpPr/>
      </xdr:nvSpPr>
      <xdr:spPr>
        <a:xfrm>
          <a:off x="14351000" y="239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82930</xdr:rowOff>
    </xdr:from>
    <xdr:ext cx="762000" cy="259045"/>
    <xdr:sp macro="" textlink="">
      <xdr:nvSpPr>
        <xdr:cNvPr id="455" name="テキスト ボックス 454"/>
        <xdr:cNvSpPr txBox="1"/>
      </xdr:nvSpPr>
      <xdr:spPr>
        <a:xfrm>
          <a:off x="14020800" y="248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112849</xdr:rowOff>
    </xdr:from>
    <xdr:to>
      <xdr:col>64</xdr:col>
      <xdr:colOff>152400</xdr:colOff>
      <xdr:row>14</xdr:row>
      <xdr:rowOff>42999</xdr:rowOff>
    </xdr:to>
    <xdr:sp macro="" textlink="">
      <xdr:nvSpPr>
        <xdr:cNvPr id="456" name="楕円 455"/>
        <xdr:cNvSpPr/>
      </xdr:nvSpPr>
      <xdr:spPr>
        <a:xfrm>
          <a:off x="13462000" y="23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27776</xdr:rowOff>
    </xdr:from>
    <xdr:ext cx="762000" cy="259045"/>
    <xdr:sp macro="" textlink="">
      <xdr:nvSpPr>
        <xdr:cNvPr id="457" name="テキスト ボックス 456"/>
        <xdr:cNvSpPr txBox="1"/>
      </xdr:nvSpPr>
      <xdr:spPr>
        <a:xfrm>
          <a:off x="13131800" y="242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6,958
6,917
56.82
7,750,298
7,506,515
171,481
3,742,450
6,954,731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一島一町外海離島という地理的条件のため、福祉事業・塵芥処理事業等全てのｻｰﾋﾞｽを完結させなければならない。そのため、職員数の水準が類似団体の平均を上回っているのが現状である。今後は会計年度任用職員制度導入に伴い、人件費は更に膨らんでいく。</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令和元年度に策定された第６次定員適正化計画</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令和２～１１年度</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を基に、組織運営が持続可能な職員の維持を目標としながら定員削減に努める。（目標数値　令和２年</a:t>
          </a:r>
          <a:r>
            <a:rPr kumimoji="1" lang="en-US" altLang="ja-JP" sz="1200">
              <a:solidFill>
                <a:schemeClr val="tx1"/>
              </a:solidFill>
              <a:latin typeface="ＭＳ Ｐゴシック" panose="020B0600070205080204" pitchFamily="50" charset="-128"/>
              <a:ea typeface="ＭＳ Ｐゴシック" panose="020B0600070205080204" pitchFamily="50" charset="-128"/>
            </a:rPr>
            <a:t>153</a:t>
          </a:r>
          <a:r>
            <a:rPr kumimoji="1" lang="ja-JP" altLang="en-US" sz="1200">
              <a:solidFill>
                <a:schemeClr val="tx1"/>
              </a:solidFill>
              <a:latin typeface="ＭＳ Ｐゴシック" panose="020B0600070205080204" pitchFamily="50" charset="-128"/>
              <a:ea typeface="ＭＳ Ｐゴシック" panose="020B0600070205080204" pitchFamily="50" charset="-128"/>
            </a:rPr>
            <a:t>人→令和</a:t>
          </a:r>
          <a:r>
            <a:rPr kumimoji="1" lang="en-US" altLang="ja-JP" sz="1200">
              <a:solidFill>
                <a:schemeClr val="tx1"/>
              </a:solidFill>
              <a:latin typeface="ＭＳ Ｐゴシック" panose="020B0600070205080204" pitchFamily="50" charset="-128"/>
              <a:ea typeface="ＭＳ Ｐゴシック" panose="020B0600070205080204" pitchFamily="50" charset="-128"/>
            </a:rPr>
            <a:t>11</a:t>
          </a:r>
          <a:r>
            <a:rPr kumimoji="1" lang="ja-JP" altLang="en-US" sz="1200">
              <a:solidFill>
                <a:schemeClr val="tx1"/>
              </a:solidFill>
              <a:latin typeface="ＭＳ Ｐゴシック" panose="020B0600070205080204" pitchFamily="50" charset="-128"/>
              <a:ea typeface="ＭＳ Ｐゴシック" panose="020B0600070205080204" pitchFamily="50" charset="-128"/>
            </a:rPr>
            <a:t>年</a:t>
          </a:r>
          <a:r>
            <a:rPr kumimoji="1" lang="en-US" altLang="ja-JP" sz="1200">
              <a:solidFill>
                <a:schemeClr val="tx1"/>
              </a:solidFill>
              <a:latin typeface="ＭＳ Ｐゴシック" panose="020B0600070205080204" pitchFamily="50" charset="-128"/>
              <a:ea typeface="ＭＳ Ｐゴシック" panose="020B0600070205080204" pitchFamily="50" charset="-128"/>
            </a:rPr>
            <a:t>133</a:t>
          </a:r>
          <a:r>
            <a:rPr kumimoji="1" lang="ja-JP" altLang="en-US" sz="1200">
              <a:solidFill>
                <a:schemeClr val="tx1"/>
              </a:solidFill>
              <a:latin typeface="ＭＳ Ｐゴシック" panose="020B0600070205080204" pitchFamily="50" charset="-128"/>
              <a:ea typeface="ＭＳ Ｐゴシック" panose="020B0600070205080204" pitchFamily="50" charset="-128"/>
            </a:rPr>
            <a:t>人</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xdr:rowOff>
    </xdr:from>
    <xdr:to>
      <xdr:col>24</xdr:col>
      <xdr:colOff>25400</xdr:colOff>
      <xdr:row>38</xdr:row>
      <xdr:rowOff>58420</xdr:rowOff>
    </xdr:to>
    <xdr:cxnSp macro="">
      <xdr:nvCxnSpPr>
        <xdr:cNvPr id="64" name="直線コネクタ 63"/>
        <xdr:cNvCxnSpPr/>
      </xdr:nvCxnSpPr>
      <xdr:spPr>
        <a:xfrm>
          <a:off x="3987800" y="65186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xdr:rowOff>
    </xdr:from>
    <xdr:to>
      <xdr:col>19</xdr:col>
      <xdr:colOff>187325</xdr:colOff>
      <xdr:row>38</xdr:row>
      <xdr:rowOff>12700</xdr:rowOff>
    </xdr:to>
    <xdr:cxnSp macro="">
      <xdr:nvCxnSpPr>
        <xdr:cNvPr id="67" name="直線コネクタ 66"/>
        <xdr:cNvCxnSpPr/>
      </xdr:nvCxnSpPr>
      <xdr:spPr>
        <a:xfrm flipV="1">
          <a:off x="3098800" y="6518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156718</xdr:rowOff>
    </xdr:from>
    <xdr:to>
      <xdr:col>15</xdr:col>
      <xdr:colOff>98425</xdr:colOff>
      <xdr:row>38</xdr:row>
      <xdr:rowOff>12700</xdr:rowOff>
    </xdr:to>
    <xdr:cxnSp macro="">
      <xdr:nvCxnSpPr>
        <xdr:cNvPr id="70" name="直線コネクタ 69"/>
        <xdr:cNvCxnSpPr/>
      </xdr:nvCxnSpPr>
      <xdr:spPr>
        <a:xfrm>
          <a:off x="2209800" y="6500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156718</xdr:rowOff>
    </xdr:from>
    <xdr:to>
      <xdr:col>11</xdr:col>
      <xdr:colOff>9525</xdr:colOff>
      <xdr:row>38</xdr:row>
      <xdr:rowOff>40132</xdr:rowOff>
    </xdr:to>
    <xdr:cxnSp macro="">
      <xdr:nvCxnSpPr>
        <xdr:cNvPr id="73" name="直線コネクタ 72"/>
        <xdr:cNvCxnSpPr/>
      </xdr:nvCxnSpPr>
      <xdr:spPr>
        <a:xfrm flipV="1">
          <a:off x="1320800" y="6500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3" name="楕円 82"/>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4"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124206</xdr:rowOff>
    </xdr:from>
    <xdr:to>
      <xdr:col>20</xdr:col>
      <xdr:colOff>38100</xdr:colOff>
      <xdr:row>38</xdr:row>
      <xdr:rowOff>54356</xdr:rowOff>
    </xdr:to>
    <xdr:sp macro="" textlink="">
      <xdr:nvSpPr>
        <xdr:cNvPr id="85" name="楕円 84"/>
        <xdr:cNvSpPr/>
      </xdr:nvSpPr>
      <xdr:spPr>
        <a:xfrm>
          <a:off x="3937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39133</xdr:rowOff>
    </xdr:from>
    <xdr:ext cx="736600" cy="259045"/>
    <xdr:sp macro="" textlink="">
      <xdr:nvSpPr>
        <xdr:cNvPr id="86" name="テキスト ボックス 85"/>
        <xdr:cNvSpPr txBox="1"/>
      </xdr:nvSpPr>
      <xdr:spPr>
        <a:xfrm>
          <a:off x="3606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7" name="楕円 86"/>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88" name="テキスト ボックス 87"/>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105918</xdr:rowOff>
    </xdr:from>
    <xdr:to>
      <xdr:col>11</xdr:col>
      <xdr:colOff>60325</xdr:colOff>
      <xdr:row>38</xdr:row>
      <xdr:rowOff>36068</xdr:rowOff>
    </xdr:to>
    <xdr:sp macro="" textlink="">
      <xdr:nvSpPr>
        <xdr:cNvPr id="89" name="楕円 88"/>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20845</xdr:rowOff>
    </xdr:from>
    <xdr:ext cx="762000" cy="259045"/>
    <xdr:sp macro="" textlink="">
      <xdr:nvSpPr>
        <xdr:cNvPr id="90" name="テキスト ボックス 89"/>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160782</xdr:rowOff>
    </xdr:from>
    <xdr:to>
      <xdr:col>6</xdr:col>
      <xdr:colOff>171450</xdr:colOff>
      <xdr:row>38</xdr:row>
      <xdr:rowOff>90932</xdr:rowOff>
    </xdr:to>
    <xdr:sp macro="" textlink="">
      <xdr:nvSpPr>
        <xdr:cNvPr id="91" name="楕円 90"/>
        <xdr:cNvSpPr/>
      </xdr:nvSpPr>
      <xdr:spPr>
        <a:xfrm>
          <a:off x="1270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75709</xdr:rowOff>
    </xdr:from>
    <xdr:ext cx="762000" cy="259045"/>
    <xdr:sp macro="" textlink="">
      <xdr:nvSpPr>
        <xdr:cNvPr id="92" name="テキスト ボックス 91"/>
        <xdr:cNvSpPr txBox="1"/>
      </xdr:nvSpPr>
      <xdr:spPr>
        <a:xfrm>
          <a:off x="939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高くなっているのは、一島一町外海離島という地理的条件であったり、、埋蔵文化財発掘調査事業の委託料、ｽｸｰﾙﾊﾞｽ運行委託料、学校給食調理等委託料等の増加が主な要因である。</a:t>
          </a:r>
        </a:p>
        <a:p>
          <a:r>
            <a:rPr kumimoji="1" lang="ja-JP" altLang="en-US" sz="1300">
              <a:latin typeface="ＭＳ Ｐゴシック" panose="020B0600070205080204" pitchFamily="50" charset="-128"/>
              <a:ea typeface="ＭＳ Ｐゴシック" panose="020B0600070205080204" pitchFamily="50" charset="-128"/>
            </a:rPr>
            <a:t>今後は、事務作業の見直しや公共施設等の適正管理に努め、経常経費の削減につなげていく。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83566</xdr:rowOff>
    </xdr:from>
    <xdr:to>
      <xdr:col>82</xdr:col>
      <xdr:colOff>107950</xdr:colOff>
      <xdr:row>17</xdr:row>
      <xdr:rowOff>120142</xdr:rowOff>
    </xdr:to>
    <xdr:cxnSp macro="">
      <xdr:nvCxnSpPr>
        <xdr:cNvPr id="122" name="直線コネクタ 121"/>
        <xdr:cNvCxnSpPr/>
      </xdr:nvCxnSpPr>
      <xdr:spPr>
        <a:xfrm>
          <a:off x="15671800" y="29982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56134</xdr:rowOff>
    </xdr:from>
    <xdr:to>
      <xdr:col>78</xdr:col>
      <xdr:colOff>69850</xdr:colOff>
      <xdr:row>17</xdr:row>
      <xdr:rowOff>83566</xdr:rowOff>
    </xdr:to>
    <xdr:cxnSp macro="">
      <xdr:nvCxnSpPr>
        <xdr:cNvPr id="125" name="直線コネクタ 124"/>
        <xdr:cNvCxnSpPr/>
      </xdr:nvCxnSpPr>
      <xdr:spPr>
        <a:xfrm>
          <a:off x="14782800" y="2970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56134</xdr:rowOff>
    </xdr:from>
    <xdr:to>
      <xdr:col>73</xdr:col>
      <xdr:colOff>180975</xdr:colOff>
      <xdr:row>17</xdr:row>
      <xdr:rowOff>78994</xdr:rowOff>
    </xdr:to>
    <xdr:cxnSp macro="">
      <xdr:nvCxnSpPr>
        <xdr:cNvPr id="128" name="直線コネクタ 127"/>
        <xdr:cNvCxnSpPr/>
      </xdr:nvCxnSpPr>
      <xdr:spPr>
        <a:xfrm flipV="1">
          <a:off x="13893800" y="2970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28702</xdr:rowOff>
    </xdr:from>
    <xdr:to>
      <xdr:col>69</xdr:col>
      <xdr:colOff>92075</xdr:colOff>
      <xdr:row>17</xdr:row>
      <xdr:rowOff>78994</xdr:rowOff>
    </xdr:to>
    <xdr:cxnSp macro="">
      <xdr:nvCxnSpPr>
        <xdr:cNvPr id="131" name="直線コネクタ 130"/>
        <xdr:cNvCxnSpPr/>
      </xdr:nvCxnSpPr>
      <xdr:spPr>
        <a:xfrm>
          <a:off x="13004800" y="2943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69342</xdr:rowOff>
    </xdr:from>
    <xdr:to>
      <xdr:col>82</xdr:col>
      <xdr:colOff>158750</xdr:colOff>
      <xdr:row>17</xdr:row>
      <xdr:rowOff>170942</xdr:rowOff>
    </xdr:to>
    <xdr:sp macro="" textlink="">
      <xdr:nvSpPr>
        <xdr:cNvPr id="141" name="楕円 140"/>
        <xdr:cNvSpPr/>
      </xdr:nvSpPr>
      <xdr:spPr>
        <a:xfrm>
          <a:off x="164592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41419</xdr:rowOff>
    </xdr:from>
    <xdr:ext cx="762000" cy="259045"/>
    <xdr:sp macro="" textlink="">
      <xdr:nvSpPr>
        <xdr:cNvPr id="142" name="物件費該当値テキスト"/>
        <xdr:cNvSpPr txBox="1"/>
      </xdr:nvSpPr>
      <xdr:spPr>
        <a:xfrm>
          <a:off x="165989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32766</xdr:rowOff>
    </xdr:from>
    <xdr:to>
      <xdr:col>78</xdr:col>
      <xdr:colOff>120650</xdr:colOff>
      <xdr:row>17</xdr:row>
      <xdr:rowOff>134366</xdr:rowOff>
    </xdr:to>
    <xdr:sp macro="" textlink="">
      <xdr:nvSpPr>
        <xdr:cNvPr id="143" name="楕円 142"/>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44" name="テキスト ボックス 143"/>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5334</xdr:rowOff>
    </xdr:from>
    <xdr:to>
      <xdr:col>74</xdr:col>
      <xdr:colOff>31750</xdr:colOff>
      <xdr:row>17</xdr:row>
      <xdr:rowOff>106934</xdr:rowOff>
    </xdr:to>
    <xdr:sp macro="" textlink="">
      <xdr:nvSpPr>
        <xdr:cNvPr id="145" name="楕円 144"/>
        <xdr:cNvSpPr/>
      </xdr:nvSpPr>
      <xdr:spPr>
        <a:xfrm>
          <a:off x="14732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46" name="テキスト ボックス 145"/>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28194</xdr:rowOff>
    </xdr:from>
    <xdr:to>
      <xdr:col>69</xdr:col>
      <xdr:colOff>142875</xdr:colOff>
      <xdr:row>17</xdr:row>
      <xdr:rowOff>129794</xdr:rowOff>
    </xdr:to>
    <xdr:sp macro="" textlink="">
      <xdr:nvSpPr>
        <xdr:cNvPr id="147" name="楕円 146"/>
        <xdr:cNvSpPr/>
      </xdr:nvSpPr>
      <xdr:spPr>
        <a:xfrm>
          <a:off x="13843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114571</xdr:rowOff>
    </xdr:from>
    <xdr:ext cx="762000" cy="259045"/>
    <xdr:sp macro="" textlink="">
      <xdr:nvSpPr>
        <xdr:cNvPr id="148" name="テキスト ボックス 147"/>
        <xdr:cNvSpPr txBox="1"/>
      </xdr:nvSpPr>
      <xdr:spPr>
        <a:xfrm>
          <a:off x="13512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149352</xdr:rowOff>
    </xdr:from>
    <xdr:to>
      <xdr:col>65</xdr:col>
      <xdr:colOff>53975</xdr:colOff>
      <xdr:row>17</xdr:row>
      <xdr:rowOff>79502</xdr:rowOff>
    </xdr:to>
    <xdr:sp macro="" textlink="">
      <xdr:nvSpPr>
        <xdr:cNvPr id="149" name="楕円 148"/>
        <xdr:cNvSpPr/>
      </xdr:nvSpPr>
      <xdr:spPr>
        <a:xfrm>
          <a:off x="12954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64279</xdr:rowOff>
    </xdr:from>
    <xdr:ext cx="762000" cy="259045"/>
    <xdr:sp macro="" textlink="">
      <xdr:nvSpPr>
        <xdr:cNvPr id="150" name="テキスト ボックス 149"/>
        <xdr:cNvSpPr txBox="1"/>
      </xdr:nvSpPr>
      <xdr:spPr>
        <a:xfrm>
          <a:off x="12623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扶助費の支出に関しては、軽微な増減を踏まえても、概ね横這いの状況で推移すると想定している。各種手当てへの特別加算等の見直しや運営の適正規模等を検討する。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53522</xdr:rowOff>
    </xdr:to>
    <xdr:cxnSp macro="">
      <xdr:nvCxnSpPr>
        <xdr:cNvPr id="184" name="直線コネクタ 183"/>
        <xdr:cNvCxnSpPr/>
      </xdr:nvCxnSpPr>
      <xdr:spPr>
        <a:xfrm>
          <a:off x="3987800" y="9483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53522</xdr:rowOff>
    </xdr:to>
    <xdr:cxnSp macro="">
      <xdr:nvCxnSpPr>
        <xdr:cNvPr id="187" name="直線コネクタ 186"/>
        <xdr:cNvCxnSpPr/>
      </xdr:nvCxnSpPr>
      <xdr:spPr>
        <a:xfrm>
          <a:off x="3098800" y="946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148772</xdr:rowOff>
    </xdr:from>
    <xdr:to>
      <xdr:col>15</xdr:col>
      <xdr:colOff>98425</xdr:colOff>
      <xdr:row>55</xdr:row>
      <xdr:rowOff>31750</xdr:rowOff>
    </xdr:to>
    <xdr:cxnSp macro="">
      <xdr:nvCxnSpPr>
        <xdr:cNvPr id="190" name="直線コネクタ 189"/>
        <xdr:cNvCxnSpPr/>
      </xdr:nvCxnSpPr>
      <xdr:spPr>
        <a:xfrm>
          <a:off x="2209800" y="9407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148772</xdr:rowOff>
    </xdr:from>
    <xdr:to>
      <xdr:col>11</xdr:col>
      <xdr:colOff>9525</xdr:colOff>
      <xdr:row>55</xdr:row>
      <xdr:rowOff>42635</xdr:rowOff>
    </xdr:to>
    <xdr:cxnSp macro="">
      <xdr:nvCxnSpPr>
        <xdr:cNvPr id="193" name="直線コネクタ 192"/>
        <xdr:cNvCxnSpPr/>
      </xdr:nvCxnSpPr>
      <xdr:spPr>
        <a:xfrm flipV="1">
          <a:off x="1320800" y="9407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3" name="楕円 202"/>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4"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5" name="楕円 204"/>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06" name="テキスト ボックス 205"/>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7" name="楕円 206"/>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8" name="テキスト ボックス 207"/>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09" name="楕円 208"/>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38299</xdr:rowOff>
    </xdr:from>
    <xdr:ext cx="762000" cy="259045"/>
    <xdr:sp macro="" textlink="">
      <xdr:nvSpPr>
        <xdr:cNvPr id="210" name="テキスト ボックス 209"/>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1" name="楕円 210"/>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12" name="テキスト ボックス 211"/>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繰出金の増加が主な原因である。簡易水道事業・公共下水道事業会計等における公債費償還分としての特別会計への繰出金が必要になっているためである。今後は、独立採算の原則に立ち返って加入促進・使用料・保険料等の収納率向上、適正化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75565</xdr:rowOff>
    </xdr:from>
    <xdr:to>
      <xdr:col>82</xdr:col>
      <xdr:colOff>107950</xdr:colOff>
      <xdr:row>58</xdr:row>
      <xdr:rowOff>138430</xdr:rowOff>
    </xdr:to>
    <xdr:cxnSp macro="">
      <xdr:nvCxnSpPr>
        <xdr:cNvPr id="240" name="直線コネクタ 239"/>
        <xdr:cNvCxnSpPr/>
      </xdr:nvCxnSpPr>
      <xdr:spPr>
        <a:xfrm>
          <a:off x="15671800" y="1001966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75565</xdr:rowOff>
    </xdr:from>
    <xdr:to>
      <xdr:col>78</xdr:col>
      <xdr:colOff>69850</xdr:colOff>
      <xdr:row>58</xdr:row>
      <xdr:rowOff>86995</xdr:rowOff>
    </xdr:to>
    <xdr:cxnSp macro="">
      <xdr:nvCxnSpPr>
        <xdr:cNvPr id="243" name="直線コネクタ 242"/>
        <xdr:cNvCxnSpPr/>
      </xdr:nvCxnSpPr>
      <xdr:spPr>
        <a:xfrm flipV="1">
          <a:off x="14782800" y="100196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86995</xdr:rowOff>
    </xdr:from>
    <xdr:to>
      <xdr:col>73</xdr:col>
      <xdr:colOff>180975</xdr:colOff>
      <xdr:row>58</xdr:row>
      <xdr:rowOff>115570</xdr:rowOff>
    </xdr:to>
    <xdr:cxnSp macro="">
      <xdr:nvCxnSpPr>
        <xdr:cNvPr id="246" name="直線コネクタ 245"/>
        <xdr:cNvCxnSpPr/>
      </xdr:nvCxnSpPr>
      <xdr:spPr>
        <a:xfrm flipV="1">
          <a:off x="13893800" y="100310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115570</xdr:rowOff>
    </xdr:from>
    <xdr:to>
      <xdr:col>69</xdr:col>
      <xdr:colOff>92075</xdr:colOff>
      <xdr:row>58</xdr:row>
      <xdr:rowOff>127000</xdr:rowOff>
    </xdr:to>
    <xdr:cxnSp macro="">
      <xdr:nvCxnSpPr>
        <xdr:cNvPr id="249" name="直線コネクタ 248"/>
        <xdr:cNvCxnSpPr/>
      </xdr:nvCxnSpPr>
      <xdr:spPr>
        <a:xfrm flipV="1">
          <a:off x="13004800" y="10059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87630</xdr:rowOff>
    </xdr:from>
    <xdr:to>
      <xdr:col>82</xdr:col>
      <xdr:colOff>158750</xdr:colOff>
      <xdr:row>59</xdr:row>
      <xdr:rowOff>17780</xdr:rowOff>
    </xdr:to>
    <xdr:sp macro="" textlink="">
      <xdr:nvSpPr>
        <xdr:cNvPr id="259" name="楕円 258"/>
        <xdr:cNvSpPr/>
      </xdr:nvSpPr>
      <xdr:spPr>
        <a:xfrm>
          <a:off x="164592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59707</xdr:rowOff>
    </xdr:from>
    <xdr:ext cx="762000" cy="259045"/>
    <xdr:sp macro="" textlink="">
      <xdr:nvSpPr>
        <xdr:cNvPr id="260" name="その他該当値テキスト"/>
        <xdr:cNvSpPr txBox="1"/>
      </xdr:nvSpPr>
      <xdr:spPr>
        <a:xfrm>
          <a:off x="165989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24765</xdr:rowOff>
    </xdr:from>
    <xdr:to>
      <xdr:col>78</xdr:col>
      <xdr:colOff>120650</xdr:colOff>
      <xdr:row>58</xdr:row>
      <xdr:rowOff>126365</xdr:rowOff>
    </xdr:to>
    <xdr:sp macro="" textlink="">
      <xdr:nvSpPr>
        <xdr:cNvPr id="261" name="楕円 260"/>
        <xdr:cNvSpPr/>
      </xdr:nvSpPr>
      <xdr:spPr>
        <a:xfrm>
          <a:off x="15621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111142</xdr:rowOff>
    </xdr:from>
    <xdr:ext cx="736600" cy="259045"/>
    <xdr:sp macro="" textlink="">
      <xdr:nvSpPr>
        <xdr:cNvPr id="262" name="テキスト ボックス 261"/>
        <xdr:cNvSpPr txBox="1"/>
      </xdr:nvSpPr>
      <xdr:spPr>
        <a:xfrm>
          <a:off x="15290800" y="1005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36195</xdr:rowOff>
    </xdr:from>
    <xdr:to>
      <xdr:col>74</xdr:col>
      <xdr:colOff>31750</xdr:colOff>
      <xdr:row>58</xdr:row>
      <xdr:rowOff>137795</xdr:rowOff>
    </xdr:to>
    <xdr:sp macro="" textlink="">
      <xdr:nvSpPr>
        <xdr:cNvPr id="263" name="楕円 262"/>
        <xdr:cNvSpPr/>
      </xdr:nvSpPr>
      <xdr:spPr>
        <a:xfrm>
          <a:off x="14732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122572</xdr:rowOff>
    </xdr:from>
    <xdr:ext cx="762000" cy="259045"/>
    <xdr:sp macro="" textlink="">
      <xdr:nvSpPr>
        <xdr:cNvPr id="264" name="テキスト ボックス 263"/>
        <xdr:cNvSpPr txBox="1"/>
      </xdr:nvSpPr>
      <xdr:spPr>
        <a:xfrm>
          <a:off x="1440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64770</xdr:rowOff>
    </xdr:from>
    <xdr:to>
      <xdr:col>69</xdr:col>
      <xdr:colOff>142875</xdr:colOff>
      <xdr:row>58</xdr:row>
      <xdr:rowOff>166370</xdr:rowOff>
    </xdr:to>
    <xdr:sp macro="" textlink="">
      <xdr:nvSpPr>
        <xdr:cNvPr id="265" name="楕円 264"/>
        <xdr:cNvSpPr/>
      </xdr:nvSpPr>
      <xdr:spPr>
        <a:xfrm>
          <a:off x="13843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66" name="テキスト ボックス 265"/>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67" name="楕円 266"/>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68" name="テキスト ボックス 267"/>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行財政改革大綱・集中改革ﾌﾟﾗﾝ実施による補助金等の見直し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一本化・廃止等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により類似団体平均を下回っている現状である。明確な基準を基に更なる見直し等を実施し経費削減に努める。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101854</xdr:rowOff>
    </xdr:to>
    <xdr:cxnSp macro="">
      <xdr:nvCxnSpPr>
        <xdr:cNvPr id="298" name="直線コネクタ 297"/>
        <xdr:cNvCxnSpPr/>
      </xdr:nvCxnSpPr>
      <xdr:spPr>
        <a:xfrm flipV="1">
          <a:off x="15671800" y="60477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101854</xdr:rowOff>
    </xdr:to>
    <xdr:cxnSp macro="">
      <xdr:nvCxnSpPr>
        <xdr:cNvPr id="301" name="直線コネクタ 300"/>
        <xdr:cNvCxnSpPr/>
      </xdr:nvCxnSpPr>
      <xdr:spPr>
        <a:xfrm>
          <a:off x="14782800" y="6102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101854</xdr:rowOff>
    </xdr:to>
    <xdr:cxnSp macro="">
      <xdr:nvCxnSpPr>
        <xdr:cNvPr id="304" name="直線コネクタ 303"/>
        <xdr:cNvCxnSpPr/>
      </xdr:nvCxnSpPr>
      <xdr:spPr>
        <a:xfrm>
          <a:off x="13893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97282</xdr:rowOff>
    </xdr:to>
    <xdr:cxnSp macro="">
      <xdr:nvCxnSpPr>
        <xdr:cNvPr id="307" name="直線コネクタ 306"/>
        <xdr:cNvCxnSpPr/>
      </xdr:nvCxnSpPr>
      <xdr:spPr>
        <a:xfrm flipV="1">
          <a:off x="13004800" y="6088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17" name="楕円 316"/>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18"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19" name="楕円 318"/>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20" name="テキスト ボックス 319"/>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21" name="楕円 320"/>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22" name="テキスト ボックス 321"/>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23" name="楕円 322"/>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24" name="テキスト ボックス 323"/>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25" name="楕円 324"/>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26" name="テキスト ボックス 325"/>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光ﾌｧｲﾊﾞｰ事業・防災関連施設事業等の大型工事の元金償還に伴い前年度より公債費の割合が増加している。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また、令和２年度</a:t>
          </a:r>
          <a:r>
            <a:rPr kumimoji="1" lang="en-US" altLang="ja-JP" sz="1300">
              <a:latin typeface="ＭＳ Ｐゴシック" panose="020B0600070205080204" pitchFamily="50" charset="-128"/>
              <a:ea typeface="ＭＳ Ｐゴシック" panose="020B0600070205080204" pitchFamily="50" charset="-128"/>
            </a:rPr>
            <a:t>773</a:t>
          </a:r>
          <a:r>
            <a:rPr kumimoji="1" lang="ja-JP" altLang="en-US" sz="1300">
              <a:latin typeface="ＭＳ Ｐゴシック" panose="020B0600070205080204" pitchFamily="50" charset="-128"/>
              <a:ea typeface="ＭＳ Ｐゴシック" panose="020B0600070205080204" pitchFamily="50" charset="-128"/>
            </a:rPr>
            <a:t>百万円、令和３年度</a:t>
          </a:r>
          <a:r>
            <a:rPr kumimoji="1" lang="en-US" altLang="ja-JP" sz="1300">
              <a:latin typeface="ＭＳ Ｐゴシック" panose="020B0600070205080204" pitchFamily="50" charset="-128"/>
              <a:ea typeface="ＭＳ Ｐゴシック" panose="020B0600070205080204" pitchFamily="50" charset="-128"/>
            </a:rPr>
            <a:t>790</a:t>
          </a:r>
          <a:r>
            <a:rPr kumimoji="1" lang="ja-JP" altLang="en-US" sz="1300">
              <a:latin typeface="ＭＳ Ｐゴシック" panose="020B0600070205080204" pitchFamily="50" charset="-128"/>
              <a:ea typeface="ＭＳ Ｐゴシック" panose="020B0600070205080204" pitchFamily="50" charset="-128"/>
            </a:rPr>
            <a:t>百万円と償還額が増加していくことから、町債発行の抑制を基調とし比率の更なる改善に努める。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49276</xdr:rowOff>
    </xdr:from>
    <xdr:to>
      <xdr:col>24</xdr:col>
      <xdr:colOff>25400</xdr:colOff>
      <xdr:row>78</xdr:row>
      <xdr:rowOff>81280</xdr:rowOff>
    </xdr:to>
    <xdr:cxnSp macro="">
      <xdr:nvCxnSpPr>
        <xdr:cNvPr id="356" name="直線コネクタ 355"/>
        <xdr:cNvCxnSpPr/>
      </xdr:nvCxnSpPr>
      <xdr:spPr>
        <a:xfrm>
          <a:off x="3987800" y="134223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49276</xdr:rowOff>
    </xdr:to>
    <xdr:cxnSp macro="">
      <xdr:nvCxnSpPr>
        <xdr:cNvPr id="359" name="直線コネクタ 358"/>
        <xdr:cNvCxnSpPr/>
      </xdr:nvCxnSpPr>
      <xdr:spPr>
        <a:xfrm>
          <a:off x="3098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35561</xdr:rowOff>
    </xdr:to>
    <xdr:cxnSp macro="">
      <xdr:nvCxnSpPr>
        <xdr:cNvPr id="362" name="直線コネクタ 361"/>
        <xdr:cNvCxnSpPr/>
      </xdr:nvCxnSpPr>
      <xdr:spPr>
        <a:xfrm>
          <a:off x="2209800" y="133400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8128</xdr:rowOff>
    </xdr:to>
    <xdr:cxnSp macro="">
      <xdr:nvCxnSpPr>
        <xdr:cNvPr id="365" name="直線コネクタ 364"/>
        <xdr:cNvCxnSpPr/>
      </xdr:nvCxnSpPr>
      <xdr:spPr>
        <a:xfrm flipV="1">
          <a:off x="1320800" y="133400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75" name="楕円 374"/>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76"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169926</xdr:rowOff>
    </xdr:from>
    <xdr:to>
      <xdr:col>20</xdr:col>
      <xdr:colOff>38100</xdr:colOff>
      <xdr:row>78</xdr:row>
      <xdr:rowOff>100076</xdr:rowOff>
    </xdr:to>
    <xdr:sp macro="" textlink="">
      <xdr:nvSpPr>
        <xdr:cNvPr id="377" name="楕円 376"/>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78" name="テキスト ボックス 377"/>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79" name="楕円 378"/>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96538</xdr:rowOff>
    </xdr:from>
    <xdr:ext cx="762000" cy="259045"/>
    <xdr:sp macro="" textlink="">
      <xdr:nvSpPr>
        <xdr:cNvPr id="380" name="テキスト ボックス 379"/>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81" name="楕円 380"/>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82" name="テキスト ボックス 381"/>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3" name="楕円 382"/>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4" name="テキスト ボックス 383"/>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経常収支比率に占める割合の高いのは、人件費・物件費・繰出金となっている。簡易水道事業会計等における公債費償還分としての特別会計への繰出金が必要となっているためである。今後は、独立採算の原則に立ち返って加入促進・使用料・保険料等の収納率向上、適正化を図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168911</xdr:rowOff>
    </xdr:from>
    <xdr:to>
      <xdr:col>82</xdr:col>
      <xdr:colOff>107950</xdr:colOff>
      <xdr:row>77</xdr:row>
      <xdr:rowOff>69850</xdr:rowOff>
    </xdr:to>
    <xdr:cxnSp macro="">
      <xdr:nvCxnSpPr>
        <xdr:cNvPr id="417" name="直線コネクタ 416"/>
        <xdr:cNvCxnSpPr/>
      </xdr:nvCxnSpPr>
      <xdr:spPr>
        <a:xfrm>
          <a:off x="15671800" y="131991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153670</xdr:rowOff>
    </xdr:from>
    <xdr:to>
      <xdr:col>78</xdr:col>
      <xdr:colOff>69850</xdr:colOff>
      <xdr:row>76</xdr:row>
      <xdr:rowOff>168911</xdr:rowOff>
    </xdr:to>
    <xdr:cxnSp macro="">
      <xdr:nvCxnSpPr>
        <xdr:cNvPr id="420" name="直線コネクタ 419"/>
        <xdr:cNvCxnSpPr/>
      </xdr:nvCxnSpPr>
      <xdr:spPr>
        <a:xfrm>
          <a:off x="14782800" y="131838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138430</xdr:rowOff>
    </xdr:from>
    <xdr:to>
      <xdr:col>73</xdr:col>
      <xdr:colOff>180975</xdr:colOff>
      <xdr:row>76</xdr:row>
      <xdr:rowOff>153670</xdr:rowOff>
    </xdr:to>
    <xdr:cxnSp macro="">
      <xdr:nvCxnSpPr>
        <xdr:cNvPr id="423" name="直線コネクタ 422"/>
        <xdr:cNvCxnSpPr/>
      </xdr:nvCxnSpPr>
      <xdr:spPr>
        <a:xfrm>
          <a:off x="13893800" y="13168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138430</xdr:rowOff>
    </xdr:from>
    <xdr:to>
      <xdr:col>69</xdr:col>
      <xdr:colOff>92075</xdr:colOff>
      <xdr:row>77</xdr:row>
      <xdr:rowOff>8889</xdr:rowOff>
    </xdr:to>
    <xdr:cxnSp macro="">
      <xdr:nvCxnSpPr>
        <xdr:cNvPr id="426" name="直線コネクタ 425"/>
        <xdr:cNvCxnSpPr/>
      </xdr:nvCxnSpPr>
      <xdr:spPr>
        <a:xfrm flipV="1">
          <a:off x="13004800" y="131686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36" name="楕円 435"/>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37"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118111</xdr:rowOff>
    </xdr:from>
    <xdr:to>
      <xdr:col>78</xdr:col>
      <xdr:colOff>120650</xdr:colOff>
      <xdr:row>77</xdr:row>
      <xdr:rowOff>48261</xdr:rowOff>
    </xdr:to>
    <xdr:sp macro="" textlink="">
      <xdr:nvSpPr>
        <xdr:cNvPr id="438" name="楕円 437"/>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39" name="テキスト ボックス 438"/>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102870</xdr:rowOff>
    </xdr:from>
    <xdr:to>
      <xdr:col>74</xdr:col>
      <xdr:colOff>31750</xdr:colOff>
      <xdr:row>77</xdr:row>
      <xdr:rowOff>33020</xdr:rowOff>
    </xdr:to>
    <xdr:sp macro="" textlink="">
      <xdr:nvSpPr>
        <xdr:cNvPr id="440" name="楕円 439"/>
        <xdr:cNvSpPr/>
      </xdr:nvSpPr>
      <xdr:spPr>
        <a:xfrm>
          <a:off x="14732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17797</xdr:rowOff>
    </xdr:from>
    <xdr:ext cx="762000" cy="259045"/>
    <xdr:sp macro="" textlink="">
      <xdr:nvSpPr>
        <xdr:cNvPr id="441" name="テキスト ボックス 440"/>
        <xdr:cNvSpPr txBox="1"/>
      </xdr:nvSpPr>
      <xdr:spPr>
        <a:xfrm>
          <a:off x="14401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87630</xdr:rowOff>
    </xdr:from>
    <xdr:to>
      <xdr:col>69</xdr:col>
      <xdr:colOff>142875</xdr:colOff>
      <xdr:row>77</xdr:row>
      <xdr:rowOff>17780</xdr:rowOff>
    </xdr:to>
    <xdr:sp macro="" textlink="">
      <xdr:nvSpPr>
        <xdr:cNvPr id="442" name="楕円 441"/>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2557</xdr:rowOff>
    </xdr:from>
    <xdr:ext cx="762000" cy="259045"/>
    <xdr:sp macro="" textlink="">
      <xdr:nvSpPr>
        <xdr:cNvPr id="443" name="テキスト ボックス 442"/>
        <xdr:cNvSpPr txBox="1"/>
      </xdr:nvSpPr>
      <xdr:spPr>
        <a:xfrm>
          <a:off x="13512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44" name="楕円 443"/>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44466</xdr:rowOff>
    </xdr:from>
    <xdr:ext cx="762000" cy="259045"/>
    <xdr:sp macro="" textlink="">
      <xdr:nvSpPr>
        <xdr:cNvPr id="445" name="テキスト ボックス 444"/>
        <xdr:cNvSpPr txBox="1"/>
      </xdr:nvSpPr>
      <xdr:spPr>
        <a:xfrm>
          <a:off x="12623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157651</xdr:rowOff>
    </xdr:from>
    <xdr:to>
      <xdr:col>29</xdr:col>
      <xdr:colOff>127000</xdr:colOff>
      <xdr:row>16</xdr:row>
      <xdr:rowOff>74767</xdr:rowOff>
    </xdr:to>
    <xdr:cxnSp macro="">
      <xdr:nvCxnSpPr>
        <xdr:cNvPr id="46" name="直線コネクタ 45"/>
        <xdr:cNvCxnSpPr/>
      </xdr:nvCxnSpPr>
      <xdr:spPr bwMode="auto">
        <a:xfrm flipV="1">
          <a:off x="5003800" y="2777026"/>
          <a:ext cx="647700" cy="88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74767</xdr:rowOff>
    </xdr:from>
    <xdr:to>
      <xdr:col>26</xdr:col>
      <xdr:colOff>50800</xdr:colOff>
      <xdr:row>16</xdr:row>
      <xdr:rowOff>100010</xdr:rowOff>
    </xdr:to>
    <xdr:cxnSp macro="">
      <xdr:nvCxnSpPr>
        <xdr:cNvPr id="49" name="直線コネクタ 48"/>
        <xdr:cNvCxnSpPr/>
      </xdr:nvCxnSpPr>
      <xdr:spPr bwMode="auto">
        <a:xfrm flipV="1">
          <a:off x="4305300" y="2865592"/>
          <a:ext cx="698500" cy="25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33487</xdr:rowOff>
    </xdr:from>
    <xdr:to>
      <xdr:col>22</xdr:col>
      <xdr:colOff>114300</xdr:colOff>
      <xdr:row>16</xdr:row>
      <xdr:rowOff>100010</xdr:rowOff>
    </xdr:to>
    <xdr:cxnSp macro="">
      <xdr:nvCxnSpPr>
        <xdr:cNvPr id="52" name="直線コネクタ 51"/>
        <xdr:cNvCxnSpPr/>
      </xdr:nvCxnSpPr>
      <xdr:spPr bwMode="auto">
        <a:xfrm>
          <a:off x="3606800" y="2824312"/>
          <a:ext cx="698500" cy="6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33487</xdr:rowOff>
    </xdr:from>
    <xdr:to>
      <xdr:col>18</xdr:col>
      <xdr:colOff>177800</xdr:colOff>
      <xdr:row>16</xdr:row>
      <xdr:rowOff>87620</xdr:rowOff>
    </xdr:to>
    <xdr:cxnSp macro="">
      <xdr:nvCxnSpPr>
        <xdr:cNvPr id="55" name="直線コネクタ 54"/>
        <xdr:cNvCxnSpPr/>
      </xdr:nvCxnSpPr>
      <xdr:spPr bwMode="auto">
        <a:xfrm flipV="1">
          <a:off x="2908300" y="2824312"/>
          <a:ext cx="698500" cy="54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106851</xdr:rowOff>
    </xdr:from>
    <xdr:to>
      <xdr:col>29</xdr:col>
      <xdr:colOff>177800</xdr:colOff>
      <xdr:row>16</xdr:row>
      <xdr:rowOff>37001</xdr:rowOff>
    </xdr:to>
    <xdr:sp macro="" textlink="">
      <xdr:nvSpPr>
        <xdr:cNvPr id="65" name="楕円 64"/>
        <xdr:cNvSpPr/>
      </xdr:nvSpPr>
      <xdr:spPr bwMode="auto">
        <a:xfrm>
          <a:off x="5600700" y="2726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123378</xdr:rowOff>
    </xdr:from>
    <xdr:ext cx="762000" cy="259045"/>
    <xdr:sp macro="" textlink="">
      <xdr:nvSpPr>
        <xdr:cNvPr id="66" name="人口1人当たり決算額の推移該当値テキスト130"/>
        <xdr:cNvSpPr txBox="1"/>
      </xdr:nvSpPr>
      <xdr:spPr>
        <a:xfrm>
          <a:off x="5740400" y="2571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23967</xdr:rowOff>
    </xdr:from>
    <xdr:to>
      <xdr:col>26</xdr:col>
      <xdr:colOff>101600</xdr:colOff>
      <xdr:row>16</xdr:row>
      <xdr:rowOff>125567</xdr:rowOff>
    </xdr:to>
    <xdr:sp macro="" textlink="">
      <xdr:nvSpPr>
        <xdr:cNvPr id="67" name="楕円 66"/>
        <xdr:cNvSpPr/>
      </xdr:nvSpPr>
      <xdr:spPr bwMode="auto">
        <a:xfrm>
          <a:off x="4953000" y="281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135744</xdr:rowOff>
    </xdr:from>
    <xdr:ext cx="736600" cy="259045"/>
    <xdr:sp macro="" textlink="">
      <xdr:nvSpPr>
        <xdr:cNvPr id="68" name="テキスト ボックス 67"/>
        <xdr:cNvSpPr txBox="1"/>
      </xdr:nvSpPr>
      <xdr:spPr>
        <a:xfrm>
          <a:off x="4622800" y="258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49210</xdr:rowOff>
    </xdr:from>
    <xdr:to>
      <xdr:col>22</xdr:col>
      <xdr:colOff>165100</xdr:colOff>
      <xdr:row>16</xdr:row>
      <xdr:rowOff>150810</xdr:rowOff>
    </xdr:to>
    <xdr:sp macro="" textlink="">
      <xdr:nvSpPr>
        <xdr:cNvPr id="69" name="楕円 68"/>
        <xdr:cNvSpPr/>
      </xdr:nvSpPr>
      <xdr:spPr bwMode="auto">
        <a:xfrm>
          <a:off x="4254500" y="284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160987</xdr:rowOff>
    </xdr:from>
    <xdr:ext cx="762000" cy="259045"/>
    <xdr:sp macro="" textlink="">
      <xdr:nvSpPr>
        <xdr:cNvPr id="70" name="テキスト ボックス 69"/>
        <xdr:cNvSpPr txBox="1"/>
      </xdr:nvSpPr>
      <xdr:spPr>
        <a:xfrm>
          <a:off x="3924300" y="260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154137</xdr:rowOff>
    </xdr:from>
    <xdr:to>
      <xdr:col>19</xdr:col>
      <xdr:colOff>38100</xdr:colOff>
      <xdr:row>16</xdr:row>
      <xdr:rowOff>84287</xdr:rowOff>
    </xdr:to>
    <xdr:sp macro="" textlink="">
      <xdr:nvSpPr>
        <xdr:cNvPr id="71" name="楕円 70"/>
        <xdr:cNvSpPr/>
      </xdr:nvSpPr>
      <xdr:spPr bwMode="auto">
        <a:xfrm>
          <a:off x="3556000" y="277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94464</xdr:rowOff>
    </xdr:from>
    <xdr:ext cx="762000" cy="259045"/>
    <xdr:sp macro="" textlink="">
      <xdr:nvSpPr>
        <xdr:cNvPr id="72" name="テキスト ボックス 71"/>
        <xdr:cNvSpPr txBox="1"/>
      </xdr:nvSpPr>
      <xdr:spPr>
        <a:xfrm>
          <a:off x="3225800" y="254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36820</xdr:rowOff>
    </xdr:from>
    <xdr:to>
      <xdr:col>15</xdr:col>
      <xdr:colOff>101600</xdr:colOff>
      <xdr:row>16</xdr:row>
      <xdr:rowOff>138420</xdr:rowOff>
    </xdr:to>
    <xdr:sp macro="" textlink="">
      <xdr:nvSpPr>
        <xdr:cNvPr id="73" name="楕円 72"/>
        <xdr:cNvSpPr/>
      </xdr:nvSpPr>
      <xdr:spPr bwMode="auto">
        <a:xfrm>
          <a:off x="2857500" y="2827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148597</xdr:rowOff>
    </xdr:from>
    <xdr:ext cx="762000" cy="259045"/>
    <xdr:sp macro="" textlink="">
      <xdr:nvSpPr>
        <xdr:cNvPr id="74" name="テキスト ボックス 73"/>
        <xdr:cNvSpPr txBox="1"/>
      </xdr:nvSpPr>
      <xdr:spPr>
        <a:xfrm>
          <a:off x="2527300" y="2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26136</xdr:rowOff>
    </xdr:from>
    <xdr:to>
      <xdr:col>29</xdr:col>
      <xdr:colOff>127000</xdr:colOff>
      <xdr:row>35</xdr:row>
      <xdr:rowOff>30531</xdr:rowOff>
    </xdr:to>
    <xdr:cxnSp macro="">
      <xdr:nvCxnSpPr>
        <xdr:cNvPr id="107" name="直線コネクタ 106"/>
        <xdr:cNvCxnSpPr/>
      </xdr:nvCxnSpPr>
      <xdr:spPr bwMode="auto">
        <a:xfrm>
          <a:off x="5003800" y="6636486"/>
          <a:ext cx="647700" cy="4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15308</xdr:rowOff>
    </xdr:from>
    <xdr:ext cx="762000" cy="259045"/>
    <xdr:sp macro="" textlink="">
      <xdr:nvSpPr>
        <xdr:cNvPr id="108" name="人口1人当たり決算額の推移平均値テキスト445"/>
        <xdr:cNvSpPr txBox="1"/>
      </xdr:nvSpPr>
      <xdr:spPr>
        <a:xfrm>
          <a:off x="5740400" y="66256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26136</xdr:rowOff>
    </xdr:from>
    <xdr:to>
      <xdr:col>26</xdr:col>
      <xdr:colOff>50800</xdr:colOff>
      <xdr:row>35</xdr:row>
      <xdr:rowOff>50203</xdr:rowOff>
    </xdr:to>
    <xdr:cxnSp macro="">
      <xdr:nvCxnSpPr>
        <xdr:cNvPr id="110" name="直線コネクタ 109"/>
        <xdr:cNvCxnSpPr/>
      </xdr:nvCxnSpPr>
      <xdr:spPr bwMode="auto">
        <a:xfrm flipV="1">
          <a:off x="4305300" y="6636486"/>
          <a:ext cx="698500" cy="24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50203</xdr:rowOff>
    </xdr:from>
    <xdr:to>
      <xdr:col>22</xdr:col>
      <xdr:colOff>114300</xdr:colOff>
      <xdr:row>35</xdr:row>
      <xdr:rowOff>81280</xdr:rowOff>
    </xdr:to>
    <xdr:cxnSp macro="">
      <xdr:nvCxnSpPr>
        <xdr:cNvPr id="113" name="直線コネクタ 112"/>
        <xdr:cNvCxnSpPr/>
      </xdr:nvCxnSpPr>
      <xdr:spPr bwMode="auto">
        <a:xfrm flipV="1">
          <a:off x="3606800" y="6660553"/>
          <a:ext cx="698500" cy="3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33363</xdr:rowOff>
    </xdr:from>
    <xdr:to>
      <xdr:col>18</xdr:col>
      <xdr:colOff>177800</xdr:colOff>
      <xdr:row>35</xdr:row>
      <xdr:rowOff>81280</xdr:rowOff>
    </xdr:to>
    <xdr:cxnSp macro="">
      <xdr:nvCxnSpPr>
        <xdr:cNvPr id="116" name="直線コネクタ 115"/>
        <xdr:cNvCxnSpPr/>
      </xdr:nvCxnSpPr>
      <xdr:spPr bwMode="auto">
        <a:xfrm>
          <a:off x="2908300" y="6643713"/>
          <a:ext cx="698500" cy="47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322631</xdr:rowOff>
    </xdr:from>
    <xdr:to>
      <xdr:col>29</xdr:col>
      <xdr:colOff>177800</xdr:colOff>
      <xdr:row>35</xdr:row>
      <xdr:rowOff>81331</xdr:rowOff>
    </xdr:to>
    <xdr:sp macro="" textlink="">
      <xdr:nvSpPr>
        <xdr:cNvPr id="126" name="楕円 125"/>
        <xdr:cNvSpPr/>
      </xdr:nvSpPr>
      <xdr:spPr bwMode="auto">
        <a:xfrm>
          <a:off x="5600700" y="6590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167708</xdr:rowOff>
    </xdr:from>
    <xdr:ext cx="762000" cy="259045"/>
    <xdr:sp macro="" textlink="">
      <xdr:nvSpPr>
        <xdr:cNvPr id="127" name="人口1人当たり決算額の推移該当値テキスト445"/>
        <xdr:cNvSpPr txBox="1"/>
      </xdr:nvSpPr>
      <xdr:spPr>
        <a:xfrm>
          <a:off x="5740400" y="643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318236</xdr:rowOff>
    </xdr:from>
    <xdr:to>
      <xdr:col>26</xdr:col>
      <xdr:colOff>101600</xdr:colOff>
      <xdr:row>35</xdr:row>
      <xdr:rowOff>76936</xdr:rowOff>
    </xdr:to>
    <xdr:sp macro="" textlink="">
      <xdr:nvSpPr>
        <xdr:cNvPr id="128" name="楕円 127"/>
        <xdr:cNvSpPr/>
      </xdr:nvSpPr>
      <xdr:spPr bwMode="auto">
        <a:xfrm>
          <a:off x="4953000" y="6585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87114</xdr:rowOff>
    </xdr:from>
    <xdr:ext cx="736600" cy="259045"/>
    <xdr:sp macro="" textlink="">
      <xdr:nvSpPr>
        <xdr:cNvPr id="129" name="テキスト ボックス 128"/>
        <xdr:cNvSpPr txBox="1"/>
      </xdr:nvSpPr>
      <xdr:spPr>
        <a:xfrm>
          <a:off x="4622800" y="6354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342303</xdr:rowOff>
    </xdr:from>
    <xdr:to>
      <xdr:col>22</xdr:col>
      <xdr:colOff>165100</xdr:colOff>
      <xdr:row>35</xdr:row>
      <xdr:rowOff>101003</xdr:rowOff>
    </xdr:to>
    <xdr:sp macro="" textlink="">
      <xdr:nvSpPr>
        <xdr:cNvPr id="130" name="楕円 129"/>
        <xdr:cNvSpPr/>
      </xdr:nvSpPr>
      <xdr:spPr bwMode="auto">
        <a:xfrm>
          <a:off x="4254500" y="660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111180</xdr:rowOff>
    </xdr:from>
    <xdr:ext cx="762000" cy="259045"/>
    <xdr:sp macro="" textlink="">
      <xdr:nvSpPr>
        <xdr:cNvPr id="131" name="テキスト ボックス 130"/>
        <xdr:cNvSpPr txBox="1"/>
      </xdr:nvSpPr>
      <xdr:spPr>
        <a:xfrm>
          <a:off x="3924300" y="637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30480</xdr:rowOff>
    </xdr:from>
    <xdr:to>
      <xdr:col>19</xdr:col>
      <xdr:colOff>38100</xdr:colOff>
      <xdr:row>35</xdr:row>
      <xdr:rowOff>132080</xdr:rowOff>
    </xdr:to>
    <xdr:sp macro="" textlink="">
      <xdr:nvSpPr>
        <xdr:cNvPr id="132" name="楕円 131"/>
        <xdr:cNvSpPr/>
      </xdr:nvSpPr>
      <xdr:spPr bwMode="auto">
        <a:xfrm>
          <a:off x="3556000" y="6640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142257</xdr:rowOff>
    </xdr:from>
    <xdr:ext cx="762000" cy="259045"/>
    <xdr:sp macro="" textlink="">
      <xdr:nvSpPr>
        <xdr:cNvPr id="133" name="テキスト ボックス 132"/>
        <xdr:cNvSpPr txBox="1"/>
      </xdr:nvSpPr>
      <xdr:spPr>
        <a:xfrm>
          <a:off x="3225800" y="640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325463</xdr:rowOff>
    </xdr:from>
    <xdr:to>
      <xdr:col>15</xdr:col>
      <xdr:colOff>101600</xdr:colOff>
      <xdr:row>35</xdr:row>
      <xdr:rowOff>84163</xdr:rowOff>
    </xdr:to>
    <xdr:sp macro="" textlink="">
      <xdr:nvSpPr>
        <xdr:cNvPr id="134" name="楕円 133"/>
        <xdr:cNvSpPr/>
      </xdr:nvSpPr>
      <xdr:spPr bwMode="auto">
        <a:xfrm>
          <a:off x="2857500" y="6592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94340</xdr:rowOff>
    </xdr:from>
    <xdr:ext cx="762000" cy="259045"/>
    <xdr:sp macro="" textlink="">
      <xdr:nvSpPr>
        <xdr:cNvPr id="135" name="テキスト ボックス 134"/>
        <xdr:cNvSpPr txBox="1"/>
      </xdr:nvSpPr>
      <xdr:spPr>
        <a:xfrm>
          <a:off x="2527300" y="63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6,958
6,917
56.82
7,750,298
7,506,515
171,481
3,742,450
6,954,731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31549</xdr:rowOff>
    </xdr:from>
    <xdr:to>
      <xdr:col>24</xdr:col>
      <xdr:colOff>63500</xdr:colOff>
      <xdr:row>34</xdr:row>
      <xdr:rowOff>103650</xdr:rowOff>
    </xdr:to>
    <xdr:cxnSp macro="">
      <xdr:nvCxnSpPr>
        <xdr:cNvPr id="61" name="直線コネクタ 60"/>
        <xdr:cNvCxnSpPr/>
      </xdr:nvCxnSpPr>
      <xdr:spPr>
        <a:xfrm flipV="1">
          <a:off x="3797300" y="5860849"/>
          <a:ext cx="838200" cy="7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103650</xdr:rowOff>
    </xdr:from>
    <xdr:to>
      <xdr:col>19</xdr:col>
      <xdr:colOff>177800</xdr:colOff>
      <xdr:row>34</xdr:row>
      <xdr:rowOff>127500</xdr:rowOff>
    </xdr:to>
    <xdr:cxnSp macro="">
      <xdr:nvCxnSpPr>
        <xdr:cNvPr id="64" name="直線コネクタ 63"/>
        <xdr:cNvCxnSpPr/>
      </xdr:nvCxnSpPr>
      <xdr:spPr>
        <a:xfrm flipV="1">
          <a:off x="2908300" y="5932950"/>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127500</xdr:rowOff>
    </xdr:from>
    <xdr:to>
      <xdr:col>15</xdr:col>
      <xdr:colOff>50800</xdr:colOff>
      <xdr:row>34</xdr:row>
      <xdr:rowOff>162080</xdr:rowOff>
    </xdr:to>
    <xdr:cxnSp macro="">
      <xdr:nvCxnSpPr>
        <xdr:cNvPr id="67" name="直線コネクタ 66"/>
        <xdr:cNvCxnSpPr/>
      </xdr:nvCxnSpPr>
      <xdr:spPr>
        <a:xfrm flipV="1">
          <a:off x="2019300" y="5956800"/>
          <a:ext cx="889000" cy="3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149858</xdr:rowOff>
    </xdr:from>
    <xdr:to>
      <xdr:col>10</xdr:col>
      <xdr:colOff>114300</xdr:colOff>
      <xdr:row>34</xdr:row>
      <xdr:rowOff>162080</xdr:rowOff>
    </xdr:to>
    <xdr:cxnSp macro="">
      <xdr:nvCxnSpPr>
        <xdr:cNvPr id="70" name="直線コネクタ 69"/>
        <xdr:cNvCxnSpPr/>
      </xdr:nvCxnSpPr>
      <xdr:spPr>
        <a:xfrm>
          <a:off x="1130300" y="5979158"/>
          <a:ext cx="889000" cy="1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152199</xdr:rowOff>
    </xdr:from>
    <xdr:to>
      <xdr:col>24</xdr:col>
      <xdr:colOff>114300</xdr:colOff>
      <xdr:row>34</xdr:row>
      <xdr:rowOff>82349</xdr:rowOff>
    </xdr:to>
    <xdr:sp macro="" textlink="">
      <xdr:nvSpPr>
        <xdr:cNvPr id="80" name="楕円 79"/>
        <xdr:cNvSpPr/>
      </xdr:nvSpPr>
      <xdr:spPr>
        <a:xfrm>
          <a:off x="4584700" y="58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3626</xdr:rowOff>
    </xdr:from>
    <xdr:ext cx="599010" cy="259045"/>
    <xdr:sp macro="" textlink="">
      <xdr:nvSpPr>
        <xdr:cNvPr id="81" name="人件費該当値テキスト"/>
        <xdr:cNvSpPr txBox="1"/>
      </xdr:nvSpPr>
      <xdr:spPr>
        <a:xfrm>
          <a:off x="4686300" y="566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52850</xdr:rowOff>
    </xdr:from>
    <xdr:to>
      <xdr:col>20</xdr:col>
      <xdr:colOff>38100</xdr:colOff>
      <xdr:row>34</xdr:row>
      <xdr:rowOff>154450</xdr:rowOff>
    </xdr:to>
    <xdr:sp macro="" textlink="">
      <xdr:nvSpPr>
        <xdr:cNvPr id="82" name="楕円 81"/>
        <xdr:cNvSpPr/>
      </xdr:nvSpPr>
      <xdr:spPr>
        <a:xfrm>
          <a:off x="3746500" y="58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170977</xdr:rowOff>
    </xdr:from>
    <xdr:ext cx="599010" cy="259045"/>
    <xdr:sp macro="" textlink="">
      <xdr:nvSpPr>
        <xdr:cNvPr id="83" name="テキスト ボックス 82"/>
        <xdr:cNvSpPr txBox="1"/>
      </xdr:nvSpPr>
      <xdr:spPr>
        <a:xfrm>
          <a:off x="3497795" y="565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76700</xdr:rowOff>
    </xdr:from>
    <xdr:to>
      <xdr:col>15</xdr:col>
      <xdr:colOff>101600</xdr:colOff>
      <xdr:row>35</xdr:row>
      <xdr:rowOff>6850</xdr:rowOff>
    </xdr:to>
    <xdr:sp macro="" textlink="">
      <xdr:nvSpPr>
        <xdr:cNvPr id="84" name="楕円 83"/>
        <xdr:cNvSpPr/>
      </xdr:nvSpPr>
      <xdr:spPr>
        <a:xfrm>
          <a:off x="2857500" y="5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23377</xdr:rowOff>
    </xdr:from>
    <xdr:ext cx="599010" cy="259045"/>
    <xdr:sp macro="" textlink="">
      <xdr:nvSpPr>
        <xdr:cNvPr id="85" name="テキスト ボックス 84"/>
        <xdr:cNvSpPr txBox="1"/>
      </xdr:nvSpPr>
      <xdr:spPr>
        <a:xfrm>
          <a:off x="2608795" y="568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111280</xdr:rowOff>
    </xdr:from>
    <xdr:to>
      <xdr:col>10</xdr:col>
      <xdr:colOff>165100</xdr:colOff>
      <xdr:row>35</xdr:row>
      <xdr:rowOff>41430</xdr:rowOff>
    </xdr:to>
    <xdr:sp macro="" textlink="">
      <xdr:nvSpPr>
        <xdr:cNvPr id="86" name="楕円 85"/>
        <xdr:cNvSpPr/>
      </xdr:nvSpPr>
      <xdr:spPr>
        <a:xfrm>
          <a:off x="1968500" y="594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57957</xdr:rowOff>
    </xdr:from>
    <xdr:ext cx="599010" cy="259045"/>
    <xdr:sp macro="" textlink="">
      <xdr:nvSpPr>
        <xdr:cNvPr id="87" name="テキスト ボックス 86"/>
        <xdr:cNvSpPr txBox="1"/>
      </xdr:nvSpPr>
      <xdr:spPr>
        <a:xfrm>
          <a:off x="1719795" y="571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99058</xdr:rowOff>
    </xdr:from>
    <xdr:to>
      <xdr:col>6</xdr:col>
      <xdr:colOff>38100</xdr:colOff>
      <xdr:row>35</xdr:row>
      <xdr:rowOff>29208</xdr:rowOff>
    </xdr:to>
    <xdr:sp macro="" textlink="">
      <xdr:nvSpPr>
        <xdr:cNvPr id="88" name="楕円 87"/>
        <xdr:cNvSpPr/>
      </xdr:nvSpPr>
      <xdr:spPr>
        <a:xfrm>
          <a:off x="1079500" y="59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45735</xdr:rowOff>
    </xdr:from>
    <xdr:ext cx="599010" cy="259045"/>
    <xdr:sp macro="" textlink="">
      <xdr:nvSpPr>
        <xdr:cNvPr id="89" name="テキスト ボックス 88"/>
        <xdr:cNvSpPr txBox="1"/>
      </xdr:nvSpPr>
      <xdr:spPr>
        <a:xfrm>
          <a:off x="830795" y="57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125376</xdr:rowOff>
    </xdr:from>
    <xdr:to>
      <xdr:col>24</xdr:col>
      <xdr:colOff>63500</xdr:colOff>
      <xdr:row>54</xdr:row>
      <xdr:rowOff>149992</xdr:rowOff>
    </xdr:to>
    <xdr:cxnSp macro="">
      <xdr:nvCxnSpPr>
        <xdr:cNvPr id="116" name="直線コネクタ 115"/>
        <xdr:cNvCxnSpPr/>
      </xdr:nvCxnSpPr>
      <xdr:spPr>
        <a:xfrm flipV="1">
          <a:off x="3797300" y="9383676"/>
          <a:ext cx="838200" cy="2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147756</xdr:rowOff>
    </xdr:from>
    <xdr:to>
      <xdr:col>19</xdr:col>
      <xdr:colOff>177800</xdr:colOff>
      <xdr:row>54</xdr:row>
      <xdr:rowOff>149992</xdr:rowOff>
    </xdr:to>
    <xdr:cxnSp macro="">
      <xdr:nvCxnSpPr>
        <xdr:cNvPr id="119" name="直線コネクタ 118"/>
        <xdr:cNvCxnSpPr/>
      </xdr:nvCxnSpPr>
      <xdr:spPr>
        <a:xfrm>
          <a:off x="2908300" y="9406056"/>
          <a:ext cx="8890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147756</xdr:rowOff>
    </xdr:from>
    <xdr:to>
      <xdr:col>15</xdr:col>
      <xdr:colOff>50800</xdr:colOff>
      <xdr:row>54</xdr:row>
      <xdr:rowOff>165907</xdr:rowOff>
    </xdr:to>
    <xdr:cxnSp macro="">
      <xdr:nvCxnSpPr>
        <xdr:cNvPr id="122" name="直線コネクタ 121"/>
        <xdr:cNvCxnSpPr/>
      </xdr:nvCxnSpPr>
      <xdr:spPr>
        <a:xfrm flipV="1">
          <a:off x="2019300" y="9406056"/>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165907</xdr:rowOff>
    </xdr:from>
    <xdr:to>
      <xdr:col>10</xdr:col>
      <xdr:colOff>114300</xdr:colOff>
      <xdr:row>54</xdr:row>
      <xdr:rowOff>167567</xdr:rowOff>
    </xdr:to>
    <xdr:cxnSp macro="">
      <xdr:nvCxnSpPr>
        <xdr:cNvPr id="125" name="直線コネクタ 124"/>
        <xdr:cNvCxnSpPr/>
      </xdr:nvCxnSpPr>
      <xdr:spPr>
        <a:xfrm flipV="1">
          <a:off x="1130300" y="9424207"/>
          <a:ext cx="889000" cy="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74576</xdr:rowOff>
    </xdr:from>
    <xdr:to>
      <xdr:col>24</xdr:col>
      <xdr:colOff>114300</xdr:colOff>
      <xdr:row>55</xdr:row>
      <xdr:rowOff>4726</xdr:rowOff>
    </xdr:to>
    <xdr:sp macro="" textlink="">
      <xdr:nvSpPr>
        <xdr:cNvPr id="135" name="楕円 134"/>
        <xdr:cNvSpPr/>
      </xdr:nvSpPr>
      <xdr:spPr>
        <a:xfrm>
          <a:off x="4584700" y="93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97453</xdr:rowOff>
    </xdr:from>
    <xdr:ext cx="599010" cy="259045"/>
    <xdr:sp macro="" textlink="">
      <xdr:nvSpPr>
        <xdr:cNvPr id="136" name="物件費該当値テキスト"/>
        <xdr:cNvSpPr txBox="1"/>
      </xdr:nvSpPr>
      <xdr:spPr>
        <a:xfrm>
          <a:off x="4686300" y="918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99192</xdr:rowOff>
    </xdr:from>
    <xdr:to>
      <xdr:col>20</xdr:col>
      <xdr:colOff>38100</xdr:colOff>
      <xdr:row>55</xdr:row>
      <xdr:rowOff>29342</xdr:rowOff>
    </xdr:to>
    <xdr:sp macro="" textlink="">
      <xdr:nvSpPr>
        <xdr:cNvPr id="137" name="楕円 136"/>
        <xdr:cNvSpPr/>
      </xdr:nvSpPr>
      <xdr:spPr>
        <a:xfrm>
          <a:off x="3746500" y="93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45869</xdr:rowOff>
    </xdr:from>
    <xdr:ext cx="599010" cy="259045"/>
    <xdr:sp macro="" textlink="">
      <xdr:nvSpPr>
        <xdr:cNvPr id="138" name="テキスト ボックス 137"/>
        <xdr:cNvSpPr txBox="1"/>
      </xdr:nvSpPr>
      <xdr:spPr>
        <a:xfrm>
          <a:off x="3497795" y="913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96956</xdr:rowOff>
    </xdr:from>
    <xdr:to>
      <xdr:col>15</xdr:col>
      <xdr:colOff>101600</xdr:colOff>
      <xdr:row>55</xdr:row>
      <xdr:rowOff>27106</xdr:rowOff>
    </xdr:to>
    <xdr:sp macro="" textlink="">
      <xdr:nvSpPr>
        <xdr:cNvPr id="139" name="楕円 138"/>
        <xdr:cNvSpPr/>
      </xdr:nvSpPr>
      <xdr:spPr>
        <a:xfrm>
          <a:off x="2857500" y="93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43633</xdr:rowOff>
    </xdr:from>
    <xdr:ext cx="599010" cy="259045"/>
    <xdr:sp macro="" textlink="">
      <xdr:nvSpPr>
        <xdr:cNvPr id="140" name="テキスト ボックス 139"/>
        <xdr:cNvSpPr txBox="1"/>
      </xdr:nvSpPr>
      <xdr:spPr>
        <a:xfrm>
          <a:off x="2608795" y="913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115107</xdr:rowOff>
    </xdr:from>
    <xdr:to>
      <xdr:col>10</xdr:col>
      <xdr:colOff>165100</xdr:colOff>
      <xdr:row>55</xdr:row>
      <xdr:rowOff>45257</xdr:rowOff>
    </xdr:to>
    <xdr:sp macro="" textlink="">
      <xdr:nvSpPr>
        <xdr:cNvPr id="141" name="楕円 140"/>
        <xdr:cNvSpPr/>
      </xdr:nvSpPr>
      <xdr:spPr>
        <a:xfrm>
          <a:off x="1968500" y="937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61784</xdr:rowOff>
    </xdr:from>
    <xdr:ext cx="599010" cy="259045"/>
    <xdr:sp macro="" textlink="">
      <xdr:nvSpPr>
        <xdr:cNvPr id="142" name="テキスト ボックス 141"/>
        <xdr:cNvSpPr txBox="1"/>
      </xdr:nvSpPr>
      <xdr:spPr>
        <a:xfrm>
          <a:off x="1719795" y="91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116767</xdr:rowOff>
    </xdr:from>
    <xdr:to>
      <xdr:col>6</xdr:col>
      <xdr:colOff>38100</xdr:colOff>
      <xdr:row>55</xdr:row>
      <xdr:rowOff>46917</xdr:rowOff>
    </xdr:to>
    <xdr:sp macro="" textlink="">
      <xdr:nvSpPr>
        <xdr:cNvPr id="143" name="楕円 142"/>
        <xdr:cNvSpPr/>
      </xdr:nvSpPr>
      <xdr:spPr>
        <a:xfrm>
          <a:off x="1079500" y="937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63444</xdr:rowOff>
    </xdr:from>
    <xdr:ext cx="599010" cy="259045"/>
    <xdr:sp macro="" textlink="">
      <xdr:nvSpPr>
        <xdr:cNvPr id="144" name="テキスト ボックス 143"/>
        <xdr:cNvSpPr txBox="1"/>
      </xdr:nvSpPr>
      <xdr:spPr>
        <a:xfrm>
          <a:off x="830795" y="915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124887</xdr:rowOff>
    </xdr:from>
    <xdr:to>
      <xdr:col>24</xdr:col>
      <xdr:colOff>63500</xdr:colOff>
      <xdr:row>78</xdr:row>
      <xdr:rowOff>128956</xdr:rowOff>
    </xdr:to>
    <xdr:cxnSp macro="">
      <xdr:nvCxnSpPr>
        <xdr:cNvPr id="171" name="直線コネクタ 170"/>
        <xdr:cNvCxnSpPr/>
      </xdr:nvCxnSpPr>
      <xdr:spPr>
        <a:xfrm flipV="1">
          <a:off x="3797300" y="13326537"/>
          <a:ext cx="838200" cy="17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125368</xdr:rowOff>
    </xdr:from>
    <xdr:to>
      <xdr:col>19</xdr:col>
      <xdr:colOff>177800</xdr:colOff>
      <xdr:row>78</xdr:row>
      <xdr:rowOff>128956</xdr:rowOff>
    </xdr:to>
    <xdr:cxnSp macro="">
      <xdr:nvCxnSpPr>
        <xdr:cNvPr id="174" name="直線コネクタ 173"/>
        <xdr:cNvCxnSpPr/>
      </xdr:nvCxnSpPr>
      <xdr:spPr>
        <a:xfrm>
          <a:off x="2908300" y="13498468"/>
          <a:ext cx="889000" cy="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125368</xdr:rowOff>
    </xdr:from>
    <xdr:to>
      <xdr:col>15</xdr:col>
      <xdr:colOff>50800</xdr:colOff>
      <xdr:row>78</xdr:row>
      <xdr:rowOff>132865</xdr:rowOff>
    </xdr:to>
    <xdr:cxnSp macro="">
      <xdr:nvCxnSpPr>
        <xdr:cNvPr id="177" name="直線コネクタ 176"/>
        <xdr:cNvCxnSpPr/>
      </xdr:nvCxnSpPr>
      <xdr:spPr>
        <a:xfrm flipV="1">
          <a:off x="2019300" y="13498468"/>
          <a:ext cx="889000" cy="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132454</xdr:rowOff>
    </xdr:from>
    <xdr:to>
      <xdr:col>10</xdr:col>
      <xdr:colOff>114300</xdr:colOff>
      <xdr:row>78</xdr:row>
      <xdr:rowOff>132865</xdr:rowOff>
    </xdr:to>
    <xdr:cxnSp macro="">
      <xdr:nvCxnSpPr>
        <xdr:cNvPr id="180" name="直線コネクタ 179"/>
        <xdr:cNvCxnSpPr/>
      </xdr:nvCxnSpPr>
      <xdr:spPr>
        <a:xfrm>
          <a:off x="1130300" y="13505554"/>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74087</xdr:rowOff>
    </xdr:from>
    <xdr:to>
      <xdr:col>24</xdr:col>
      <xdr:colOff>114300</xdr:colOff>
      <xdr:row>78</xdr:row>
      <xdr:rowOff>4237</xdr:rowOff>
    </xdr:to>
    <xdr:sp macro="" textlink="">
      <xdr:nvSpPr>
        <xdr:cNvPr id="190" name="楕円 189"/>
        <xdr:cNvSpPr/>
      </xdr:nvSpPr>
      <xdr:spPr>
        <a:xfrm>
          <a:off x="4584700" y="1327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52514</xdr:rowOff>
    </xdr:from>
    <xdr:ext cx="469744" cy="259045"/>
    <xdr:sp macro="" textlink="">
      <xdr:nvSpPr>
        <xdr:cNvPr id="191" name="維持補修費該当値テキスト"/>
        <xdr:cNvSpPr txBox="1"/>
      </xdr:nvSpPr>
      <xdr:spPr>
        <a:xfrm>
          <a:off x="4686300" y="1325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78156</xdr:rowOff>
    </xdr:from>
    <xdr:to>
      <xdr:col>20</xdr:col>
      <xdr:colOff>38100</xdr:colOff>
      <xdr:row>79</xdr:row>
      <xdr:rowOff>8306</xdr:rowOff>
    </xdr:to>
    <xdr:sp macro="" textlink="">
      <xdr:nvSpPr>
        <xdr:cNvPr id="192" name="楕円 191"/>
        <xdr:cNvSpPr/>
      </xdr:nvSpPr>
      <xdr:spPr>
        <a:xfrm>
          <a:off x="3746500" y="134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170883</xdr:rowOff>
    </xdr:from>
    <xdr:ext cx="378565" cy="259045"/>
    <xdr:sp macro="" textlink="">
      <xdr:nvSpPr>
        <xdr:cNvPr id="193" name="テキスト ボックス 192"/>
        <xdr:cNvSpPr txBox="1"/>
      </xdr:nvSpPr>
      <xdr:spPr>
        <a:xfrm>
          <a:off x="3608017" y="13543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74568</xdr:rowOff>
    </xdr:from>
    <xdr:to>
      <xdr:col>15</xdr:col>
      <xdr:colOff>101600</xdr:colOff>
      <xdr:row>79</xdr:row>
      <xdr:rowOff>4718</xdr:rowOff>
    </xdr:to>
    <xdr:sp macro="" textlink="">
      <xdr:nvSpPr>
        <xdr:cNvPr id="194" name="楕円 193"/>
        <xdr:cNvSpPr/>
      </xdr:nvSpPr>
      <xdr:spPr>
        <a:xfrm>
          <a:off x="2857500" y="134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167295</xdr:rowOff>
    </xdr:from>
    <xdr:ext cx="378565" cy="259045"/>
    <xdr:sp macro="" textlink="">
      <xdr:nvSpPr>
        <xdr:cNvPr id="195" name="テキスト ボックス 194"/>
        <xdr:cNvSpPr txBox="1"/>
      </xdr:nvSpPr>
      <xdr:spPr>
        <a:xfrm>
          <a:off x="2719017" y="13540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82065</xdr:rowOff>
    </xdr:from>
    <xdr:to>
      <xdr:col>10</xdr:col>
      <xdr:colOff>165100</xdr:colOff>
      <xdr:row>79</xdr:row>
      <xdr:rowOff>12215</xdr:rowOff>
    </xdr:to>
    <xdr:sp macro="" textlink="">
      <xdr:nvSpPr>
        <xdr:cNvPr id="196" name="楕円 195"/>
        <xdr:cNvSpPr/>
      </xdr:nvSpPr>
      <xdr:spPr>
        <a:xfrm>
          <a:off x="1968500" y="134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3342</xdr:rowOff>
    </xdr:from>
    <xdr:ext cx="378565" cy="259045"/>
    <xdr:sp macro="" textlink="">
      <xdr:nvSpPr>
        <xdr:cNvPr id="197" name="テキスト ボックス 196"/>
        <xdr:cNvSpPr txBox="1"/>
      </xdr:nvSpPr>
      <xdr:spPr>
        <a:xfrm>
          <a:off x="1830017" y="13547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81654</xdr:rowOff>
    </xdr:from>
    <xdr:to>
      <xdr:col>6</xdr:col>
      <xdr:colOff>38100</xdr:colOff>
      <xdr:row>79</xdr:row>
      <xdr:rowOff>11804</xdr:rowOff>
    </xdr:to>
    <xdr:sp macro="" textlink="">
      <xdr:nvSpPr>
        <xdr:cNvPr id="198" name="楕円 197"/>
        <xdr:cNvSpPr/>
      </xdr:nvSpPr>
      <xdr:spPr>
        <a:xfrm>
          <a:off x="1079500" y="134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2931</xdr:rowOff>
    </xdr:from>
    <xdr:ext cx="378565" cy="259045"/>
    <xdr:sp macro="" textlink="">
      <xdr:nvSpPr>
        <xdr:cNvPr id="199" name="テキスト ボックス 198"/>
        <xdr:cNvSpPr txBox="1"/>
      </xdr:nvSpPr>
      <xdr:spPr>
        <a:xfrm>
          <a:off x="941017" y="13547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40602</xdr:rowOff>
    </xdr:from>
    <xdr:to>
      <xdr:col>24</xdr:col>
      <xdr:colOff>63500</xdr:colOff>
      <xdr:row>95</xdr:row>
      <xdr:rowOff>55820</xdr:rowOff>
    </xdr:to>
    <xdr:cxnSp macro="">
      <xdr:nvCxnSpPr>
        <xdr:cNvPr id="231" name="直線コネクタ 230"/>
        <xdr:cNvCxnSpPr/>
      </xdr:nvCxnSpPr>
      <xdr:spPr>
        <a:xfrm>
          <a:off x="3797300" y="16328352"/>
          <a:ext cx="838200" cy="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40602</xdr:rowOff>
    </xdr:from>
    <xdr:to>
      <xdr:col>19</xdr:col>
      <xdr:colOff>177800</xdr:colOff>
      <xdr:row>95</xdr:row>
      <xdr:rowOff>61551</xdr:rowOff>
    </xdr:to>
    <xdr:cxnSp macro="">
      <xdr:nvCxnSpPr>
        <xdr:cNvPr id="234" name="直線コネクタ 233"/>
        <xdr:cNvCxnSpPr/>
      </xdr:nvCxnSpPr>
      <xdr:spPr>
        <a:xfrm flipV="1">
          <a:off x="2908300" y="16328352"/>
          <a:ext cx="8890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61551</xdr:rowOff>
    </xdr:from>
    <xdr:to>
      <xdr:col>15</xdr:col>
      <xdr:colOff>50800</xdr:colOff>
      <xdr:row>95</xdr:row>
      <xdr:rowOff>71627</xdr:rowOff>
    </xdr:to>
    <xdr:cxnSp macro="">
      <xdr:nvCxnSpPr>
        <xdr:cNvPr id="237" name="直線コネクタ 236"/>
        <xdr:cNvCxnSpPr/>
      </xdr:nvCxnSpPr>
      <xdr:spPr>
        <a:xfrm flipV="1">
          <a:off x="2019300" y="16349301"/>
          <a:ext cx="8890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71627</xdr:rowOff>
    </xdr:from>
    <xdr:to>
      <xdr:col>10</xdr:col>
      <xdr:colOff>114300</xdr:colOff>
      <xdr:row>96</xdr:row>
      <xdr:rowOff>19129</xdr:rowOff>
    </xdr:to>
    <xdr:cxnSp macro="">
      <xdr:nvCxnSpPr>
        <xdr:cNvPr id="240" name="直線コネクタ 239"/>
        <xdr:cNvCxnSpPr/>
      </xdr:nvCxnSpPr>
      <xdr:spPr>
        <a:xfrm flipV="1">
          <a:off x="1130300" y="16359377"/>
          <a:ext cx="889000" cy="1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5020</xdr:rowOff>
    </xdr:from>
    <xdr:to>
      <xdr:col>24</xdr:col>
      <xdr:colOff>114300</xdr:colOff>
      <xdr:row>95</xdr:row>
      <xdr:rowOff>106620</xdr:rowOff>
    </xdr:to>
    <xdr:sp macro="" textlink="">
      <xdr:nvSpPr>
        <xdr:cNvPr id="250" name="楕円 249"/>
        <xdr:cNvSpPr/>
      </xdr:nvSpPr>
      <xdr:spPr>
        <a:xfrm>
          <a:off x="4584700" y="1629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27897</xdr:rowOff>
    </xdr:from>
    <xdr:ext cx="534377" cy="259045"/>
    <xdr:sp macro="" textlink="">
      <xdr:nvSpPr>
        <xdr:cNvPr id="251" name="扶助費該当値テキスト"/>
        <xdr:cNvSpPr txBox="1"/>
      </xdr:nvSpPr>
      <xdr:spPr>
        <a:xfrm>
          <a:off x="4686300" y="1614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161252</xdr:rowOff>
    </xdr:from>
    <xdr:to>
      <xdr:col>20</xdr:col>
      <xdr:colOff>38100</xdr:colOff>
      <xdr:row>95</xdr:row>
      <xdr:rowOff>91402</xdr:rowOff>
    </xdr:to>
    <xdr:sp macro="" textlink="">
      <xdr:nvSpPr>
        <xdr:cNvPr id="252" name="楕円 251"/>
        <xdr:cNvSpPr/>
      </xdr:nvSpPr>
      <xdr:spPr>
        <a:xfrm>
          <a:off x="3746500" y="162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107929</xdr:rowOff>
    </xdr:from>
    <xdr:ext cx="534377" cy="259045"/>
    <xdr:sp macro="" textlink="">
      <xdr:nvSpPr>
        <xdr:cNvPr id="253" name="テキスト ボックス 252"/>
        <xdr:cNvSpPr txBox="1"/>
      </xdr:nvSpPr>
      <xdr:spPr>
        <a:xfrm>
          <a:off x="3530111" y="1605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10751</xdr:rowOff>
    </xdr:from>
    <xdr:to>
      <xdr:col>15</xdr:col>
      <xdr:colOff>101600</xdr:colOff>
      <xdr:row>95</xdr:row>
      <xdr:rowOff>112351</xdr:rowOff>
    </xdr:to>
    <xdr:sp macro="" textlink="">
      <xdr:nvSpPr>
        <xdr:cNvPr id="254" name="楕円 253"/>
        <xdr:cNvSpPr/>
      </xdr:nvSpPr>
      <xdr:spPr>
        <a:xfrm>
          <a:off x="2857500" y="162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128878</xdr:rowOff>
    </xdr:from>
    <xdr:ext cx="534377" cy="259045"/>
    <xdr:sp macro="" textlink="">
      <xdr:nvSpPr>
        <xdr:cNvPr id="255" name="テキスト ボックス 254"/>
        <xdr:cNvSpPr txBox="1"/>
      </xdr:nvSpPr>
      <xdr:spPr>
        <a:xfrm>
          <a:off x="2641111" y="160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20827</xdr:rowOff>
    </xdr:from>
    <xdr:to>
      <xdr:col>10</xdr:col>
      <xdr:colOff>165100</xdr:colOff>
      <xdr:row>95</xdr:row>
      <xdr:rowOff>122427</xdr:rowOff>
    </xdr:to>
    <xdr:sp macro="" textlink="">
      <xdr:nvSpPr>
        <xdr:cNvPr id="256" name="楕円 255"/>
        <xdr:cNvSpPr/>
      </xdr:nvSpPr>
      <xdr:spPr>
        <a:xfrm>
          <a:off x="1968500" y="163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138954</xdr:rowOff>
    </xdr:from>
    <xdr:ext cx="534377" cy="259045"/>
    <xdr:sp macro="" textlink="">
      <xdr:nvSpPr>
        <xdr:cNvPr id="257" name="テキスト ボックス 256"/>
        <xdr:cNvSpPr txBox="1"/>
      </xdr:nvSpPr>
      <xdr:spPr>
        <a:xfrm>
          <a:off x="1752111" y="160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139779</xdr:rowOff>
    </xdr:from>
    <xdr:to>
      <xdr:col>6</xdr:col>
      <xdr:colOff>38100</xdr:colOff>
      <xdr:row>96</xdr:row>
      <xdr:rowOff>69929</xdr:rowOff>
    </xdr:to>
    <xdr:sp macro="" textlink="">
      <xdr:nvSpPr>
        <xdr:cNvPr id="258" name="楕円 257"/>
        <xdr:cNvSpPr/>
      </xdr:nvSpPr>
      <xdr:spPr>
        <a:xfrm>
          <a:off x="1079500" y="16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86456</xdr:rowOff>
    </xdr:from>
    <xdr:ext cx="534377" cy="259045"/>
    <xdr:sp macro="" textlink="">
      <xdr:nvSpPr>
        <xdr:cNvPr id="259" name="テキスト ボックス 258"/>
        <xdr:cNvSpPr txBox="1"/>
      </xdr:nvSpPr>
      <xdr:spPr>
        <a:xfrm>
          <a:off x="863111" y="16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69036</xdr:rowOff>
    </xdr:from>
    <xdr:to>
      <xdr:col>55</xdr:col>
      <xdr:colOff>0</xdr:colOff>
      <xdr:row>37</xdr:row>
      <xdr:rowOff>113975</xdr:rowOff>
    </xdr:to>
    <xdr:cxnSp macro="">
      <xdr:nvCxnSpPr>
        <xdr:cNvPr id="288" name="直線コネクタ 287"/>
        <xdr:cNvCxnSpPr/>
      </xdr:nvCxnSpPr>
      <xdr:spPr>
        <a:xfrm flipV="1">
          <a:off x="9639300" y="6412686"/>
          <a:ext cx="838200" cy="4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105025</xdr:rowOff>
    </xdr:from>
    <xdr:to>
      <xdr:col>50</xdr:col>
      <xdr:colOff>114300</xdr:colOff>
      <xdr:row>37</xdr:row>
      <xdr:rowOff>113975</xdr:rowOff>
    </xdr:to>
    <xdr:cxnSp macro="">
      <xdr:nvCxnSpPr>
        <xdr:cNvPr id="291" name="直線コネクタ 290"/>
        <xdr:cNvCxnSpPr/>
      </xdr:nvCxnSpPr>
      <xdr:spPr>
        <a:xfrm>
          <a:off x="8750300" y="6448675"/>
          <a:ext cx="889000" cy="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105025</xdr:rowOff>
    </xdr:from>
    <xdr:to>
      <xdr:col>45</xdr:col>
      <xdr:colOff>177800</xdr:colOff>
      <xdr:row>37</xdr:row>
      <xdr:rowOff>111327</xdr:rowOff>
    </xdr:to>
    <xdr:cxnSp macro="">
      <xdr:nvCxnSpPr>
        <xdr:cNvPr id="294" name="直線コネクタ 293"/>
        <xdr:cNvCxnSpPr/>
      </xdr:nvCxnSpPr>
      <xdr:spPr>
        <a:xfrm flipV="1">
          <a:off x="7861300" y="6448675"/>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93283</xdr:rowOff>
    </xdr:from>
    <xdr:to>
      <xdr:col>41</xdr:col>
      <xdr:colOff>50800</xdr:colOff>
      <xdr:row>37</xdr:row>
      <xdr:rowOff>111327</xdr:rowOff>
    </xdr:to>
    <xdr:cxnSp macro="">
      <xdr:nvCxnSpPr>
        <xdr:cNvPr id="297" name="直線コネクタ 296"/>
        <xdr:cNvCxnSpPr/>
      </xdr:nvCxnSpPr>
      <xdr:spPr>
        <a:xfrm>
          <a:off x="6972300" y="6436933"/>
          <a:ext cx="889000" cy="1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18236</xdr:rowOff>
    </xdr:from>
    <xdr:to>
      <xdr:col>55</xdr:col>
      <xdr:colOff>50800</xdr:colOff>
      <xdr:row>37</xdr:row>
      <xdr:rowOff>119836</xdr:rowOff>
    </xdr:to>
    <xdr:sp macro="" textlink="">
      <xdr:nvSpPr>
        <xdr:cNvPr id="307" name="楕円 306"/>
        <xdr:cNvSpPr/>
      </xdr:nvSpPr>
      <xdr:spPr>
        <a:xfrm>
          <a:off x="10426700" y="63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104613</xdr:rowOff>
    </xdr:from>
    <xdr:ext cx="534377" cy="259045"/>
    <xdr:sp macro="" textlink="">
      <xdr:nvSpPr>
        <xdr:cNvPr id="308" name="補助費等該当値テキスト"/>
        <xdr:cNvSpPr txBox="1"/>
      </xdr:nvSpPr>
      <xdr:spPr>
        <a:xfrm>
          <a:off x="10528300" y="62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63175</xdr:rowOff>
    </xdr:from>
    <xdr:to>
      <xdr:col>50</xdr:col>
      <xdr:colOff>165100</xdr:colOff>
      <xdr:row>37</xdr:row>
      <xdr:rowOff>164774</xdr:rowOff>
    </xdr:to>
    <xdr:sp macro="" textlink="">
      <xdr:nvSpPr>
        <xdr:cNvPr id="309" name="楕円 308"/>
        <xdr:cNvSpPr/>
      </xdr:nvSpPr>
      <xdr:spPr>
        <a:xfrm>
          <a:off x="9588500" y="64068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155902</xdr:rowOff>
    </xdr:from>
    <xdr:ext cx="534377" cy="259045"/>
    <xdr:sp macro="" textlink="">
      <xdr:nvSpPr>
        <xdr:cNvPr id="310" name="テキスト ボックス 309"/>
        <xdr:cNvSpPr txBox="1"/>
      </xdr:nvSpPr>
      <xdr:spPr>
        <a:xfrm>
          <a:off x="9372111" y="649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54225</xdr:rowOff>
    </xdr:from>
    <xdr:to>
      <xdr:col>46</xdr:col>
      <xdr:colOff>38100</xdr:colOff>
      <xdr:row>37</xdr:row>
      <xdr:rowOff>155825</xdr:rowOff>
    </xdr:to>
    <xdr:sp macro="" textlink="">
      <xdr:nvSpPr>
        <xdr:cNvPr id="311" name="楕円 310"/>
        <xdr:cNvSpPr/>
      </xdr:nvSpPr>
      <xdr:spPr>
        <a:xfrm>
          <a:off x="8699500" y="639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146952</xdr:rowOff>
    </xdr:from>
    <xdr:ext cx="534377" cy="259045"/>
    <xdr:sp macro="" textlink="">
      <xdr:nvSpPr>
        <xdr:cNvPr id="312" name="テキスト ボックス 311"/>
        <xdr:cNvSpPr txBox="1"/>
      </xdr:nvSpPr>
      <xdr:spPr>
        <a:xfrm>
          <a:off x="8483111" y="649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60527</xdr:rowOff>
    </xdr:from>
    <xdr:to>
      <xdr:col>41</xdr:col>
      <xdr:colOff>101600</xdr:colOff>
      <xdr:row>37</xdr:row>
      <xdr:rowOff>162127</xdr:rowOff>
    </xdr:to>
    <xdr:sp macro="" textlink="">
      <xdr:nvSpPr>
        <xdr:cNvPr id="313" name="楕円 312"/>
        <xdr:cNvSpPr/>
      </xdr:nvSpPr>
      <xdr:spPr>
        <a:xfrm>
          <a:off x="7810500" y="64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153254</xdr:rowOff>
    </xdr:from>
    <xdr:ext cx="534377" cy="259045"/>
    <xdr:sp macro="" textlink="">
      <xdr:nvSpPr>
        <xdr:cNvPr id="314" name="テキスト ボックス 313"/>
        <xdr:cNvSpPr txBox="1"/>
      </xdr:nvSpPr>
      <xdr:spPr>
        <a:xfrm>
          <a:off x="7594111" y="649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42483</xdr:rowOff>
    </xdr:from>
    <xdr:to>
      <xdr:col>36</xdr:col>
      <xdr:colOff>165100</xdr:colOff>
      <xdr:row>37</xdr:row>
      <xdr:rowOff>144083</xdr:rowOff>
    </xdr:to>
    <xdr:sp macro="" textlink="">
      <xdr:nvSpPr>
        <xdr:cNvPr id="315" name="楕円 314"/>
        <xdr:cNvSpPr/>
      </xdr:nvSpPr>
      <xdr:spPr>
        <a:xfrm>
          <a:off x="6921500" y="638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135210</xdr:rowOff>
    </xdr:from>
    <xdr:ext cx="534377" cy="259045"/>
    <xdr:sp macro="" textlink="">
      <xdr:nvSpPr>
        <xdr:cNvPr id="316" name="テキスト ボックス 315"/>
        <xdr:cNvSpPr txBox="1"/>
      </xdr:nvSpPr>
      <xdr:spPr>
        <a:xfrm>
          <a:off x="6705111" y="647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17437</xdr:rowOff>
    </xdr:from>
    <xdr:to>
      <xdr:col>55</xdr:col>
      <xdr:colOff>0</xdr:colOff>
      <xdr:row>57</xdr:row>
      <xdr:rowOff>20234</xdr:rowOff>
    </xdr:to>
    <xdr:cxnSp macro="">
      <xdr:nvCxnSpPr>
        <xdr:cNvPr id="345" name="直線コネクタ 344"/>
        <xdr:cNvCxnSpPr/>
      </xdr:nvCxnSpPr>
      <xdr:spPr>
        <a:xfrm flipV="1">
          <a:off x="9639300" y="9618637"/>
          <a:ext cx="838200" cy="17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20234</xdr:rowOff>
    </xdr:from>
    <xdr:to>
      <xdr:col>50</xdr:col>
      <xdr:colOff>114300</xdr:colOff>
      <xdr:row>57</xdr:row>
      <xdr:rowOff>146529</xdr:rowOff>
    </xdr:to>
    <xdr:cxnSp macro="">
      <xdr:nvCxnSpPr>
        <xdr:cNvPr id="348" name="直線コネクタ 347"/>
        <xdr:cNvCxnSpPr/>
      </xdr:nvCxnSpPr>
      <xdr:spPr>
        <a:xfrm flipV="1">
          <a:off x="8750300" y="9792884"/>
          <a:ext cx="889000" cy="12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40743</xdr:rowOff>
    </xdr:from>
    <xdr:to>
      <xdr:col>45</xdr:col>
      <xdr:colOff>177800</xdr:colOff>
      <xdr:row>57</xdr:row>
      <xdr:rowOff>146529</xdr:rowOff>
    </xdr:to>
    <xdr:cxnSp macro="">
      <xdr:nvCxnSpPr>
        <xdr:cNvPr id="351" name="直線コネクタ 350"/>
        <xdr:cNvCxnSpPr/>
      </xdr:nvCxnSpPr>
      <xdr:spPr>
        <a:xfrm>
          <a:off x="7861300" y="9641943"/>
          <a:ext cx="889000" cy="27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40743</xdr:rowOff>
    </xdr:from>
    <xdr:to>
      <xdr:col>41</xdr:col>
      <xdr:colOff>50800</xdr:colOff>
      <xdr:row>57</xdr:row>
      <xdr:rowOff>1995</xdr:rowOff>
    </xdr:to>
    <xdr:cxnSp macro="">
      <xdr:nvCxnSpPr>
        <xdr:cNvPr id="354" name="直線コネクタ 353"/>
        <xdr:cNvCxnSpPr/>
      </xdr:nvCxnSpPr>
      <xdr:spPr>
        <a:xfrm flipV="1">
          <a:off x="6972300" y="9641943"/>
          <a:ext cx="889000" cy="13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138087</xdr:rowOff>
    </xdr:from>
    <xdr:to>
      <xdr:col>55</xdr:col>
      <xdr:colOff>50800</xdr:colOff>
      <xdr:row>56</xdr:row>
      <xdr:rowOff>68237</xdr:rowOff>
    </xdr:to>
    <xdr:sp macro="" textlink="">
      <xdr:nvSpPr>
        <xdr:cNvPr id="364" name="楕円 363"/>
        <xdr:cNvSpPr/>
      </xdr:nvSpPr>
      <xdr:spPr>
        <a:xfrm>
          <a:off x="10426700" y="95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160964</xdr:rowOff>
    </xdr:from>
    <xdr:ext cx="599010" cy="259045"/>
    <xdr:sp macro="" textlink="">
      <xdr:nvSpPr>
        <xdr:cNvPr id="365" name="普通建設事業費該当値テキスト"/>
        <xdr:cNvSpPr txBox="1"/>
      </xdr:nvSpPr>
      <xdr:spPr>
        <a:xfrm>
          <a:off x="10528300" y="941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140884</xdr:rowOff>
    </xdr:from>
    <xdr:to>
      <xdr:col>50</xdr:col>
      <xdr:colOff>165100</xdr:colOff>
      <xdr:row>57</xdr:row>
      <xdr:rowOff>71034</xdr:rowOff>
    </xdr:to>
    <xdr:sp macro="" textlink="">
      <xdr:nvSpPr>
        <xdr:cNvPr id="366" name="楕円 365"/>
        <xdr:cNvSpPr/>
      </xdr:nvSpPr>
      <xdr:spPr>
        <a:xfrm>
          <a:off x="9588500" y="974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87561</xdr:rowOff>
    </xdr:from>
    <xdr:ext cx="599010" cy="259045"/>
    <xdr:sp macro="" textlink="">
      <xdr:nvSpPr>
        <xdr:cNvPr id="367" name="テキスト ボックス 366"/>
        <xdr:cNvSpPr txBox="1"/>
      </xdr:nvSpPr>
      <xdr:spPr>
        <a:xfrm>
          <a:off x="9339795" y="951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95729</xdr:rowOff>
    </xdr:from>
    <xdr:to>
      <xdr:col>46</xdr:col>
      <xdr:colOff>38100</xdr:colOff>
      <xdr:row>58</xdr:row>
      <xdr:rowOff>25879</xdr:rowOff>
    </xdr:to>
    <xdr:sp macro="" textlink="">
      <xdr:nvSpPr>
        <xdr:cNvPr id="368" name="楕円 367"/>
        <xdr:cNvSpPr/>
      </xdr:nvSpPr>
      <xdr:spPr>
        <a:xfrm>
          <a:off x="8699500" y="986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17006</xdr:rowOff>
    </xdr:from>
    <xdr:ext cx="599010" cy="259045"/>
    <xdr:sp macro="" textlink="">
      <xdr:nvSpPr>
        <xdr:cNvPr id="369" name="テキスト ボックス 368"/>
        <xdr:cNvSpPr txBox="1"/>
      </xdr:nvSpPr>
      <xdr:spPr>
        <a:xfrm>
          <a:off x="8450795" y="99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161393</xdr:rowOff>
    </xdr:from>
    <xdr:to>
      <xdr:col>41</xdr:col>
      <xdr:colOff>101600</xdr:colOff>
      <xdr:row>56</xdr:row>
      <xdr:rowOff>91543</xdr:rowOff>
    </xdr:to>
    <xdr:sp macro="" textlink="">
      <xdr:nvSpPr>
        <xdr:cNvPr id="370" name="楕円 369"/>
        <xdr:cNvSpPr/>
      </xdr:nvSpPr>
      <xdr:spPr>
        <a:xfrm>
          <a:off x="7810500" y="959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108070</xdr:rowOff>
    </xdr:from>
    <xdr:ext cx="599010" cy="259045"/>
    <xdr:sp macro="" textlink="">
      <xdr:nvSpPr>
        <xdr:cNvPr id="371" name="テキスト ボックス 370"/>
        <xdr:cNvSpPr txBox="1"/>
      </xdr:nvSpPr>
      <xdr:spPr>
        <a:xfrm>
          <a:off x="7561795" y="936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122645</xdr:rowOff>
    </xdr:from>
    <xdr:to>
      <xdr:col>36</xdr:col>
      <xdr:colOff>165100</xdr:colOff>
      <xdr:row>57</xdr:row>
      <xdr:rowOff>52795</xdr:rowOff>
    </xdr:to>
    <xdr:sp macro="" textlink="">
      <xdr:nvSpPr>
        <xdr:cNvPr id="372" name="楕円 371"/>
        <xdr:cNvSpPr/>
      </xdr:nvSpPr>
      <xdr:spPr>
        <a:xfrm>
          <a:off x="6921500" y="97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69322</xdr:rowOff>
    </xdr:from>
    <xdr:ext cx="599010" cy="259045"/>
    <xdr:sp macro="" textlink="">
      <xdr:nvSpPr>
        <xdr:cNvPr id="373" name="テキスト ボックス 372"/>
        <xdr:cNvSpPr txBox="1"/>
      </xdr:nvSpPr>
      <xdr:spPr>
        <a:xfrm>
          <a:off x="6672795" y="949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50588</xdr:rowOff>
    </xdr:from>
    <xdr:to>
      <xdr:col>55</xdr:col>
      <xdr:colOff>0</xdr:colOff>
      <xdr:row>78</xdr:row>
      <xdr:rowOff>127073</xdr:rowOff>
    </xdr:to>
    <xdr:cxnSp macro="">
      <xdr:nvCxnSpPr>
        <xdr:cNvPr id="400" name="直線コネクタ 399"/>
        <xdr:cNvCxnSpPr/>
      </xdr:nvCxnSpPr>
      <xdr:spPr>
        <a:xfrm>
          <a:off x="9639300" y="13423688"/>
          <a:ext cx="838200" cy="7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98036</xdr:rowOff>
    </xdr:from>
    <xdr:to>
      <xdr:col>50</xdr:col>
      <xdr:colOff>114300</xdr:colOff>
      <xdr:row>78</xdr:row>
      <xdr:rowOff>50588</xdr:rowOff>
    </xdr:to>
    <xdr:cxnSp macro="">
      <xdr:nvCxnSpPr>
        <xdr:cNvPr id="403" name="直線コネクタ 402"/>
        <xdr:cNvCxnSpPr/>
      </xdr:nvCxnSpPr>
      <xdr:spPr>
        <a:xfrm>
          <a:off x="8750300" y="13299686"/>
          <a:ext cx="889000" cy="1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123821</xdr:rowOff>
    </xdr:from>
    <xdr:to>
      <xdr:col>45</xdr:col>
      <xdr:colOff>177800</xdr:colOff>
      <xdr:row>77</xdr:row>
      <xdr:rowOff>98036</xdr:rowOff>
    </xdr:to>
    <xdr:cxnSp macro="">
      <xdr:nvCxnSpPr>
        <xdr:cNvPr id="406" name="直線コネクタ 405"/>
        <xdr:cNvCxnSpPr/>
      </xdr:nvCxnSpPr>
      <xdr:spPr>
        <a:xfrm>
          <a:off x="7861300" y="12468221"/>
          <a:ext cx="889000" cy="83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123821</xdr:rowOff>
    </xdr:from>
    <xdr:to>
      <xdr:col>41</xdr:col>
      <xdr:colOff>50800</xdr:colOff>
      <xdr:row>75</xdr:row>
      <xdr:rowOff>103787</xdr:rowOff>
    </xdr:to>
    <xdr:cxnSp macro="">
      <xdr:nvCxnSpPr>
        <xdr:cNvPr id="409" name="直線コネクタ 408"/>
        <xdr:cNvCxnSpPr/>
      </xdr:nvCxnSpPr>
      <xdr:spPr>
        <a:xfrm flipV="1">
          <a:off x="6972300" y="12468221"/>
          <a:ext cx="889000" cy="49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102212</xdr:rowOff>
    </xdr:from>
    <xdr:ext cx="534377" cy="259045"/>
    <xdr:sp macro="" textlink="">
      <xdr:nvSpPr>
        <xdr:cNvPr id="411" name="テキスト ボックス 410"/>
        <xdr:cNvSpPr txBox="1"/>
      </xdr:nvSpPr>
      <xdr:spPr>
        <a:xfrm>
          <a:off x="7594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76273</xdr:rowOff>
    </xdr:from>
    <xdr:to>
      <xdr:col>55</xdr:col>
      <xdr:colOff>50800</xdr:colOff>
      <xdr:row>79</xdr:row>
      <xdr:rowOff>6423</xdr:rowOff>
    </xdr:to>
    <xdr:sp macro="" textlink="">
      <xdr:nvSpPr>
        <xdr:cNvPr id="419" name="楕円 418"/>
        <xdr:cNvSpPr/>
      </xdr:nvSpPr>
      <xdr:spPr>
        <a:xfrm>
          <a:off x="10426700" y="1344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162650</xdr:rowOff>
    </xdr:from>
    <xdr:ext cx="469744" cy="259045"/>
    <xdr:sp macro="" textlink="">
      <xdr:nvSpPr>
        <xdr:cNvPr id="420" name="普通建設事業費 （ うち新規整備　）該当値テキスト"/>
        <xdr:cNvSpPr txBox="1"/>
      </xdr:nvSpPr>
      <xdr:spPr>
        <a:xfrm>
          <a:off x="10528300" y="1336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171238</xdr:rowOff>
    </xdr:from>
    <xdr:to>
      <xdr:col>50</xdr:col>
      <xdr:colOff>165100</xdr:colOff>
      <xdr:row>78</xdr:row>
      <xdr:rowOff>101388</xdr:rowOff>
    </xdr:to>
    <xdr:sp macro="" textlink="">
      <xdr:nvSpPr>
        <xdr:cNvPr id="421" name="楕円 420"/>
        <xdr:cNvSpPr/>
      </xdr:nvSpPr>
      <xdr:spPr>
        <a:xfrm>
          <a:off x="9588500" y="133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92515</xdr:rowOff>
    </xdr:from>
    <xdr:ext cx="534377" cy="259045"/>
    <xdr:sp macro="" textlink="">
      <xdr:nvSpPr>
        <xdr:cNvPr id="422" name="テキスト ボックス 421"/>
        <xdr:cNvSpPr txBox="1"/>
      </xdr:nvSpPr>
      <xdr:spPr>
        <a:xfrm>
          <a:off x="9372111" y="1346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47236</xdr:rowOff>
    </xdr:from>
    <xdr:to>
      <xdr:col>46</xdr:col>
      <xdr:colOff>38100</xdr:colOff>
      <xdr:row>77</xdr:row>
      <xdr:rowOff>148836</xdr:rowOff>
    </xdr:to>
    <xdr:sp macro="" textlink="">
      <xdr:nvSpPr>
        <xdr:cNvPr id="423" name="楕円 422"/>
        <xdr:cNvSpPr/>
      </xdr:nvSpPr>
      <xdr:spPr>
        <a:xfrm>
          <a:off x="8699500" y="1324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139963</xdr:rowOff>
    </xdr:from>
    <xdr:ext cx="534377" cy="259045"/>
    <xdr:sp macro="" textlink="">
      <xdr:nvSpPr>
        <xdr:cNvPr id="424" name="テキスト ボックス 423"/>
        <xdr:cNvSpPr txBox="1"/>
      </xdr:nvSpPr>
      <xdr:spPr>
        <a:xfrm>
          <a:off x="8483111" y="133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73021</xdr:rowOff>
    </xdr:from>
    <xdr:to>
      <xdr:col>41</xdr:col>
      <xdr:colOff>101600</xdr:colOff>
      <xdr:row>73</xdr:row>
      <xdr:rowOff>3171</xdr:rowOff>
    </xdr:to>
    <xdr:sp macro="" textlink="">
      <xdr:nvSpPr>
        <xdr:cNvPr id="425" name="楕円 424"/>
        <xdr:cNvSpPr/>
      </xdr:nvSpPr>
      <xdr:spPr>
        <a:xfrm>
          <a:off x="7810500" y="1241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19698</xdr:rowOff>
    </xdr:from>
    <xdr:ext cx="599010" cy="259045"/>
    <xdr:sp macro="" textlink="">
      <xdr:nvSpPr>
        <xdr:cNvPr id="426" name="テキスト ボックス 425"/>
        <xdr:cNvSpPr txBox="1"/>
      </xdr:nvSpPr>
      <xdr:spPr>
        <a:xfrm>
          <a:off x="7561795" y="1219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52987</xdr:rowOff>
    </xdr:from>
    <xdr:to>
      <xdr:col>36</xdr:col>
      <xdr:colOff>165100</xdr:colOff>
      <xdr:row>75</xdr:row>
      <xdr:rowOff>154586</xdr:rowOff>
    </xdr:to>
    <xdr:sp macro="" textlink="">
      <xdr:nvSpPr>
        <xdr:cNvPr id="427" name="楕円 426"/>
        <xdr:cNvSpPr/>
      </xdr:nvSpPr>
      <xdr:spPr>
        <a:xfrm>
          <a:off x="6921500" y="129117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171114</xdr:rowOff>
    </xdr:from>
    <xdr:ext cx="599010" cy="259045"/>
    <xdr:sp macro="" textlink="">
      <xdr:nvSpPr>
        <xdr:cNvPr id="428" name="テキスト ボックス 427"/>
        <xdr:cNvSpPr txBox="1"/>
      </xdr:nvSpPr>
      <xdr:spPr>
        <a:xfrm>
          <a:off x="6672795" y="1268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101174</xdr:rowOff>
    </xdr:from>
    <xdr:to>
      <xdr:col>55</xdr:col>
      <xdr:colOff>0</xdr:colOff>
      <xdr:row>96</xdr:row>
      <xdr:rowOff>85849</xdr:rowOff>
    </xdr:to>
    <xdr:cxnSp macro="">
      <xdr:nvCxnSpPr>
        <xdr:cNvPr id="459" name="直線コネクタ 458"/>
        <xdr:cNvCxnSpPr/>
      </xdr:nvCxnSpPr>
      <xdr:spPr>
        <a:xfrm flipV="1">
          <a:off x="9639300" y="16217474"/>
          <a:ext cx="838200" cy="32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1255</xdr:rowOff>
    </xdr:from>
    <xdr:ext cx="599010" cy="259045"/>
    <xdr:sp macro="" textlink="">
      <xdr:nvSpPr>
        <xdr:cNvPr id="460" name="普通建設事業費 （ うち更新整備　）平均値テキスト"/>
        <xdr:cNvSpPr txBox="1"/>
      </xdr:nvSpPr>
      <xdr:spPr>
        <a:xfrm>
          <a:off x="10528300" y="1663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85849</xdr:rowOff>
    </xdr:from>
    <xdr:to>
      <xdr:col>50</xdr:col>
      <xdr:colOff>114300</xdr:colOff>
      <xdr:row>98</xdr:row>
      <xdr:rowOff>33776</xdr:rowOff>
    </xdr:to>
    <xdr:cxnSp macro="">
      <xdr:nvCxnSpPr>
        <xdr:cNvPr id="462" name="直線コネクタ 461"/>
        <xdr:cNvCxnSpPr/>
      </xdr:nvCxnSpPr>
      <xdr:spPr>
        <a:xfrm flipV="1">
          <a:off x="8750300" y="16545049"/>
          <a:ext cx="889000" cy="29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33776</xdr:rowOff>
    </xdr:from>
    <xdr:to>
      <xdr:col>45</xdr:col>
      <xdr:colOff>177800</xdr:colOff>
      <xdr:row>99</xdr:row>
      <xdr:rowOff>13311</xdr:rowOff>
    </xdr:to>
    <xdr:cxnSp macro="">
      <xdr:nvCxnSpPr>
        <xdr:cNvPr id="465" name="直線コネクタ 464"/>
        <xdr:cNvCxnSpPr/>
      </xdr:nvCxnSpPr>
      <xdr:spPr>
        <a:xfrm flipV="1">
          <a:off x="7861300" y="16835876"/>
          <a:ext cx="889000" cy="15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34785</xdr:rowOff>
    </xdr:from>
    <xdr:to>
      <xdr:col>41</xdr:col>
      <xdr:colOff>50800</xdr:colOff>
      <xdr:row>99</xdr:row>
      <xdr:rowOff>13311</xdr:rowOff>
    </xdr:to>
    <xdr:cxnSp macro="">
      <xdr:nvCxnSpPr>
        <xdr:cNvPr id="468" name="直線コネクタ 467"/>
        <xdr:cNvCxnSpPr/>
      </xdr:nvCxnSpPr>
      <xdr:spPr>
        <a:xfrm>
          <a:off x="6972300" y="16836885"/>
          <a:ext cx="889000" cy="14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50374</xdr:rowOff>
    </xdr:from>
    <xdr:to>
      <xdr:col>55</xdr:col>
      <xdr:colOff>50800</xdr:colOff>
      <xdr:row>94</xdr:row>
      <xdr:rowOff>151974</xdr:rowOff>
    </xdr:to>
    <xdr:sp macro="" textlink="">
      <xdr:nvSpPr>
        <xdr:cNvPr id="478" name="楕円 477"/>
        <xdr:cNvSpPr/>
      </xdr:nvSpPr>
      <xdr:spPr>
        <a:xfrm>
          <a:off x="10426700" y="161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73251</xdr:rowOff>
    </xdr:from>
    <xdr:ext cx="599010" cy="259045"/>
    <xdr:sp macro="" textlink="">
      <xdr:nvSpPr>
        <xdr:cNvPr id="479" name="普通建設事業費 （ うち更新整備　）該当値テキスト"/>
        <xdr:cNvSpPr txBox="1"/>
      </xdr:nvSpPr>
      <xdr:spPr>
        <a:xfrm>
          <a:off x="10528300" y="1601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35049</xdr:rowOff>
    </xdr:from>
    <xdr:to>
      <xdr:col>50</xdr:col>
      <xdr:colOff>165100</xdr:colOff>
      <xdr:row>96</xdr:row>
      <xdr:rowOff>136649</xdr:rowOff>
    </xdr:to>
    <xdr:sp macro="" textlink="">
      <xdr:nvSpPr>
        <xdr:cNvPr id="480" name="楕円 479"/>
        <xdr:cNvSpPr/>
      </xdr:nvSpPr>
      <xdr:spPr>
        <a:xfrm>
          <a:off x="9588500" y="164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153176</xdr:rowOff>
    </xdr:from>
    <xdr:ext cx="599010" cy="259045"/>
    <xdr:sp macro="" textlink="">
      <xdr:nvSpPr>
        <xdr:cNvPr id="481" name="テキスト ボックス 480"/>
        <xdr:cNvSpPr txBox="1"/>
      </xdr:nvSpPr>
      <xdr:spPr>
        <a:xfrm>
          <a:off x="9339795" y="1626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154426</xdr:rowOff>
    </xdr:from>
    <xdr:to>
      <xdr:col>46</xdr:col>
      <xdr:colOff>38100</xdr:colOff>
      <xdr:row>98</xdr:row>
      <xdr:rowOff>84576</xdr:rowOff>
    </xdr:to>
    <xdr:sp macro="" textlink="">
      <xdr:nvSpPr>
        <xdr:cNvPr id="482" name="楕円 481"/>
        <xdr:cNvSpPr/>
      </xdr:nvSpPr>
      <xdr:spPr>
        <a:xfrm>
          <a:off x="8699500" y="167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75703</xdr:rowOff>
    </xdr:from>
    <xdr:ext cx="534377" cy="259045"/>
    <xdr:sp macro="" textlink="">
      <xdr:nvSpPr>
        <xdr:cNvPr id="483" name="テキスト ボックス 482"/>
        <xdr:cNvSpPr txBox="1"/>
      </xdr:nvSpPr>
      <xdr:spPr>
        <a:xfrm>
          <a:off x="8483111" y="1687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133961</xdr:rowOff>
    </xdr:from>
    <xdr:to>
      <xdr:col>41</xdr:col>
      <xdr:colOff>101600</xdr:colOff>
      <xdr:row>99</xdr:row>
      <xdr:rowOff>64111</xdr:rowOff>
    </xdr:to>
    <xdr:sp macro="" textlink="">
      <xdr:nvSpPr>
        <xdr:cNvPr id="484" name="楕円 483"/>
        <xdr:cNvSpPr/>
      </xdr:nvSpPr>
      <xdr:spPr>
        <a:xfrm>
          <a:off x="7810500" y="169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55238</xdr:rowOff>
    </xdr:from>
    <xdr:ext cx="534377" cy="259045"/>
    <xdr:sp macro="" textlink="">
      <xdr:nvSpPr>
        <xdr:cNvPr id="485" name="テキスト ボックス 484"/>
        <xdr:cNvSpPr txBox="1"/>
      </xdr:nvSpPr>
      <xdr:spPr>
        <a:xfrm>
          <a:off x="7594111" y="1702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155435</xdr:rowOff>
    </xdr:from>
    <xdr:to>
      <xdr:col>36</xdr:col>
      <xdr:colOff>165100</xdr:colOff>
      <xdr:row>98</xdr:row>
      <xdr:rowOff>85585</xdr:rowOff>
    </xdr:to>
    <xdr:sp macro="" textlink="">
      <xdr:nvSpPr>
        <xdr:cNvPr id="486" name="楕円 485"/>
        <xdr:cNvSpPr/>
      </xdr:nvSpPr>
      <xdr:spPr>
        <a:xfrm>
          <a:off x="6921500" y="167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102112</xdr:rowOff>
    </xdr:from>
    <xdr:ext cx="534377" cy="259045"/>
    <xdr:sp macro="" textlink="">
      <xdr:nvSpPr>
        <xdr:cNvPr id="487" name="テキスト ボックス 486"/>
        <xdr:cNvSpPr txBox="1"/>
      </xdr:nvSpPr>
      <xdr:spPr>
        <a:xfrm>
          <a:off x="6705111" y="1656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166159</xdr:rowOff>
    </xdr:from>
    <xdr:to>
      <xdr:col>85</xdr:col>
      <xdr:colOff>127000</xdr:colOff>
      <xdr:row>38</xdr:row>
      <xdr:rowOff>171433</xdr:rowOff>
    </xdr:to>
    <xdr:cxnSp macro="">
      <xdr:nvCxnSpPr>
        <xdr:cNvPr id="518" name="直線コネクタ 517"/>
        <xdr:cNvCxnSpPr/>
      </xdr:nvCxnSpPr>
      <xdr:spPr>
        <a:xfrm>
          <a:off x="15481300" y="6509809"/>
          <a:ext cx="838200" cy="17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144098</xdr:rowOff>
    </xdr:from>
    <xdr:ext cx="534377" cy="259045"/>
    <xdr:sp macro="" textlink="">
      <xdr:nvSpPr>
        <xdr:cNvPr id="519" name="災害復旧事業費平均値テキスト"/>
        <xdr:cNvSpPr txBox="1"/>
      </xdr:nvSpPr>
      <xdr:spPr>
        <a:xfrm>
          <a:off x="16370300" y="665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166159</xdr:rowOff>
    </xdr:from>
    <xdr:to>
      <xdr:col>81</xdr:col>
      <xdr:colOff>50800</xdr:colOff>
      <xdr:row>39</xdr:row>
      <xdr:rowOff>30096</xdr:rowOff>
    </xdr:to>
    <xdr:cxnSp macro="">
      <xdr:nvCxnSpPr>
        <xdr:cNvPr id="521" name="直線コネクタ 520"/>
        <xdr:cNvCxnSpPr/>
      </xdr:nvCxnSpPr>
      <xdr:spPr>
        <a:xfrm flipV="1">
          <a:off x="14592300" y="6509809"/>
          <a:ext cx="889000" cy="20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88887</xdr:rowOff>
    </xdr:from>
    <xdr:ext cx="534377" cy="259045"/>
    <xdr:sp macro="" textlink="">
      <xdr:nvSpPr>
        <xdr:cNvPr id="523" name="テキスト ボックス 522"/>
        <xdr:cNvSpPr txBox="1"/>
      </xdr:nvSpPr>
      <xdr:spPr>
        <a:xfrm>
          <a:off x="15214111" y="67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30096</xdr:rowOff>
    </xdr:from>
    <xdr:to>
      <xdr:col>76</xdr:col>
      <xdr:colOff>114300</xdr:colOff>
      <xdr:row>39</xdr:row>
      <xdr:rowOff>98878</xdr:rowOff>
    </xdr:to>
    <xdr:cxnSp macro="">
      <xdr:nvCxnSpPr>
        <xdr:cNvPr id="524" name="直線コネクタ 523"/>
        <xdr:cNvCxnSpPr/>
      </xdr:nvCxnSpPr>
      <xdr:spPr>
        <a:xfrm flipV="1">
          <a:off x="13703300" y="6716646"/>
          <a:ext cx="889000" cy="6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89309</xdr:rowOff>
    </xdr:from>
    <xdr:ext cx="534377" cy="259045"/>
    <xdr:sp macro="" textlink="">
      <xdr:nvSpPr>
        <xdr:cNvPr id="526" name="テキスト ボックス 525"/>
        <xdr:cNvSpPr txBox="1"/>
      </xdr:nvSpPr>
      <xdr:spPr>
        <a:xfrm>
          <a:off x="14325111" y="67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120633</xdr:rowOff>
    </xdr:from>
    <xdr:to>
      <xdr:col>85</xdr:col>
      <xdr:colOff>177800</xdr:colOff>
      <xdr:row>39</xdr:row>
      <xdr:rowOff>50783</xdr:rowOff>
    </xdr:to>
    <xdr:sp macro="" textlink="">
      <xdr:nvSpPr>
        <xdr:cNvPr id="537" name="楕円 536"/>
        <xdr:cNvSpPr/>
      </xdr:nvSpPr>
      <xdr:spPr>
        <a:xfrm>
          <a:off x="16268700" y="663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80010</xdr:rowOff>
    </xdr:from>
    <xdr:ext cx="534377" cy="259045"/>
    <xdr:sp macro="" textlink="">
      <xdr:nvSpPr>
        <xdr:cNvPr id="538" name="災害復旧事業費該当値テキスト"/>
        <xdr:cNvSpPr txBox="1"/>
      </xdr:nvSpPr>
      <xdr:spPr>
        <a:xfrm>
          <a:off x="16370300" y="64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115359</xdr:rowOff>
    </xdr:from>
    <xdr:to>
      <xdr:col>81</xdr:col>
      <xdr:colOff>101600</xdr:colOff>
      <xdr:row>38</xdr:row>
      <xdr:rowOff>45509</xdr:rowOff>
    </xdr:to>
    <xdr:sp macro="" textlink="">
      <xdr:nvSpPr>
        <xdr:cNvPr id="539" name="楕円 538"/>
        <xdr:cNvSpPr/>
      </xdr:nvSpPr>
      <xdr:spPr>
        <a:xfrm>
          <a:off x="15430500" y="645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62036</xdr:rowOff>
    </xdr:from>
    <xdr:ext cx="534377" cy="259045"/>
    <xdr:sp macro="" textlink="">
      <xdr:nvSpPr>
        <xdr:cNvPr id="540" name="テキスト ボックス 539"/>
        <xdr:cNvSpPr txBox="1"/>
      </xdr:nvSpPr>
      <xdr:spPr>
        <a:xfrm>
          <a:off x="15214111" y="623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150746</xdr:rowOff>
    </xdr:from>
    <xdr:to>
      <xdr:col>76</xdr:col>
      <xdr:colOff>165100</xdr:colOff>
      <xdr:row>39</xdr:row>
      <xdr:rowOff>80896</xdr:rowOff>
    </xdr:to>
    <xdr:sp macro="" textlink="">
      <xdr:nvSpPr>
        <xdr:cNvPr id="541" name="楕円 540"/>
        <xdr:cNvSpPr/>
      </xdr:nvSpPr>
      <xdr:spPr>
        <a:xfrm>
          <a:off x="14541500" y="666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97423</xdr:rowOff>
    </xdr:from>
    <xdr:ext cx="534377" cy="259045"/>
    <xdr:sp macro="" textlink="">
      <xdr:nvSpPr>
        <xdr:cNvPr id="542" name="テキスト ボックス 541"/>
        <xdr:cNvSpPr txBox="1"/>
      </xdr:nvSpPr>
      <xdr:spPr>
        <a:xfrm>
          <a:off x="14325111" y="644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166894</xdr:rowOff>
    </xdr:from>
    <xdr:to>
      <xdr:col>85</xdr:col>
      <xdr:colOff>127000</xdr:colOff>
      <xdr:row>76</xdr:row>
      <xdr:rowOff>18757</xdr:rowOff>
    </xdr:to>
    <xdr:cxnSp macro="">
      <xdr:nvCxnSpPr>
        <xdr:cNvPr id="628" name="直線コネクタ 627"/>
        <xdr:cNvCxnSpPr/>
      </xdr:nvCxnSpPr>
      <xdr:spPr>
        <a:xfrm flipV="1">
          <a:off x="15481300" y="13025644"/>
          <a:ext cx="838200" cy="2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18757</xdr:rowOff>
    </xdr:from>
    <xdr:to>
      <xdr:col>81</xdr:col>
      <xdr:colOff>50800</xdr:colOff>
      <xdr:row>76</xdr:row>
      <xdr:rowOff>41956</xdr:rowOff>
    </xdr:to>
    <xdr:cxnSp macro="">
      <xdr:nvCxnSpPr>
        <xdr:cNvPr id="631" name="直線コネクタ 630"/>
        <xdr:cNvCxnSpPr/>
      </xdr:nvCxnSpPr>
      <xdr:spPr>
        <a:xfrm flipV="1">
          <a:off x="14592300" y="13048957"/>
          <a:ext cx="889000" cy="2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41956</xdr:rowOff>
    </xdr:from>
    <xdr:to>
      <xdr:col>76</xdr:col>
      <xdr:colOff>114300</xdr:colOff>
      <xdr:row>76</xdr:row>
      <xdr:rowOff>84232</xdr:rowOff>
    </xdr:to>
    <xdr:cxnSp macro="">
      <xdr:nvCxnSpPr>
        <xdr:cNvPr id="634" name="直線コネクタ 633"/>
        <xdr:cNvCxnSpPr/>
      </xdr:nvCxnSpPr>
      <xdr:spPr>
        <a:xfrm flipV="1">
          <a:off x="13703300" y="13072156"/>
          <a:ext cx="889000" cy="4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78389</xdr:rowOff>
    </xdr:from>
    <xdr:to>
      <xdr:col>71</xdr:col>
      <xdr:colOff>177800</xdr:colOff>
      <xdr:row>76</xdr:row>
      <xdr:rowOff>84232</xdr:rowOff>
    </xdr:to>
    <xdr:cxnSp macro="">
      <xdr:nvCxnSpPr>
        <xdr:cNvPr id="637" name="直線コネクタ 636"/>
        <xdr:cNvCxnSpPr/>
      </xdr:nvCxnSpPr>
      <xdr:spPr>
        <a:xfrm>
          <a:off x="12814300" y="13108589"/>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116094</xdr:rowOff>
    </xdr:from>
    <xdr:to>
      <xdr:col>85</xdr:col>
      <xdr:colOff>177800</xdr:colOff>
      <xdr:row>76</xdr:row>
      <xdr:rowOff>46245</xdr:rowOff>
    </xdr:to>
    <xdr:sp macro="" textlink="">
      <xdr:nvSpPr>
        <xdr:cNvPr id="647" name="楕円 646"/>
        <xdr:cNvSpPr/>
      </xdr:nvSpPr>
      <xdr:spPr>
        <a:xfrm>
          <a:off x="16268700" y="129748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94521</xdr:rowOff>
    </xdr:from>
    <xdr:ext cx="599010" cy="259045"/>
    <xdr:sp macro="" textlink="">
      <xdr:nvSpPr>
        <xdr:cNvPr id="648" name="公債費該当値テキスト"/>
        <xdr:cNvSpPr txBox="1"/>
      </xdr:nvSpPr>
      <xdr:spPr>
        <a:xfrm>
          <a:off x="16370300" y="1295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139407</xdr:rowOff>
    </xdr:from>
    <xdr:to>
      <xdr:col>81</xdr:col>
      <xdr:colOff>101600</xdr:colOff>
      <xdr:row>76</xdr:row>
      <xdr:rowOff>69557</xdr:rowOff>
    </xdr:to>
    <xdr:sp macro="" textlink="">
      <xdr:nvSpPr>
        <xdr:cNvPr id="649" name="楕円 648"/>
        <xdr:cNvSpPr/>
      </xdr:nvSpPr>
      <xdr:spPr>
        <a:xfrm>
          <a:off x="15430500" y="129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60684</xdr:rowOff>
    </xdr:from>
    <xdr:ext cx="599010" cy="259045"/>
    <xdr:sp macro="" textlink="">
      <xdr:nvSpPr>
        <xdr:cNvPr id="650" name="テキスト ボックス 649"/>
        <xdr:cNvSpPr txBox="1"/>
      </xdr:nvSpPr>
      <xdr:spPr>
        <a:xfrm>
          <a:off x="15181795" y="1309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162606</xdr:rowOff>
    </xdr:from>
    <xdr:to>
      <xdr:col>76</xdr:col>
      <xdr:colOff>165100</xdr:colOff>
      <xdr:row>76</xdr:row>
      <xdr:rowOff>92756</xdr:rowOff>
    </xdr:to>
    <xdr:sp macro="" textlink="">
      <xdr:nvSpPr>
        <xdr:cNvPr id="651" name="楕円 650"/>
        <xdr:cNvSpPr/>
      </xdr:nvSpPr>
      <xdr:spPr>
        <a:xfrm>
          <a:off x="14541500" y="130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83883</xdr:rowOff>
    </xdr:from>
    <xdr:ext cx="534377" cy="259045"/>
    <xdr:sp macro="" textlink="">
      <xdr:nvSpPr>
        <xdr:cNvPr id="652" name="テキスト ボックス 651"/>
        <xdr:cNvSpPr txBox="1"/>
      </xdr:nvSpPr>
      <xdr:spPr>
        <a:xfrm>
          <a:off x="14325111" y="1311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33432</xdr:rowOff>
    </xdr:from>
    <xdr:to>
      <xdr:col>72</xdr:col>
      <xdr:colOff>38100</xdr:colOff>
      <xdr:row>76</xdr:row>
      <xdr:rowOff>135032</xdr:rowOff>
    </xdr:to>
    <xdr:sp macro="" textlink="">
      <xdr:nvSpPr>
        <xdr:cNvPr id="653" name="楕円 652"/>
        <xdr:cNvSpPr/>
      </xdr:nvSpPr>
      <xdr:spPr>
        <a:xfrm>
          <a:off x="13652500" y="130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126159</xdr:rowOff>
    </xdr:from>
    <xdr:ext cx="534377" cy="259045"/>
    <xdr:sp macro="" textlink="">
      <xdr:nvSpPr>
        <xdr:cNvPr id="654" name="テキスト ボックス 653"/>
        <xdr:cNvSpPr txBox="1"/>
      </xdr:nvSpPr>
      <xdr:spPr>
        <a:xfrm>
          <a:off x="13436111" y="1315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27589</xdr:rowOff>
    </xdr:from>
    <xdr:to>
      <xdr:col>67</xdr:col>
      <xdr:colOff>101600</xdr:colOff>
      <xdr:row>76</xdr:row>
      <xdr:rowOff>129189</xdr:rowOff>
    </xdr:to>
    <xdr:sp macro="" textlink="">
      <xdr:nvSpPr>
        <xdr:cNvPr id="655" name="楕円 654"/>
        <xdr:cNvSpPr/>
      </xdr:nvSpPr>
      <xdr:spPr>
        <a:xfrm>
          <a:off x="12763500" y="130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120316</xdr:rowOff>
    </xdr:from>
    <xdr:ext cx="534377" cy="259045"/>
    <xdr:sp macro="" textlink="">
      <xdr:nvSpPr>
        <xdr:cNvPr id="656" name="テキスト ボックス 655"/>
        <xdr:cNvSpPr txBox="1"/>
      </xdr:nvSpPr>
      <xdr:spPr>
        <a:xfrm>
          <a:off x="12547111" y="1315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101620</xdr:rowOff>
    </xdr:from>
    <xdr:to>
      <xdr:col>85</xdr:col>
      <xdr:colOff>127000</xdr:colOff>
      <xdr:row>98</xdr:row>
      <xdr:rowOff>135365</xdr:rowOff>
    </xdr:to>
    <xdr:cxnSp macro="">
      <xdr:nvCxnSpPr>
        <xdr:cNvPr id="683" name="直線コネクタ 682"/>
        <xdr:cNvCxnSpPr/>
      </xdr:nvCxnSpPr>
      <xdr:spPr>
        <a:xfrm flipV="1">
          <a:off x="15481300" y="16903720"/>
          <a:ext cx="8382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86759</xdr:rowOff>
    </xdr:from>
    <xdr:to>
      <xdr:col>81</xdr:col>
      <xdr:colOff>50800</xdr:colOff>
      <xdr:row>98</xdr:row>
      <xdr:rowOff>135365</xdr:rowOff>
    </xdr:to>
    <xdr:cxnSp macro="">
      <xdr:nvCxnSpPr>
        <xdr:cNvPr id="686" name="直線コネクタ 685"/>
        <xdr:cNvCxnSpPr/>
      </xdr:nvCxnSpPr>
      <xdr:spPr>
        <a:xfrm>
          <a:off x="14592300" y="16888859"/>
          <a:ext cx="889000" cy="4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61206</xdr:rowOff>
    </xdr:from>
    <xdr:to>
      <xdr:col>76</xdr:col>
      <xdr:colOff>114300</xdr:colOff>
      <xdr:row>98</xdr:row>
      <xdr:rowOff>86759</xdr:rowOff>
    </xdr:to>
    <xdr:cxnSp macro="">
      <xdr:nvCxnSpPr>
        <xdr:cNvPr id="689" name="直線コネクタ 688"/>
        <xdr:cNvCxnSpPr/>
      </xdr:nvCxnSpPr>
      <xdr:spPr>
        <a:xfrm>
          <a:off x="13703300" y="16863306"/>
          <a:ext cx="889000" cy="2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58463</xdr:rowOff>
    </xdr:from>
    <xdr:to>
      <xdr:col>71</xdr:col>
      <xdr:colOff>177800</xdr:colOff>
      <xdr:row>98</xdr:row>
      <xdr:rowOff>61206</xdr:rowOff>
    </xdr:to>
    <xdr:cxnSp macro="">
      <xdr:nvCxnSpPr>
        <xdr:cNvPr id="692" name="直線コネクタ 691"/>
        <xdr:cNvCxnSpPr/>
      </xdr:nvCxnSpPr>
      <xdr:spPr>
        <a:xfrm>
          <a:off x="12814300" y="1686056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50820</xdr:rowOff>
    </xdr:from>
    <xdr:to>
      <xdr:col>85</xdr:col>
      <xdr:colOff>177800</xdr:colOff>
      <xdr:row>98</xdr:row>
      <xdr:rowOff>152420</xdr:rowOff>
    </xdr:to>
    <xdr:sp macro="" textlink="">
      <xdr:nvSpPr>
        <xdr:cNvPr id="702" name="楕円 701"/>
        <xdr:cNvSpPr/>
      </xdr:nvSpPr>
      <xdr:spPr>
        <a:xfrm>
          <a:off x="16268700" y="1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137197</xdr:rowOff>
    </xdr:from>
    <xdr:ext cx="534377" cy="259045"/>
    <xdr:sp macro="" textlink="">
      <xdr:nvSpPr>
        <xdr:cNvPr id="703" name="積立金該当値テキスト"/>
        <xdr:cNvSpPr txBox="1"/>
      </xdr:nvSpPr>
      <xdr:spPr>
        <a:xfrm>
          <a:off x="16370300" y="1676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84565</xdr:rowOff>
    </xdr:from>
    <xdr:to>
      <xdr:col>81</xdr:col>
      <xdr:colOff>101600</xdr:colOff>
      <xdr:row>99</xdr:row>
      <xdr:rowOff>14715</xdr:rowOff>
    </xdr:to>
    <xdr:sp macro="" textlink="">
      <xdr:nvSpPr>
        <xdr:cNvPr id="704" name="楕円 703"/>
        <xdr:cNvSpPr/>
      </xdr:nvSpPr>
      <xdr:spPr>
        <a:xfrm>
          <a:off x="15430500" y="168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5842</xdr:rowOff>
    </xdr:from>
    <xdr:ext cx="469744" cy="259045"/>
    <xdr:sp macro="" textlink="">
      <xdr:nvSpPr>
        <xdr:cNvPr id="705" name="テキスト ボックス 704"/>
        <xdr:cNvSpPr txBox="1"/>
      </xdr:nvSpPr>
      <xdr:spPr>
        <a:xfrm>
          <a:off x="15246428" y="1697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35959</xdr:rowOff>
    </xdr:from>
    <xdr:to>
      <xdr:col>76</xdr:col>
      <xdr:colOff>165100</xdr:colOff>
      <xdr:row>98</xdr:row>
      <xdr:rowOff>137559</xdr:rowOff>
    </xdr:to>
    <xdr:sp macro="" textlink="">
      <xdr:nvSpPr>
        <xdr:cNvPr id="706" name="楕円 705"/>
        <xdr:cNvSpPr/>
      </xdr:nvSpPr>
      <xdr:spPr>
        <a:xfrm>
          <a:off x="14541500" y="1683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128686</xdr:rowOff>
    </xdr:from>
    <xdr:ext cx="534377" cy="259045"/>
    <xdr:sp macro="" textlink="">
      <xdr:nvSpPr>
        <xdr:cNvPr id="707" name="テキスト ボックス 706"/>
        <xdr:cNvSpPr txBox="1"/>
      </xdr:nvSpPr>
      <xdr:spPr>
        <a:xfrm>
          <a:off x="14325111" y="1693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10406</xdr:rowOff>
    </xdr:from>
    <xdr:to>
      <xdr:col>72</xdr:col>
      <xdr:colOff>38100</xdr:colOff>
      <xdr:row>98</xdr:row>
      <xdr:rowOff>112006</xdr:rowOff>
    </xdr:to>
    <xdr:sp macro="" textlink="">
      <xdr:nvSpPr>
        <xdr:cNvPr id="708" name="楕円 707"/>
        <xdr:cNvSpPr/>
      </xdr:nvSpPr>
      <xdr:spPr>
        <a:xfrm>
          <a:off x="13652500" y="1681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103133</xdr:rowOff>
    </xdr:from>
    <xdr:ext cx="534377" cy="259045"/>
    <xdr:sp macro="" textlink="">
      <xdr:nvSpPr>
        <xdr:cNvPr id="709" name="テキスト ボックス 708"/>
        <xdr:cNvSpPr txBox="1"/>
      </xdr:nvSpPr>
      <xdr:spPr>
        <a:xfrm>
          <a:off x="13436111" y="1690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7663</xdr:rowOff>
    </xdr:from>
    <xdr:to>
      <xdr:col>67</xdr:col>
      <xdr:colOff>101600</xdr:colOff>
      <xdr:row>98</xdr:row>
      <xdr:rowOff>109263</xdr:rowOff>
    </xdr:to>
    <xdr:sp macro="" textlink="">
      <xdr:nvSpPr>
        <xdr:cNvPr id="710" name="楕円 709"/>
        <xdr:cNvSpPr/>
      </xdr:nvSpPr>
      <xdr:spPr>
        <a:xfrm>
          <a:off x="12763500" y="1680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100390</xdr:rowOff>
    </xdr:from>
    <xdr:ext cx="534377" cy="259045"/>
    <xdr:sp macro="" textlink="">
      <xdr:nvSpPr>
        <xdr:cNvPr id="711" name="テキスト ボックス 710"/>
        <xdr:cNvSpPr txBox="1"/>
      </xdr:nvSpPr>
      <xdr:spPr>
        <a:xfrm>
          <a:off x="12547111" y="169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130053</xdr:rowOff>
    </xdr:from>
    <xdr:to>
      <xdr:col>102</xdr:col>
      <xdr:colOff>114300</xdr:colOff>
      <xdr:row>38</xdr:row>
      <xdr:rowOff>139700</xdr:rowOff>
    </xdr:to>
    <xdr:cxnSp macro="">
      <xdr:nvCxnSpPr>
        <xdr:cNvPr id="747" name="直線コネクタ 746"/>
        <xdr:cNvCxnSpPr/>
      </xdr:nvCxnSpPr>
      <xdr:spPr>
        <a:xfrm>
          <a:off x="18656300" y="6645153"/>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79253</xdr:rowOff>
    </xdr:from>
    <xdr:to>
      <xdr:col>98</xdr:col>
      <xdr:colOff>38100</xdr:colOff>
      <xdr:row>39</xdr:row>
      <xdr:rowOff>9403</xdr:rowOff>
    </xdr:to>
    <xdr:sp macro="" textlink="">
      <xdr:nvSpPr>
        <xdr:cNvPr id="765" name="楕円 764"/>
        <xdr:cNvSpPr/>
      </xdr:nvSpPr>
      <xdr:spPr>
        <a:xfrm>
          <a:off x="18605500" y="65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530</xdr:rowOff>
    </xdr:from>
    <xdr:ext cx="378565" cy="259045"/>
    <xdr:sp macro="" textlink="">
      <xdr:nvSpPr>
        <xdr:cNvPr id="766" name="テキスト ボックス 765"/>
        <xdr:cNvSpPr txBox="1"/>
      </xdr:nvSpPr>
      <xdr:spPr>
        <a:xfrm>
          <a:off x="18467017" y="668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36564</xdr:rowOff>
    </xdr:from>
    <xdr:to>
      <xdr:col>116</xdr:col>
      <xdr:colOff>63500</xdr:colOff>
      <xdr:row>59</xdr:row>
      <xdr:rowOff>38011</xdr:rowOff>
    </xdr:to>
    <xdr:cxnSp macro="">
      <xdr:nvCxnSpPr>
        <xdr:cNvPr id="795" name="直線コネクタ 794"/>
        <xdr:cNvCxnSpPr/>
      </xdr:nvCxnSpPr>
      <xdr:spPr>
        <a:xfrm flipV="1">
          <a:off x="21323300" y="10152114"/>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38011</xdr:rowOff>
    </xdr:from>
    <xdr:to>
      <xdr:col>111</xdr:col>
      <xdr:colOff>177800</xdr:colOff>
      <xdr:row>59</xdr:row>
      <xdr:rowOff>38659</xdr:rowOff>
    </xdr:to>
    <xdr:cxnSp macro="">
      <xdr:nvCxnSpPr>
        <xdr:cNvPr id="798" name="直線コネクタ 797"/>
        <xdr:cNvCxnSpPr/>
      </xdr:nvCxnSpPr>
      <xdr:spPr>
        <a:xfrm flipV="1">
          <a:off x="20434300" y="10153561"/>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38659</xdr:rowOff>
    </xdr:from>
    <xdr:to>
      <xdr:col>107</xdr:col>
      <xdr:colOff>50800</xdr:colOff>
      <xdr:row>59</xdr:row>
      <xdr:rowOff>43688</xdr:rowOff>
    </xdr:to>
    <xdr:cxnSp macro="">
      <xdr:nvCxnSpPr>
        <xdr:cNvPr id="801" name="直線コネクタ 800"/>
        <xdr:cNvCxnSpPr/>
      </xdr:nvCxnSpPr>
      <xdr:spPr>
        <a:xfrm flipV="1">
          <a:off x="19545300" y="1015420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42278</xdr:rowOff>
    </xdr:from>
    <xdr:to>
      <xdr:col>102</xdr:col>
      <xdr:colOff>114300</xdr:colOff>
      <xdr:row>59</xdr:row>
      <xdr:rowOff>43688</xdr:rowOff>
    </xdr:to>
    <xdr:cxnSp macro="">
      <xdr:nvCxnSpPr>
        <xdr:cNvPr id="804" name="直線コネクタ 803"/>
        <xdr:cNvCxnSpPr/>
      </xdr:nvCxnSpPr>
      <xdr:spPr>
        <a:xfrm>
          <a:off x="18656300" y="10157828"/>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157214</xdr:rowOff>
    </xdr:from>
    <xdr:to>
      <xdr:col>116</xdr:col>
      <xdr:colOff>114300</xdr:colOff>
      <xdr:row>59</xdr:row>
      <xdr:rowOff>87364</xdr:rowOff>
    </xdr:to>
    <xdr:sp macro="" textlink="">
      <xdr:nvSpPr>
        <xdr:cNvPr id="814" name="楕円 813"/>
        <xdr:cNvSpPr/>
      </xdr:nvSpPr>
      <xdr:spPr>
        <a:xfrm>
          <a:off x="22110700" y="101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72141</xdr:rowOff>
    </xdr:from>
    <xdr:ext cx="378565" cy="259045"/>
    <xdr:sp macro="" textlink="">
      <xdr:nvSpPr>
        <xdr:cNvPr id="815" name="貸付金該当値テキスト"/>
        <xdr:cNvSpPr txBox="1"/>
      </xdr:nvSpPr>
      <xdr:spPr>
        <a:xfrm>
          <a:off x="22212300" y="10016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158661</xdr:rowOff>
    </xdr:from>
    <xdr:to>
      <xdr:col>112</xdr:col>
      <xdr:colOff>38100</xdr:colOff>
      <xdr:row>59</xdr:row>
      <xdr:rowOff>88811</xdr:rowOff>
    </xdr:to>
    <xdr:sp macro="" textlink="">
      <xdr:nvSpPr>
        <xdr:cNvPr id="816" name="楕円 815"/>
        <xdr:cNvSpPr/>
      </xdr:nvSpPr>
      <xdr:spPr>
        <a:xfrm>
          <a:off x="21272500" y="101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79938</xdr:rowOff>
    </xdr:from>
    <xdr:ext cx="378565" cy="259045"/>
    <xdr:sp macro="" textlink="">
      <xdr:nvSpPr>
        <xdr:cNvPr id="817" name="テキスト ボックス 816"/>
        <xdr:cNvSpPr txBox="1"/>
      </xdr:nvSpPr>
      <xdr:spPr>
        <a:xfrm>
          <a:off x="21134017" y="1019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159309</xdr:rowOff>
    </xdr:from>
    <xdr:to>
      <xdr:col>107</xdr:col>
      <xdr:colOff>101600</xdr:colOff>
      <xdr:row>59</xdr:row>
      <xdr:rowOff>89459</xdr:rowOff>
    </xdr:to>
    <xdr:sp macro="" textlink="">
      <xdr:nvSpPr>
        <xdr:cNvPr id="818" name="楕円 817"/>
        <xdr:cNvSpPr/>
      </xdr:nvSpPr>
      <xdr:spPr>
        <a:xfrm>
          <a:off x="20383500" y="101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80586</xdr:rowOff>
    </xdr:from>
    <xdr:ext cx="378565" cy="259045"/>
    <xdr:sp macro="" textlink="">
      <xdr:nvSpPr>
        <xdr:cNvPr id="819" name="テキスト ボックス 818"/>
        <xdr:cNvSpPr txBox="1"/>
      </xdr:nvSpPr>
      <xdr:spPr>
        <a:xfrm>
          <a:off x="20245017" y="1019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164338</xdr:rowOff>
    </xdr:from>
    <xdr:to>
      <xdr:col>102</xdr:col>
      <xdr:colOff>165100</xdr:colOff>
      <xdr:row>59</xdr:row>
      <xdr:rowOff>94488</xdr:rowOff>
    </xdr:to>
    <xdr:sp macro="" textlink="">
      <xdr:nvSpPr>
        <xdr:cNvPr id="820" name="楕円 819"/>
        <xdr:cNvSpPr/>
      </xdr:nvSpPr>
      <xdr:spPr>
        <a:xfrm>
          <a:off x="19494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85615</xdr:rowOff>
    </xdr:from>
    <xdr:ext cx="313932" cy="259045"/>
    <xdr:sp macro="" textlink="">
      <xdr:nvSpPr>
        <xdr:cNvPr id="821" name="テキスト ボックス 820"/>
        <xdr:cNvSpPr txBox="1"/>
      </xdr:nvSpPr>
      <xdr:spPr>
        <a:xfrm>
          <a:off x="19388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162928</xdr:rowOff>
    </xdr:from>
    <xdr:to>
      <xdr:col>98</xdr:col>
      <xdr:colOff>38100</xdr:colOff>
      <xdr:row>59</xdr:row>
      <xdr:rowOff>93078</xdr:rowOff>
    </xdr:to>
    <xdr:sp macro="" textlink="">
      <xdr:nvSpPr>
        <xdr:cNvPr id="822" name="楕円 821"/>
        <xdr:cNvSpPr/>
      </xdr:nvSpPr>
      <xdr:spPr>
        <a:xfrm>
          <a:off x="18605500" y="101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84205</xdr:rowOff>
    </xdr:from>
    <xdr:ext cx="313932" cy="259045"/>
    <xdr:sp macro="" textlink="">
      <xdr:nvSpPr>
        <xdr:cNvPr id="823" name="テキスト ボックス 822"/>
        <xdr:cNvSpPr txBox="1"/>
      </xdr:nvSpPr>
      <xdr:spPr>
        <a:xfrm>
          <a:off x="18499333" y="10199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122212</xdr:rowOff>
    </xdr:from>
    <xdr:to>
      <xdr:col>116</xdr:col>
      <xdr:colOff>63500</xdr:colOff>
      <xdr:row>73</xdr:row>
      <xdr:rowOff>135303</xdr:rowOff>
    </xdr:to>
    <xdr:cxnSp macro="">
      <xdr:nvCxnSpPr>
        <xdr:cNvPr id="852" name="直線コネクタ 851"/>
        <xdr:cNvCxnSpPr/>
      </xdr:nvCxnSpPr>
      <xdr:spPr>
        <a:xfrm flipV="1">
          <a:off x="21323300" y="12466612"/>
          <a:ext cx="838200" cy="18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135303</xdr:rowOff>
    </xdr:from>
    <xdr:to>
      <xdr:col>111</xdr:col>
      <xdr:colOff>177800</xdr:colOff>
      <xdr:row>74</xdr:row>
      <xdr:rowOff>57564</xdr:rowOff>
    </xdr:to>
    <xdr:cxnSp macro="">
      <xdr:nvCxnSpPr>
        <xdr:cNvPr id="855" name="直線コネクタ 854"/>
        <xdr:cNvCxnSpPr/>
      </xdr:nvCxnSpPr>
      <xdr:spPr>
        <a:xfrm flipV="1">
          <a:off x="20434300" y="12651153"/>
          <a:ext cx="889000" cy="9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57564</xdr:rowOff>
    </xdr:from>
    <xdr:to>
      <xdr:col>107</xdr:col>
      <xdr:colOff>50800</xdr:colOff>
      <xdr:row>74</xdr:row>
      <xdr:rowOff>78915</xdr:rowOff>
    </xdr:to>
    <xdr:cxnSp macro="">
      <xdr:nvCxnSpPr>
        <xdr:cNvPr id="858" name="直線コネクタ 857"/>
        <xdr:cNvCxnSpPr/>
      </xdr:nvCxnSpPr>
      <xdr:spPr>
        <a:xfrm flipV="1">
          <a:off x="19545300" y="12744864"/>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78915</xdr:rowOff>
    </xdr:from>
    <xdr:to>
      <xdr:col>102</xdr:col>
      <xdr:colOff>114300</xdr:colOff>
      <xdr:row>74</xdr:row>
      <xdr:rowOff>98125</xdr:rowOff>
    </xdr:to>
    <xdr:cxnSp macro="">
      <xdr:nvCxnSpPr>
        <xdr:cNvPr id="861" name="直線コネクタ 860"/>
        <xdr:cNvCxnSpPr/>
      </xdr:nvCxnSpPr>
      <xdr:spPr>
        <a:xfrm flipV="1">
          <a:off x="18656300" y="12766215"/>
          <a:ext cx="889000" cy="1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71412</xdr:rowOff>
    </xdr:from>
    <xdr:to>
      <xdr:col>116</xdr:col>
      <xdr:colOff>114300</xdr:colOff>
      <xdr:row>73</xdr:row>
      <xdr:rowOff>1562</xdr:rowOff>
    </xdr:to>
    <xdr:sp macro="" textlink="">
      <xdr:nvSpPr>
        <xdr:cNvPr id="871" name="楕円 870"/>
        <xdr:cNvSpPr/>
      </xdr:nvSpPr>
      <xdr:spPr>
        <a:xfrm>
          <a:off x="22110700" y="124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94289</xdr:rowOff>
    </xdr:from>
    <xdr:ext cx="599010" cy="259045"/>
    <xdr:sp macro="" textlink="">
      <xdr:nvSpPr>
        <xdr:cNvPr id="872" name="繰出金該当値テキスト"/>
        <xdr:cNvSpPr txBox="1"/>
      </xdr:nvSpPr>
      <xdr:spPr>
        <a:xfrm>
          <a:off x="22212300" y="1226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84503</xdr:rowOff>
    </xdr:from>
    <xdr:to>
      <xdr:col>112</xdr:col>
      <xdr:colOff>38100</xdr:colOff>
      <xdr:row>74</xdr:row>
      <xdr:rowOff>14653</xdr:rowOff>
    </xdr:to>
    <xdr:sp macro="" textlink="">
      <xdr:nvSpPr>
        <xdr:cNvPr id="873" name="楕円 872"/>
        <xdr:cNvSpPr/>
      </xdr:nvSpPr>
      <xdr:spPr>
        <a:xfrm>
          <a:off x="21272500" y="1260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31180</xdr:rowOff>
    </xdr:from>
    <xdr:ext cx="599010" cy="259045"/>
    <xdr:sp macro="" textlink="">
      <xdr:nvSpPr>
        <xdr:cNvPr id="874" name="テキスト ボックス 873"/>
        <xdr:cNvSpPr txBox="1"/>
      </xdr:nvSpPr>
      <xdr:spPr>
        <a:xfrm>
          <a:off x="21023795" y="1237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6764</xdr:rowOff>
    </xdr:from>
    <xdr:to>
      <xdr:col>107</xdr:col>
      <xdr:colOff>101600</xdr:colOff>
      <xdr:row>74</xdr:row>
      <xdr:rowOff>108364</xdr:rowOff>
    </xdr:to>
    <xdr:sp macro="" textlink="">
      <xdr:nvSpPr>
        <xdr:cNvPr id="875" name="楕円 874"/>
        <xdr:cNvSpPr/>
      </xdr:nvSpPr>
      <xdr:spPr>
        <a:xfrm>
          <a:off x="20383500" y="1269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124891</xdr:rowOff>
    </xdr:from>
    <xdr:ext cx="599010" cy="259045"/>
    <xdr:sp macro="" textlink="">
      <xdr:nvSpPr>
        <xdr:cNvPr id="876" name="テキスト ボックス 875"/>
        <xdr:cNvSpPr txBox="1"/>
      </xdr:nvSpPr>
      <xdr:spPr>
        <a:xfrm>
          <a:off x="20134795" y="1246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28115</xdr:rowOff>
    </xdr:from>
    <xdr:to>
      <xdr:col>102</xdr:col>
      <xdr:colOff>165100</xdr:colOff>
      <xdr:row>74</xdr:row>
      <xdr:rowOff>129715</xdr:rowOff>
    </xdr:to>
    <xdr:sp macro="" textlink="">
      <xdr:nvSpPr>
        <xdr:cNvPr id="877" name="楕円 876"/>
        <xdr:cNvSpPr/>
      </xdr:nvSpPr>
      <xdr:spPr>
        <a:xfrm>
          <a:off x="19494500" y="1271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146242</xdr:rowOff>
    </xdr:from>
    <xdr:ext cx="599010" cy="259045"/>
    <xdr:sp macro="" textlink="">
      <xdr:nvSpPr>
        <xdr:cNvPr id="878" name="テキスト ボックス 877"/>
        <xdr:cNvSpPr txBox="1"/>
      </xdr:nvSpPr>
      <xdr:spPr>
        <a:xfrm>
          <a:off x="19245795" y="1249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47325</xdr:rowOff>
    </xdr:from>
    <xdr:to>
      <xdr:col>98</xdr:col>
      <xdr:colOff>38100</xdr:colOff>
      <xdr:row>74</xdr:row>
      <xdr:rowOff>148925</xdr:rowOff>
    </xdr:to>
    <xdr:sp macro="" textlink="">
      <xdr:nvSpPr>
        <xdr:cNvPr id="879" name="楕円 878"/>
        <xdr:cNvSpPr/>
      </xdr:nvSpPr>
      <xdr:spPr>
        <a:xfrm>
          <a:off x="18605500" y="127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165452</xdr:rowOff>
    </xdr:from>
    <xdr:ext cx="599010" cy="259045"/>
    <xdr:sp macro="" textlink="">
      <xdr:nvSpPr>
        <xdr:cNvPr id="880" name="テキスト ボックス 879"/>
        <xdr:cNvSpPr txBox="1"/>
      </xdr:nvSpPr>
      <xdr:spPr>
        <a:xfrm>
          <a:off x="18356795" y="1250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164,193</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a:t>
          </a:r>
        </a:p>
        <a:p>
          <a:r>
            <a:rPr kumimoji="1" lang="ja-JP" altLang="en-US" sz="1100">
              <a:latin typeface="ＭＳ Ｐゴシック" panose="020B0600070205080204" pitchFamily="50" charset="-128"/>
              <a:ea typeface="ＭＳ Ｐゴシック" panose="020B0600070205080204" pitchFamily="50" charset="-128"/>
            </a:rPr>
            <a:t>    今後は会計年度任用職員制度導入に伴い、人件費は更に膨らんでいく。</a:t>
          </a:r>
        </a:p>
        <a:p>
          <a:r>
            <a:rPr kumimoji="1" lang="ja-JP" altLang="en-US" sz="1100">
              <a:latin typeface="ＭＳ Ｐゴシック" panose="020B0600070205080204" pitchFamily="50" charset="-128"/>
              <a:ea typeface="ＭＳ Ｐゴシック" panose="020B0600070205080204" pitchFamily="50" charset="-128"/>
            </a:rPr>
            <a:t>    令和元年度に策定された第６次定員適正化計画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令和２～１１年度</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を基に、組織運営が持続可能な職員の維持を目標としながら定員削減に努める。（目標数値　令和２年</a:t>
          </a:r>
          <a:r>
            <a:rPr kumimoji="1" lang="en-US" altLang="ja-JP" sz="1100">
              <a:latin typeface="ＭＳ Ｐゴシック" panose="020B0600070205080204" pitchFamily="50" charset="-128"/>
              <a:ea typeface="ＭＳ Ｐゴシック" panose="020B0600070205080204" pitchFamily="50" charset="-128"/>
            </a:rPr>
            <a:t>153</a:t>
          </a:r>
          <a:r>
            <a:rPr kumimoji="1" lang="ja-JP" altLang="en-US" sz="1100">
              <a:latin typeface="ＭＳ Ｐゴシック" panose="020B0600070205080204" pitchFamily="50" charset="-128"/>
              <a:ea typeface="ＭＳ Ｐゴシック" panose="020B0600070205080204" pitchFamily="50" charset="-128"/>
            </a:rPr>
            <a:t>人→令和</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133</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284,140</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これは、一般廃棄物処理施設整備をしたことによる増である。この事業は令和２年度までの継続事業であるため、普通建設事業費については一人当たりｺｽﾄが高い状況が続くと想定される。</a:t>
          </a:r>
        </a:p>
        <a:p>
          <a:r>
            <a:rPr kumimoji="1" lang="ja-JP" altLang="en-US" sz="1100">
              <a:latin typeface="ＭＳ Ｐゴシック" panose="020B0600070205080204" pitchFamily="50" charset="-128"/>
              <a:ea typeface="ＭＳ Ｐゴシック" panose="020B0600070205080204" pitchFamily="50" charset="-128"/>
            </a:rPr>
            <a:t>○繰出金は住民一人当たり</a:t>
          </a:r>
          <a:r>
            <a:rPr kumimoji="1" lang="en-US" altLang="ja-JP" sz="1100">
              <a:latin typeface="ＭＳ Ｐゴシック" panose="020B0600070205080204" pitchFamily="50" charset="-128"/>
              <a:ea typeface="ＭＳ Ｐゴシック" panose="020B0600070205080204" pitchFamily="50" charset="-128"/>
            </a:rPr>
            <a:t>147,295</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円となっており、類似団体と比較して一人当たりコストが高い状況になっている。</a:t>
          </a:r>
        </a:p>
        <a:p>
          <a:r>
            <a:rPr kumimoji="1" lang="ja-JP" altLang="en-US" sz="1100">
              <a:latin typeface="ＭＳ Ｐゴシック" panose="020B0600070205080204" pitchFamily="50" charset="-128"/>
              <a:ea typeface="ＭＳ Ｐゴシック" panose="020B0600070205080204" pitchFamily="50" charset="-128"/>
            </a:rPr>
            <a:t>　  これは、簡易水道事業・下水道事業会計における公債費償還分としての特別会計への繰出金が必要になっているためである。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6,958
6,917
56.82
7,750,298
7,506,515
171,481
3,742,450
6,954,731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68326</xdr:rowOff>
    </xdr:from>
    <xdr:to>
      <xdr:col>24</xdr:col>
      <xdr:colOff>63500</xdr:colOff>
      <xdr:row>34</xdr:row>
      <xdr:rowOff>130429</xdr:rowOff>
    </xdr:to>
    <xdr:cxnSp macro="">
      <xdr:nvCxnSpPr>
        <xdr:cNvPr id="61" name="直線コネクタ 60"/>
        <xdr:cNvCxnSpPr/>
      </xdr:nvCxnSpPr>
      <xdr:spPr>
        <a:xfrm flipV="1">
          <a:off x="3797300" y="5897626"/>
          <a:ext cx="8382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92710</xdr:rowOff>
    </xdr:from>
    <xdr:to>
      <xdr:col>19</xdr:col>
      <xdr:colOff>177800</xdr:colOff>
      <xdr:row>34</xdr:row>
      <xdr:rowOff>130429</xdr:rowOff>
    </xdr:to>
    <xdr:cxnSp macro="">
      <xdr:nvCxnSpPr>
        <xdr:cNvPr id="64" name="直線コネクタ 63"/>
        <xdr:cNvCxnSpPr/>
      </xdr:nvCxnSpPr>
      <xdr:spPr>
        <a:xfrm>
          <a:off x="2908300" y="5922010"/>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92710</xdr:rowOff>
    </xdr:from>
    <xdr:to>
      <xdr:col>15</xdr:col>
      <xdr:colOff>50800</xdr:colOff>
      <xdr:row>34</xdr:row>
      <xdr:rowOff>114427</xdr:rowOff>
    </xdr:to>
    <xdr:cxnSp macro="">
      <xdr:nvCxnSpPr>
        <xdr:cNvPr id="67" name="直線コネクタ 66"/>
        <xdr:cNvCxnSpPr/>
      </xdr:nvCxnSpPr>
      <xdr:spPr>
        <a:xfrm flipV="1">
          <a:off x="2019300" y="592201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108077</xdr:rowOff>
    </xdr:from>
    <xdr:to>
      <xdr:col>10</xdr:col>
      <xdr:colOff>114300</xdr:colOff>
      <xdr:row>34</xdr:row>
      <xdr:rowOff>114427</xdr:rowOff>
    </xdr:to>
    <xdr:cxnSp macro="">
      <xdr:nvCxnSpPr>
        <xdr:cNvPr id="70" name="直線コネクタ 69"/>
        <xdr:cNvCxnSpPr/>
      </xdr:nvCxnSpPr>
      <xdr:spPr>
        <a:xfrm>
          <a:off x="1130300" y="5765927"/>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17526</xdr:rowOff>
    </xdr:from>
    <xdr:to>
      <xdr:col>24</xdr:col>
      <xdr:colOff>114300</xdr:colOff>
      <xdr:row>34</xdr:row>
      <xdr:rowOff>119126</xdr:rowOff>
    </xdr:to>
    <xdr:sp macro="" textlink="">
      <xdr:nvSpPr>
        <xdr:cNvPr id="80" name="楕円 79"/>
        <xdr:cNvSpPr/>
      </xdr:nvSpPr>
      <xdr:spPr>
        <a:xfrm>
          <a:off x="4584700" y="58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40403</xdr:rowOff>
    </xdr:from>
    <xdr:ext cx="534377" cy="259045"/>
    <xdr:sp macro="" textlink="">
      <xdr:nvSpPr>
        <xdr:cNvPr id="81" name="議会費該当値テキスト"/>
        <xdr:cNvSpPr txBox="1"/>
      </xdr:nvSpPr>
      <xdr:spPr>
        <a:xfrm>
          <a:off x="4686300" y="569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79629</xdr:rowOff>
    </xdr:from>
    <xdr:to>
      <xdr:col>20</xdr:col>
      <xdr:colOff>38100</xdr:colOff>
      <xdr:row>35</xdr:row>
      <xdr:rowOff>9779</xdr:rowOff>
    </xdr:to>
    <xdr:sp macro="" textlink="">
      <xdr:nvSpPr>
        <xdr:cNvPr id="82" name="楕円 81"/>
        <xdr:cNvSpPr/>
      </xdr:nvSpPr>
      <xdr:spPr>
        <a:xfrm>
          <a:off x="3746500" y="59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26306</xdr:rowOff>
    </xdr:from>
    <xdr:ext cx="534377" cy="259045"/>
    <xdr:sp macro="" textlink="">
      <xdr:nvSpPr>
        <xdr:cNvPr id="83" name="テキスト ボックス 82"/>
        <xdr:cNvSpPr txBox="1"/>
      </xdr:nvSpPr>
      <xdr:spPr>
        <a:xfrm>
          <a:off x="3530111" y="56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41910</xdr:rowOff>
    </xdr:from>
    <xdr:to>
      <xdr:col>15</xdr:col>
      <xdr:colOff>101600</xdr:colOff>
      <xdr:row>34</xdr:row>
      <xdr:rowOff>143510</xdr:rowOff>
    </xdr:to>
    <xdr:sp macro="" textlink="">
      <xdr:nvSpPr>
        <xdr:cNvPr id="84" name="楕円 83"/>
        <xdr:cNvSpPr/>
      </xdr:nvSpPr>
      <xdr:spPr>
        <a:xfrm>
          <a:off x="2857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160037</xdr:rowOff>
    </xdr:from>
    <xdr:ext cx="534377" cy="259045"/>
    <xdr:sp macro="" textlink="">
      <xdr:nvSpPr>
        <xdr:cNvPr id="85" name="テキスト ボックス 84"/>
        <xdr:cNvSpPr txBox="1"/>
      </xdr:nvSpPr>
      <xdr:spPr>
        <a:xfrm>
          <a:off x="2641111" y="564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63627</xdr:rowOff>
    </xdr:from>
    <xdr:to>
      <xdr:col>10</xdr:col>
      <xdr:colOff>165100</xdr:colOff>
      <xdr:row>34</xdr:row>
      <xdr:rowOff>165227</xdr:rowOff>
    </xdr:to>
    <xdr:sp macro="" textlink="">
      <xdr:nvSpPr>
        <xdr:cNvPr id="86" name="楕円 85"/>
        <xdr:cNvSpPr/>
      </xdr:nvSpPr>
      <xdr:spPr>
        <a:xfrm>
          <a:off x="1968500" y="58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10304</xdr:rowOff>
    </xdr:from>
    <xdr:ext cx="534377" cy="259045"/>
    <xdr:sp macro="" textlink="">
      <xdr:nvSpPr>
        <xdr:cNvPr id="87" name="テキスト ボックス 86"/>
        <xdr:cNvSpPr txBox="1"/>
      </xdr:nvSpPr>
      <xdr:spPr>
        <a:xfrm>
          <a:off x="1752111" y="56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57277</xdr:rowOff>
    </xdr:from>
    <xdr:to>
      <xdr:col>6</xdr:col>
      <xdr:colOff>38100</xdr:colOff>
      <xdr:row>33</xdr:row>
      <xdr:rowOff>158877</xdr:rowOff>
    </xdr:to>
    <xdr:sp macro="" textlink="">
      <xdr:nvSpPr>
        <xdr:cNvPr id="88" name="楕円 87"/>
        <xdr:cNvSpPr/>
      </xdr:nvSpPr>
      <xdr:spPr>
        <a:xfrm>
          <a:off x="1079500" y="57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3954</xdr:rowOff>
    </xdr:from>
    <xdr:ext cx="534377" cy="259045"/>
    <xdr:sp macro="" textlink="">
      <xdr:nvSpPr>
        <xdr:cNvPr id="89" name="テキスト ボックス 88"/>
        <xdr:cNvSpPr txBox="1"/>
      </xdr:nvSpPr>
      <xdr:spPr>
        <a:xfrm>
          <a:off x="863111" y="54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40238</xdr:rowOff>
    </xdr:from>
    <xdr:to>
      <xdr:col>24</xdr:col>
      <xdr:colOff>63500</xdr:colOff>
      <xdr:row>58</xdr:row>
      <xdr:rowOff>83146</xdr:rowOff>
    </xdr:to>
    <xdr:cxnSp macro="">
      <xdr:nvCxnSpPr>
        <xdr:cNvPr id="120" name="直線コネクタ 119"/>
        <xdr:cNvCxnSpPr/>
      </xdr:nvCxnSpPr>
      <xdr:spPr>
        <a:xfrm flipV="1">
          <a:off x="3797300" y="9984338"/>
          <a:ext cx="838200" cy="4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51266</xdr:rowOff>
    </xdr:from>
    <xdr:to>
      <xdr:col>19</xdr:col>
      <xdr:colOff>177800</xdr:colOff>
      <xdr:row>58</xdr:row>
      <xdr:rowOff>83146</xdr:rowOff>
    </xdr:to>
    <xdr:cxnSp macro="">
      <xdr:nvCxnSpPr>
        <xdr:cNvPr id="123" name="直線コネクタ 122"/>
        <xdr:cNvCxnSpPr/>
      </xdr:nvCxnSpPr>
      <xdr:spPr>
        <a:xfrm>
          <a:off x="2908300" y="9995366"/>
          <a:ext cx="889000" cy="3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40029</xdr:rowOff>
    </xdr:from>
    <xdr:to>
      <xdr:col>15</xdr:col>
      <xdr:colOff>50800</xdr:colOff>
      <xdr:row>58</xdr:row>
      <xdr:rowOff>51266</xdr:rowOff>
    </xdr:to>
    <xdr:cxnSp macro="">
      <xdr:nvCxnSpPr>
        <xdr:cNvPr id="126" name="直線コネクタ 125"/>
        <xdr:cNvCxnSpPr/>
      </xdr:nvCxnSpPr>
      <xdr:spPr>
        <a:xfrm>
          <a:off x="2019300" y="9984129"/>
          <a:ext cx="889000" cy="1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93095</xdr:rowOff>
    </xdr:from>
    <xdr:to>
      <xdr:col>10</xdr:col>
      <xdr:colOff>114300</xdr:colOff>
      <xdr:row>58</xdr:row>
      <xdr:rowOff>40029</xdr:rowOff>
    </xdr:to>
    <xdr:cxnSp macro="">
      <xdr:nvCxnSpPr>
        <xdr:cNvPr id="129" name="直線コネクタ 128"/>
        <xdr:cNvCxnSpPr/>
      </xdr:nvCxnSpPr>
      <xdr:spPr>
        <a:xfrm>
          <a:off x="1130300" y="9865745"/>
          <a:ext cx="889000" cy="1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160888</xdr:rowOff>
    </xdr:from>
    <xdr:to>
      <xdr:col>24</xdr:col>
      <xdr:colOff>114300</xdr:colOff>
      <xdr:row>58</xdr:row>
      <xdr:rowOff>91038</xdr:rowOff>
    </xdr:to>
    <xdr:sp macro="" textlink="">
      <xdr:nvSpPr>
        <xdr:cNvPr id="139" name="楕円 138"/>
        <xdr:cNvSpPr/>
      </xdr:nvSpPr>
      <xdr:spPr>
        <a:xfrm>
          <a:off x="4584700" y="99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75815</xdr:rowOff>
    </xdr:from>
    <xdr:ext cx="599010" cy="259045"/>
    <xdr:sp macro="" textlink="">
      <xdr:nvSpPr>
        <xdr:cNvPr id="140" name="総務費該当値テキスト"/>
        <xdr:cNvSpPr txBox="1"/>
      </xdr:nvSpPr>
      <xdr:spPr>
        <a:xfrm>
          <a:off x="4686300" y="984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32346</xdr:rowOff>
    </xdr:from>
    <xdr:to>
      <xdr:col>20</xdr:col>
      <xdr:colOff>38100</xdr:colOff>
      <xdr:row>58</xdr:row>
      <xdr:rowOff>133946</xdr:rowOff>
    </xdr:to>
    <xdr:sp macro="" textlink="">
      <xdr:nvSpPr>
        <xdr:cNvPr id="141" name="楕円 140"/>
        <xdr:cNvSpPr/>
      </xdr:nvSpPr>
      <xdr:spPr>
        <a:xfrm>
          <a:off x="3746500" y="997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125073</xdr:rowOff>
    </xdr:from>
    <xdr:ext cx="599010" cy="259045"/>
    <xdr:sp macro="" textlink="">
      <xdr:nvSpPr>
        <xdr:cNvPr id="142" name="テキスト ボックス 141"/>
        <xdr:cNvSpPr txBox="1"/>
      </xdr:nvSpPr>
      <xdr:spPr>
        <a:xfrm>
          <a:off x="3497795" y="1006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466</xdr:rowOff>
    </xdr:from>
    <xdr:to>
      <xdr:col>15</xdr:col>
      <xdr:colOff>101600</xdr:colOff>
      <xdr:row>58</xdr:row>
      <xdr:rowOff>102066</xdr:rowOff>
    </xdr:to>
    <xdr:sp macro="" textlink="">
      <xdr:nvSpPr>
        <xdr:cNvPr id="143" name="楕円 142"/>
        <xdr:cNvSpPr/>
      </xdr:nvSpPr>
      <xdr:spPr>
        <a:xfrm>
          <a:off x="2857500" y="994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93193</xdr:rowOff>
    </xdr:from>
    <xdr:ext cx="599010" cy="259045"/>
    <xdr:sp macro="" textlink="">
      <xdr:nvSpPr>
        <xdr:cNvPr id="144" name="テキスト ボックス 143"/>
        <xdr:cNvSpPr txBox="1"/>
      </xdr:nvSpPr>
      <xdr:spPr>
        <a:xfrm>
          <a:off x="2608795" y="1003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160679</xdr:rowOff>
    </xdr:from>
    <xdr:to>
      <xdr:col>10</xdr:col>
      <xdr:colOff>165100</xdr:colOff>
      <xdr:row>58</xdr:row>
      <xdr:rowOff>90829</xdr:rowOff>
    </xdr:to>
    <xdr:sp macro="" textlink="">
      <xdr:nvSpPr>
        <xdr:cNvPr id="145" name="楕円 144"/>
        <xdr:cNvSpPr/>
      </xdr:nvSpPr>
      <xdr:spPr>
        <a:xfrm>
          <a:off x="1968500" y="993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81956</xdr:rowOff>
    </xdr:from>
    <xdr:ext cx="599010" cy="259045"/>
    <xdr:sp macro="" textlink="">
      <xdr:nvSpPr>
        <xdr:cNvPr id="146" name="テキスト ボックス 145"/>
        <xdr:cNvSpPr txBox="1"/>
      </xdr:nvSpPr>
      <xdr:spPr>
        <a:xfrm>
          <a:off x="1719795" y="1002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42295</xdr:rowOff>
    </xdr:from>
    <xdr:to>
      <xdr:col>6</xdr:col>
      <xdr:colOff>38100</xdr:colOff>
      <xdr:row>57</xdr:row>
      <xdr:rowOff>143895</xdr:rowOff>
    </xdr:to>
    <xdr:sp macro="" textlink="">
      <xdr:nvSpPr>
        <xdr:cNvPr id="147" name="楕円 146"/>
        <xdr:cNvSpPr/>
      </xdr:nvSpPr>
      <xdr:spPr>
        <a:xfrm>
          <a:off x="1079500" y="981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160422</xdr:rowOff>
    </xdr:from>
    <xdr:ext cx="599010" cy="259045"/>
    <xdr:sp macro="" textlink="">
      <xdr:nvSpPr>
        <xdr:cNvPr id="148" name="テキスト ボックス 147"/>
        <xdr:cNvSpPr txBox="1"/>
      </xdr:nvSpPr>
      <xdr:spPr>
        <a:xfrm>
          <a:off x="830795" y="959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125572</xdr:rowOff>
    </xdr:from>
    <xdr:to>
      <xdr:col>24</xdr:col>
      <xdr:colOff>63500</xdr:colOff>
      <xdr:row>77</xdr:row>
      <xdr:rowOff>11382</xdr:rowOff>
    </xdr:to>
    <xdr:cxnSp macro="">
      <xdr:nvCxnSpPr>
        <xdr:cNvPr id="176" name="直線コネクタ 175"/>
        <xdr:cNvCxnSpPr/>
      </xdr:nvCxnSpPr>
      <xdr:spPr>
        <a:xfrm flipV="1">
          <a:off x="3797300" y="13155772"/>
          <a:ext cx="838200" cy="5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7798</xdr:rowOff>
    </xdr:from>
    <xdr:to>
      <xdr:col>19</xdr:col>
      <xdr:colOff>177800</xdr:colOff>
      <xdr:row>77</xdr:row>
      <xdr:rowOff>11382</xdr:rowOff>
    </xdr:to>
    <xdr:cxnSp macro="">
      <xdr:nvCxnSpPr>
        <xdr:cNvPr id="179" name="直線コネクタ 178"/>
        <xdr:cNvCxnSpPr/>
      </xdr:nvCxnSpPr>
      <xdr:spPr>
        <a:xfrm>
          <a:off x="2908300" y="13209448"/>
          <a:ext cx="8890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7660</xdr:rowOff>
    </xdr:from>
    <xdr:to>
      <xdr:col>15</xdr:col>
      <xdr:colOff>50800</xdr:colOff>
      <xdr:row>77</xdr:row>
      <xdr:rowOff>7798</xdr:rowOff>
    </xdr:to>
    <xdr:cxnSp macro="">
      <xdr:nvCxnSpPr>
        <xdr:cNvPr id="182" name="直線コネクタ 181"/>
        <xdr:cNvCxnSpPr/>
      </xdr:nvCxnSpPr>
      <xdr:spPr>
        <a:xfrm>
          <a:off x="2019300" y="13209310"/>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7660</xdr:rowOff>
    </xdr:from>
    <xdr:to>
      <xdr:col>10</xdr:col>
      <xdr:colOff>114300</xdr:colOff>
      <xdr:row>77</xdr:row>
      <xdr:rowOff>31837</xdr:rowOff>
    </xdr:to>
    <xdr:cxnSp macro="">
      <xdr:nvCxnSpPr>
        <xdr:cNvPr id="185" name="直線コネクタ 184"/>
        <xdr:cNvCxnSpPr/>
      </xdr:nvCxnSpPr>
      <xdr:spPr>
        <a:xfrm flipV="1">
          <a:off x="1130300" y="13209310"/>
          <a:ext cx="889000" cy="2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74772</xdr:rowOff>
    </xdr:from>
    <xdr:to>
      <xdr:col>24</xdr:col>
      <xdr:colOff>114300</xdr:colOff>
      <xdr:row>77</xdr:row>
      <xdr:rowOff>4922</xdr:rowOff>
    </xdr:to>
    <xdr:sp macro="" textlink="">
      <xdr:nvSpPr>
        <xdr:cNvPr id="195" name="楕円 194"/>
        <xdr:cNvSpPr/>
      </xdr:nvSpPr>
      <xdr:spPr>
        <a:xfrm>
          <a:off x="4584700" y="1310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53199</xdr:rowOff>
    </xdr:from>
    <xdr:ext cx="599010" cy="259045"/>
    <xdr:sp macro="" textlink="">
      <xdr:nvSpPr>
        <xdr:cNvPr id="196" name="民生費該当値テキスト"/>
        <xdr:cNvSpPr txBox="1"/>
      </xdr:nvSpPr>
      <xdr:spPr>
        <a:xfrm>
          <a:off x="4686300" y="1308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132032</xdr:rowOff>
    </xdr:from>
    <xdr:to>
      <xdr:col>20</xdr:col>
      <xdr:colOff>38100</xdr:colOff>
      <xdr:row>77</xdr:row>
      <xdr:rowOff>62182</xdr:rowOff>
    </xdr:to>
    <xdr:sp macro="" textlink="">
      <xdr:nvSpPr>
        <xdr:cNvPr id="197" name="楕円 196"/>
        <xdr:cNvSpPr/>
      </xdr:nvSpPr>
      <xdr:spPr>
        <a:xfrm>
          <a:off x="3746500" y="1316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53309</xdr:rowOff>
    </xdr:from>
    <xdr:ext cx="599010" cy="259045"/>
    <xdr:sp macro="" textlink="">
      <xdr:nvSpPr>
        <xdr:cNvPr id="198" name="テキスト ボックス 197"/>
        <xdr:cNvSpPr txBox="1"/>
      </xdr:nvSpPr>
      <xdr:spPr>
        <a:xfrm>
          <a:off x="3497795" y="1325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128448</xdr:rowOff>
    </xdr:from>
    <xdr:to>
      <xdr:col>15</xdr:col>
      <xdr:colOff>101600</xdr:colOff>
      <xdr:row>77</xdr:row>
      <xdr:rowOff>58598</xdr:rowOff>
    </xdr:to>
    <xdr:sp macro="" textlink="">
      <xdr:nvSpPr>
        <xdr:cNvPr id="199" name="楕円 198"/>
        <xdr:cNvSpPr/>
      </xdr:nvSpPr>
      <xdr:spPr>
        <a:xfrm>
          <a:off x="2857500" y="131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49725</xdr:rowOff>
    </xdr:from>
    <xdr:ext cx="599010" cy="259045"/>
    <xdr:sp macro="" textlink="">
      <xdr:nvSpPr>
        <xdr:cNvPr id="200" name="テキスト ボックス 199"/>
        <xdr:cNvSpPr txBox="1"/>
      </xdr:nvSpPr>
      <xdr:spPr>
        <a:xfrm>
          <a:off x="2608795" y="1325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128310</xdr:rowOff>
    </xdr:from>
    <xdr:to>
      <xdr:col>10</xdr:col>
      <xdr:colOff>165100</xdr:colOff>
      <xdr:row>77</xdr:row>
      <xdr:rowOff>58460</xdr:rowOff>
    </xdr:to>
    <xdr:sp macro="" textlink="">
      <xdr:nvSpPr>
        <xdr:cNvPr id="201" name="楕円 200"/>
        <xdr:cNvSpPr/>
      </xdr:nvSpPr>
      <xdr:spPr>
        <a:xfrm>
          <a:off x="1968500" y="131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49587</xdr:rowOff>
    </xdr:from>
    <xdr:ext cx="599010" cy="259045"/>
    <xdr:sp macro="" textlink="">
      <xdr:nvSpPr>
        <xdr:cNvPr id="202" name="テキスト ボックス 201"/>
        <xdr:cNvSpPr txBox="1"/>
      </xdr:nvSpPr>
      <xdr:spPr>
        <a:xfrm>
          <a:off x="1719795" y="1325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152487</xdr:rowOff>
    </xdr:from>
    <xdr:to>
      <xdr:col>6</xdr:col>
      <xdr:colOff>38100</xdr:colOff>
      <xdr:row>77</xdr:row>
      <xdr:rowOff>82637</xdr:rowOff>
    </xdr:to>
    <xdr:sp macro="" textlink="">
      <xdr:nvSpPr>
        <xdr:cNvPr id="203" name="楕円 202"/>
        <xdr:cNvSpPr/>
      </xdr:nvSpPr>
      <xdr:spPr>
        <a:xfrm>
          <a:off x="1079500" y="1318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73764</xdr:rowOff>
    </xdr:from>
    <xdr:ext cx="599010" cy="259045"/>
    <xdr:sp macro="" textlink="">
      <xdr:nvSpPr>
        <xdr:cNvPr id="204" name="テキスト ボックス 203"/>
        <xdr:cNvSpPr txBox="1"/>
      </xdr:nvSpPr>
      <xdr:spPr>
        <a:xfrm>
          <a:off x="830795" y="132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158775</xdr:rowOff>
    </xdr:from>
    <xdr:to>
      <xdr:col>24</xdr:col>
      <xdr:colOff>63500</xdr:colOff>
      <xdr:row>94</xdr:row>
      <xdr:rowOff>162144</xdr:rowOff>
    </xdr:to>
    <xdr:cxnSp macro="">
      <xdr:nvCxnSpPr>
        <xdr:cNvPr id="231" name="直線コネクタ 230"/>
        <xdr:cNvCxnSpPr/>
      </xdr:nvCxnSpPr>
      <xdr:spPr>
        <a:xfrm flipV="1">
          <a:off x="3797300" y="16103625"/>
          <a:ext cx="838200" cy="17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162144</xdr:rowOff>
    </xdr:from>
    <xdr:to>
      <xdr:col>19</xdr:col>
      <xdr:colOff>177800</xdr:colOff>
      <xdr:row>96</xdr:row>
      <xdr:rowOff>113905</xdr:rowOff>
    </xdr:to>
    <xdr:cxnSp macro="">
      <xdr:nvCxnSpPr>
        <xdr:cNvPr id="234" name="直線コネクタ 233"/>
        <xdr:cNvCxnSpPr/>
      </xdr:nvCxnSpPr>
      <xdr:spPr>
        <a:xfrm flipV="1">
          <a:off x="2908300" y="16278444"/>
          <a:ext cx="889000" cy="29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113905</xdr:rowOff>
    </xdr:from>
    <xdr:to>
      <xdr:col>15</xdr:col>
      <xdr:colOff>50800</xdr:colOff>
      <xdr:row>96</xdr:row>
      <xdr:rowOff>162596</xdr:rowOff>
    </xdr:to>
    <xdr:cxnSp macro="">
      <xdr:nvCxnSpPr>
        <xdr:cNvPr id="237" name="直線コネクタ 236"/>
        <xdr:cNvCxnSpPr/>
      </xdr:nvCxnSpPr>
      <xdr:spPr>
        <a:xfrm flipV="1">
          <a:off x="2019300" y="16573105"/>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162596</xdr:rowOff>
    </xdr:from>
    <xdr:to>
      <xdr:col>10</xdr:col>
      <xdr:colOff>114300</xdr:colOff>
      <xdr:row>97</xdr:row>
      <xdr:rowOff>23406</xdr:rowOff>
    </xdr:to>
    <xdr:cxnSp macro="">
      <xdr:nvCxnSpPr>
        <xdr:cNvPr id="240" name="直線コネクタ 239"/>
        <xdr:cNvCxnSpPr/>
      </xdr:nvCxnSpPr>
      <xdr:spPr>
        <a:xfrm flipV="1">
          <a:off x="1130300" y="16621796"/>
          <a:ext cx="889000" cy="3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107975</xdr:rowOff>
    </xdr:from>
    <xdr:to>
      <xdr:col>24</xdr:col>
      <xdr:colOff>114300</xdr:colOff>
      <xdr:row>94</xdr:row>
      <xdr:rowOff>38125</xdr:rowOff>
    </xdr:to>
    <xdr:sp macro="" textlink="">
      <xdr:nvSpPr>
        <xdr:cNvPr id="250" name="楕円 249"/>
        <xdr:cNvSpPr/>
      </xdr:nvSpPr>
      <xdr:spPr>
        <a:xfrm>
          <a:off x="4584700" y="160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130852</xdr:rowOff>
    </xdr:from>
    <xdr:ext cx="599010" cy="259045"/>
    <xdr:sp macro="" textlink="">
      <xdr:nvSpPr>
        <xdr:cNvPr id="251" name="衛生費該当値テキスト"/>
        <xdr:cNvSpPr txBox="1"/>
      </xdr:nvSpPr>
      <xdr:spPr>
        <a:xfrm>
          <a:off x="4686300" y="15904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111344</xdr:rowOff>
    </xdr:from>
    <xdr:to>
      <xdr:col>20</xdr:col>
      <xdr:colOff>38100</xdr:colOff>
      <xdr:row>95</xdr:row>
      <xdr:rowOff>41494</xdr:rowOff>
    </xdr:to>
    <xdr:sp macro="" textlink="">
      <xdr:nvSpPr>
        <xdr:cNvPr id="252" name="楕円 251"/>
        <xdr:cNvSpPr/>
      </xdr:nvSpPr>
      <xdr:spPr>
        <a:xfrm>
          <a:off x="3746500" y="162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58021</xdr:rowOff>
    </xdr:from>
    <xdr:ext cx="599010" cy="259045"/>
    <xdr:sp macro="" textlink="">
      <xdr:nvSpPr>
        <xdr:cNvPr id="253" name="テキスト ボックス 252"/>
        <xdr:cNvSpPr txBox="1"/>
      </xdr:nvSpPr>
      <xdr:spPr>
        <a:xfrm>
          <a:off x="3497795" y="1600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63105</xdr:rowOff>
    </xdr:from>
    <xdr:to>
      <xdr:col>15</xdr:col>
      <xdr:colOff>101600</xdr:colOff>
      <xdr:row>96</xdr:row>
      <xdr:rowOff>164705</xdr:rowOff>
    </xdr:to>
    <xdr:sp macro="" textlink="">
      <xdr:nvSpPr>
        <xdr:cNvPr id="254" name="楕円 253"/>
        <xdr:cNvSpPr/>
      </xdr:nvSpPr>
      <xdr:spPr>
        <a:xfrm>
          <a:off x="2857500" y="165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155832</xdr:rowOff>
    </xdr:from>
    <xdr:ext cx="534377" cy="259045"/>
    <xdr:sp macro="" textlink="">
      <xdr:nvSpPr>
        <xdr:cNvPr id="255" name="テキスト ボックス 254"/>
        <xdr:cNvSpPr txBox="1"/>
      </xdr:nvSpPr>
      <xdr:spPr>
        <a:xfrm>
          <a:off x="2641111" y="1661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111796</xdr:rowOff>
    </xdr:from>
    <xdr:to>
      <xdr:col>10</xdr:col>
      <xdr:colOff>165100</xdr:colOff>
      <xdr:row>97</xdr:row>
      <xdr:rowOff>41946</xdr:rowOff>
    </xdr:to>
    <xdr:sp macro="" textlink="">
      <xdr:nvSpPr>
        <xdr:cNvPr id="256" name="楕円 255"/>
        <xdr:cNvSpPr/>
      </xdr:nvSpPr>
      <xdr:spPr>
        <a:xfrm>
          <a:off x="1968500" y="165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33073</xdr:rowOff>
    </xdr:from>
    <xdr:ext cx="534377" cy="259045"/>
    <xdr:sp macro="" textlink="">
      <xdr:nvSpPr>
        <xdr:cNvPr id="257" name="テキスト ボックス 256"/>
        <xdr:cNvSpPr txBox="1"/>
      </xdr:nvSpPr>
      <xdr:spPr>
        <a:xfrm>
          <a:off x="1752111" y="1666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144056</xdr:rowOff>
    </xdr:from>
    <xdr:to>
      <xdr:col>6</xdr:col>
      <xdr:colOff>38100</xdr:colOff>
      <xdr:row>97</xdr:row>
      <xdr:rowOff>74206</xdr:rowOff>
    </xdr:to>
    <xdr:sp macro="" textlink="">
      <xdr:nvSpPr>
        <xdr:cNvPr id="258" name="楕円 257"/>
        <xdr:cNvSpPr/>
      </xdr:nvSpPr>
      <xdr:spPr>
        <a:xfrm>
          <a:off x="1079500" y="166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65333</xdr:rowOff>
    </xdr:from>
    <xdr:ext cx="534377" cy="259045"/>
    <xdr:sp macro="" textlink="">
      <xdr:nvSpPr>
        <xdr:cNvPr id="259" name="テキスト ボックス 258"/>
        <xdr:cNvSpPr txBox="1"/>
      </xdr:nvSpPr>
      <xdr:spPr>
        <a:xfrm>
          <a:off x="863111" y="166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112351</xdr:rowOff>
    </xdr:from>
    <xdr:to>
      <xdr:col>55</xdr:col>
      <xdr:colOff>0</xdr:colOff>
      <xdr:row>57</xdr:row>
      <xdr:rowOff>48823</xdr:rowOff>
    </xdr:to>
    <xdr:cxnSp macro="">
      <xdr:nvCxnSpPr>
        <xdr:cNvPr id="345" name="直線コネクタ 344"/>
        <xdr:cNvCxnSpPr/>
      </xdr:nvCxnSpPr>
      <xdr:spPr>
        <a:xfrm flipV="1">
          <a:off x="9639300" y="9713551"/>
          <a:ext cx="838200" cy="10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48823</xdr:rowOff>
    </xdr:from>
    <xdr:to>
      <xdr:col>50</xdr:col>
      <xdr:colOff>114300</xdr:colOff>
      <xdr:row>57</xdr:row>
      <xdr:rowOff>67531</xdr:rowOff>
    </xdr:to>
    <xdr:cxnSp macro="">
      <xdr:nvCxnSpPr>
        <xdr:cNvPr id="348" name="直線コネクタ 347"/>
        <xdr:cNvCxnSpPr/>
      </xdr:nvCxnSpPr>
      <xdr:spPr>
        <a:xfrm flipV="1">
          <a:off x="8750300" y="9821473"/>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67531</xdr:rowOff>
    </xdr:from>
    <xdr:to>
      <xdr:col>45</xdr:col>
      <xdr:colOff>177800</xdr:colOff>
      <xdr:row>57</xdr:row>
      <xdr:rowOff>90599</xdr:rowOff>
    </xdr:to>
    <xdr:cxnSp macro="">
      <xdr:nvCxnSpPr>
        <xdr:cNvPr id="351" name="直線コネクタ 350"/>
        <xdr:cNvCxnSpPr/>
      </xdr:nvCxnSpPr>
      <xdr:spPr>
        <a:xfrm flipV="1">
          <a:off x="7861300" y="9840181"/>
          <a:ext cx="889000" cy="2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90599</xdr:rowOff>
    </xdr:from>
    <xdr:to>
      <xdr:col>41</xdr:col>
      <xdr:colOff>50800</xdr:colOff>
      <xdr:row>57</xdr:row>
      <xdr:rowOff>113203</xdr:rowOff>
    </xdr:to>
    <xdr:cxnSp macro="">
      <xdr:nvCxnSpPr>
        <xdr:cNvPr id="354" name="直線コネクタ 353"/>
        <xdr:cNvCxnSpPr/>
      </xdr:nvCxnSpPr>
      <xdr:spPr>
        <a:xfrm flipV="1">
          <a:off x="6972300" y="9863249"/>
          <a:ext cx="889000" cy="2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61551</xdr:rowOff>
    </xdr:from>
    <xdr:to>
      <xdr:col>55</xdr:col>
      <xdr:colOff>50800</xdr:colOff>
      <xdr:row>56</xdr:row>
      <xdr:rowOff>163151</xdr:rowOff>
    </xdr:to>
    <xdr:sp macro="" textlink="">
      <xdr:nvSpPr>
        <xdr:cNvPr id="364" name="楕円 363"/>
        <xdr:cNvSpPr/>
      </xdr:nvSpPr>
      <xdr:spPr>
        <a:xfrm>
          <a:off x="10426700" y="966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84428</xdr:rowOff>
    </xdr:from>
    <xdr:ext cx="599010" cy="259045"/>
    <xdr:sp macro="" textlink="">
      <xdr:nvSpPr>
        <xdr:cNvPr id="365" name="農林水産業費該当値テキスト"/>
        <xdr:cNvSpPr txBox="1"/>
      </xdr:nvSpPr>
      <xdr:spPr>
        <a:xfrm>
          <a:off x="10528300" y="951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169473</xdr:rowOff>
    </xdr:from>
    <xdr:to>
      <xdr:col>50</xdr:col>
      <xdr:colOff>165100</xdr:colOff>
      <xdr:row>57</xdr:row>
      <xdr:rowOff>99623</xdr:rowOff>
    </xdr:to>
    <xdr:sp macro="" textlink="">
      <xdr:nvSpPr>
        <xdr:cNvPr id="366" name="楕円 365"/>
        <xdr:cNvSpPr/>
      </xdr:nvSpPr>
      <xdr:spPr>
        <a:xfrm>
          <a:off x="9588500" y="977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116150</xdr:rowOff>
    </xdr:from>
    <xdr:ext cx="599010" cy="259045"/>
    <xdr:sp macro="" textlink="">
      <xdr:nvSpPr>
        <xdr:cNvPr id="367" name="テキスト ボックス 366"/>
        <xdr:cNvSpPr txBox="1"/>
      </xdr:nvSpPr>
      <xdr:spPr>
        <a:xfrm>
          <a:off x="9339795" y="954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16731</xdr:rowOff>
    </xdr:from>
    <xdr:to>
      <xdr:col>46</xdr:col>
      <xdr:colOff>38100</xdr:colOff>
      <xdr:row>57</xdr:row>
      <xdr:rowOff>118331</xdr:rowOff>
    </xdr:to>
    <xdr:sp macro="" textlink="">
      <xdr:nvSpPr>
        <xdr:cNvPr id="368" name="楕円 367"/>
        <xdr:cNvSpPr/>
      </xdr:nvSpPr>
      <xdr:spPr>
        <a:xfrm>
          <a:off x="8699500" y="97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109458</xdr:rowOff>
    </xdr:from>
    <xdr:ext cx="599010" cy="259045"/>
    <xdr:sp macro="" textlink="">
      <xdr:nvSpPr>
        <xdr:cNvPr id="369" name="テキスト ボックス 368"/>
        <xdr:cNvSpPr txBox="1"/>
      </xdr:nvSpPr>
      <xdr:spPr>
        <a:xfrm>
          <a:off x="8450795" y="988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39799</xdr:rowOff>
    </xdr:from>
    <xdr:to>
      <xdr:col>41</xdr:col>
      <xdr:colOff>101600</xdr:colOff>
      <xdr:row>57</xdr:row>
      <xdr:rowOff>141399</xdr:rowOff>
    </xdr:to>
    <xdr:sp macro="" textlink="">
      <xdr:nvSpPr>
        <xdr:cNvPr id="370" name="楕円 369"/>
        <xdr:cNvSpPr/>
      </xdr:nvSpPr>
      <xdr:spPr>
        <a:xfrm>
          <a:off x="7810500" y="98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132526</xdr:rowOff>
    </xdr:from>
    <xdr:ext cx="534377" cy="259045"/>
    <xdr:sp macro="" textlink="">
      <xdr:nvSpPr>
        <xdr:cNvPr id="371" name="テキスト ボックス 370"/>
        <xdr:cNvSpPr txBox="1"/>
      </xdr:nvSpPr>
      <xdr:spPr>
        <a:xfrm>
          <a:off x="7594111" y="990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62403</xdr:rowOff>
    </xdr:from>
    <xdr:to>
      <xdr:col>36</xdr:col>
      <xdr:colOff>165100</xdr:colOff>
      <xdr:row>57</xdr:row>
      <xdr:rowOff>164003</xdr:rowOff>
    </xdr:to>
    <xdr:sp macro="" textlink="">
      <xdr:nvSpPr>
        <xdr:cNvPr id="372" name="楕円 371"/>
        <xdr:cNvSpPr/>
      </xdr:nvSpPr>
      <xdr:spPr>
        <a:xfrm>
          <a:off x="6921500" y="983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155130</xdr:rowOff>
    </xdr:from>
    <xdr:ext cx="534377" cy="259045"/>
    <xdr:sp macro="" textlink="">
      <xdr:nvSpPr>
        <xdr:cNvPr id="373" name="テキスト ボックス 372"/>
        <xdr:cNvSpPr txBox="1"/>
      </xdr:nvSpPr>
      <xdr:spPr>
        <a:xfrm>
          <a:off x="6705111" y="99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79997</xdr:rowOff>
    </xdr:from>
    <xdr:to>
      <xdr:col>55</xdr:col>
      <xdr:colOff>0</xdr:colOff>
      <xdr:row>78</xdr:row>
      <xdr:rowOff>130747</xdr:rowOff>
    </xdr:to>
    <xdr:cxnSp macro="">
      <xdr:nvCxnSpPr>
        <xdr:cNvPr id="402" name="直線コネクタ 401"/>
        <xdr:cNvCxnSpPr/>
      </xdr:nvCxnSpPr>
      <xdr:spPr>
        <a:xfrm flipV="1">
          <a:off x="9639300" y="13453097"/>
          <a:ext cx="8382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123603</xdr:rowOff>
    </xdr:from>
    <xdr:to>
      <xdr:col>50</xdr:col>
      <xdr:colOff>114300</xdr:colOff>
      <xdr:row>78</xdr:row>
      <xdr:rowOff>130747</xdr:rowOff>
    </xdr:to>
    <xdr:cxnSp macro="">
      <xdr:nvCxnSpPr>
        <xdr:cNvPr id="405" name="直線コネクタ 404"/>
        <xdr:cNvCxnSpPr/>
      </xdr:nvCxnSpPr>
      <xdr:spPr>
        <a:xfrm>
          <a:off x="8750300" y="13496703"/>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123603</xdr:rowOff>
    </xdr:from>
    <xdr:to>
      <xdr:col>45</xdr:col>
      <xdr:colOff>177800</xdr:colOff>
      <xdr:row>78</xdr:row>
      <xdr:rowOff>130499</xdr:rowOff>
    </xdr:to>
    <xdr:cxnSp macro="">
      <xdr:nvCxnSpPr>
        <xdr:cNvPr id="408" name="直線コネクタ 407"/>
        <xdr:cNvCxnSpPr/>
      </xdr:nvCxnSpPr>
      <xdr:spPr>
        <a:xfrm flipV="1">
          <a:off x="7861300" y="13496703"/>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130499</xdr:rowOff>
    </xdr:from>
    <xdr:to>
      <xdr:col>41</xdr:col>
      <xdr:colOff>50800</xdr:colOff>
      <xdr:row>78</xdr:row>
      <xdr:rowOff>150825</xdr:rowOff>
    </xdr:to>
    <xdr:cxnSp macro="">
      <xdr:nvCxnSpPr>
        <xdr:cNvPr id="411" name="直線コネクタ 410"/>
        <xdr:cNvCxnSpPr/>
      </xdr:nvCxnSpPr>
      <xdr:spPr>
        <a:xfrm flipV="1">
          <a:off x="6972300" y="13503599"/>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29197</xdr:rowOff>
    </xdr:from>
    <xdr:to>
      <xdr:col>55</xdr:col>
      <xdr:colOff>50800</xdr:colOff>
      <xdr:row>78</xdr:row>
      <xdr:rowOff>130797</xdr:rowOff>
    </xdr:to>
    <xdr:sp macro="" textlink="">
      <xdr:nvSpPr>
        <xdr:cNvPr id="421" name="楕円 420"/>
        <xdr:cNvSpPr/>
      </xdr:nvSpPr>
      <xdr:spPr>
        <a:xfrm>
          <a:off x="10426700" y="1340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115574</xdr:rowOff>
    </xdr:from>
    <xdr:ext cx="469744" cy="259045"/>
    <xdr:sp macro="" textlink="">
      <xdr:nvSpPr>
        <xdr:cNvPr id="422" name="商工費該当値テキスト"/>
        <xdr:cNvSpPr txBox="1"/>
      </xdr:nvSpPr>
      <xdr:spPr>
        <a:xfrm>
          <a:off x="10528300" y="1331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79947</xdr:rowOff>
    </xdr:from>
    <xdr:to>
      <xdr:col>50</xdr:col>
      <xdr:colOff>165100</xdr:colOff>
      <xdr:row>79</xdr:row>
      <xdr:rowOff>10097</xdr:rowOff>
    </xdr:to>
    <xdr:sp macro="" textlink="">
      <xdr:nvSpPr>
        <xdr:cNvPr id="423" name="楕円 422"/>
        <xdr:cNvSpPr/>
      </xdr:nvSpPr>
      <xdr:spPr>
        <a:xfrm>
          <a:off x="9588500" y="134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1224</xdr:rowOff>
    </xdr:from>
    <xdr:ext cx="469744" cy="259045"/>
    <xdr:sp macro="" textlink="">
      <xdr:nvSpPr>
        <xdr:cNvPr id="424" name="テキスト ボックス 423"/>
        <xdr:cNvSpPr txBox="1"/>
      </xdr:nvSpPr>
      <xdr:spPr>
        <a:xfrm>
          <a:off x="9404428" y="1354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72803</xdr:rowOff>
    </xdr:from>
    <xdr:to>
      <xdr:col>46</xdr:col>
      <xdr:colOff>38100</xdr:colOff>
      <xdr:row>79</xdr:row>
      <xdr:rowOff>2953</xdr:rowOff>
    </xdr:to>
    <xdr:sp macro="" textlink="">
      <xdr:nvSpPr>
        <xdr:cNvPr id="425" name="楕円 424"/>
        <xdr:cNvSpPr/>
      </xdr:nvSpPr>
      <xdr:spPr>
        <a:xfrm>
          <a:off x="8699500" y="1344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165530</xdr:rowOff>
    </xdr:from>
    <xdr:ext cx="469744" cy="259045"/>
    <xdr:sp macro="" textlink="">
      <xdr:nvSpPr>
        <xdr:cNvPr id="426" name="テキスト ボックス 425"/>
        <xdr:cNvSpPr txBox="1"/>
      </xdr:nvSpPr>
      <xdr:spPr>
        <a:xfrm>
          <a:off x="8515428" y="1353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79699</xdr:rowOff>
    </xdr:from>
    <xdr:to>
      <xdr:col>41</xdr:col>
      <xdr:colOff>101600</xdr:colOff>
      <xdr:row>79</xdr:row>
      <xdr:rowOff>9849</xdr:rowOff>
    </xdr:to>
    <xdr:sp macro="" textlink="">
      <xdr:nvSpPr>
        <xdr:cNvPr id="427" name="楕円 426"/>
        <xdr:cNvSpPr/>
      </xdr:nvSpPr>
      <xdr:spPr>
        <a:xfrm>
          <a:off x="7810500" y="1345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976</xdr:rowOff>
    </xdr:from>
    <xdr:ext cx="469744" cy="259045"/>
    <xdr:sp macro="" textlink="">
      <xdr:nvSpPr>
        <xdr:cNvPr id="428" name="テキスト ボックス 427"/>
        <xdr:cNvSpPr txBox="1"/>
      </xdr:nvSpPr>
      <xdr:spPr>
        <a:xfrm>
          <a:off x="7626428" y="1354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100025</xdr:rowOff>
    </xdr:from>
    <xdr:to>
      <xdr:col>36</xdr:col>
      <xdr:colOff>165100</xdr:colOff>
      <xdr:row>79</xdr:row>
      <xdr:rowOff>30175</xdr:rowOff>
    </xdr:to>
    <xdr:sp macro="" textlink="">
      <xdr:nvSpPr>
        <xdr:cNvPr id="429" name="楕円 428"/>
        <xdr:cNvSpPr/>
      </xdr:nvSpPr>
      <xdr:spPr>
        <a:xfrm>
          <a:off x="6921500" y="134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21302</xdr:rowOff>
    </xdr:from>
    <xdr:ext cx="469744" cy="259045"/>
    <xdr:sp macro="" textlink="">
      <xdr:nvSpPr>
        <xdr:cNvPr id="430" name="テキスト ボックス 429"/>
        <xdr:cNvSpPr txBox="1"/>
      </xdr:nvSpPr>
      <xdr:spPr>
        <a:xfrm>
          <a:off x="6737428" y="1356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119652</xdr:rowOff>
    </xdr:from>
    <xdr:to>
      <xdr:col>55</xdr:col>
      <xdr:colOff>0</xdr:colOff>
      <xdr:row>96</xdr:row>
      <xdr:rowOff>61052</xdr:rowOff>
    </xdr:to>
    <xdr:cxnSp macro="">
      <xdr:nvCxnSpPr>
        <xdr:cNvPr id="457" name="直線コネクタ 456"/>
        <xdr:cNvCxnSpPr/>
      </xdr:nvCxnSpPr>
      <xdr:spPr>
        <a:xfrm flipV="1">
          <a:off x="9639300" y="16407402"/>
          <a:ext cx="838200" cy="11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61052</xdr:rowOff>
    </xdr:from>
    <xdr:to>
      <xdr:col>50</xdr:col>
      <xdr:colOff>114300</xdr:colOff>
      <xdr:row>96</xdr:row>
      <xdr:rowOff>66118</xdr:rowOff>
    </xdr:to>
    <xdr:cxnSp macro="">
      <xdr:nvCxnSpPr>
        <xdr:cNvPr id="460" name="直線コネクタ 459"/>
        <xdr:cNvCxnSpPr/>
      </xdr:nvCxnSpPr>
      <xdr:spPr>
        <a:xfrm flipV="1">
          <a:off x="8750300" y="16520252"/>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132238</xdr:rowOff>
    </xdr:from>
    <xdr:to>
      <xdr:col>45</xdr:col>
      <xdr:colOff>177800</xdr:colOff>
      <xdr:row>96</xdr:row>
      <xdr:rowOff>66118</xdr:rowOff>
    </xdr:to>
    <xdr:cxnSp macro="">
      <xdr:nvCxnSpPr>
        <xdr:cNvPr id="463" name="直線コネクタ 462"/>
        <xdr:cNvCxnSpPr/>
      </xdr:nvCxnSpPr>
      <xdr:spPr>
        <a:xfrm>
          <a:off x="7861300" y="16419988"/>
          <a:ext cx="889000" cy="10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113168</xdr:rowOff>
    </xdr:from>
    <xdr:to>
      <xdr:col>41</xdr:col>
      <xdr:colOff>50800</xdr:colOff>
      <xdr:row>95</xdr:row>
      <xdr:rowOff>132238</xdr:rowOff>
    </xdr:to>
    <xdr:cxnSp macro="">
      <xdr:nvCxnSpPr>
        <xdr:cNvPr id="466" name="直線コネクタ 465"/>
        <xdr:cNvCxnSpPr/>
      </xdr:nvCxnSpPr>
      <xdr:spPr>
        <a:xfrm>
          <a:off x="6972300" y="16400918"/>
          <a:ext cx="889000" cy="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68852</xdr:rowOff>
    </xdr:from>
    <xdr:to>
      <xdr:col>55</xdr:col>
      <xdr:colOff>50800</xdr:colOff>
      <xdr:row>95</xdr:row>
      <xdr:rowOff>170452</xdr:rowOff>
    </xdr:to>
    <xdr:sp macro="" textlink="">
      <xdr:nvSpPr>
        <xdr:cNvPr id="476" name="楕円 475"/>
        <xdr:cNvSpPr/>
      </xdr:nvSpPr>
      <xdr:spPr>
        <a:xfrm>
          <a:off x="10426700" y="1635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91729</xdr:rowOff>
    </xdr:from>
    <xdr:ext cx="599010" cy="259045"/>
    <xdr:sp macro="" textlink="">
      <xdr:nvSpPr>
        <xdr:cNvPr id="477" name="土木費該当値テキスト"/>
        <xdr:cNvSpPr txBox="1"/>
      </xdr:nvSpPr>
      <xdr:spPr>
        <a:xfrm>
          <a:off x="10528300" y="1620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10252</xdr:rowOff>
    </xdr:from>
    <xdr:to>
      <xdr:col>50</xdr:col>
      <xdr:colOff>165100</xdr:colOff>
      <xdr:row>96</xdr:row>
      <xdr:rowOff>111852</xdr:rowOff>
    </xdr:to>
    <xdr:sp macro="" textlink="">
      <xdr:nvSpPr>
        <xdr:cNvPr id="478" name="楕円 477"/>
        <xdr:cNvSpPr/>
      </xdr:nvSpPr>
      <xdr:spPr>
        <a:xfrm>
          <a:off x="9588500" y="164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102979</xdr:rowOff>
    </xdr:from>
    <xdr:ext cx="534377" cy="259045"/>
    <xdr:sp macro="" textlink="">
      <xdr:nvSpPr>
        <xdr:cNvPr id="479" name="テキスト ボックス 478"/>
        <xdr:cNvSpPr txBox="1"/>
      </xdr:nvSpPr>
      <xdr:spPr>
        <a:xfrm>
          <a:off x="9372111" y="165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15318</xdr:rowOff>
    </xdr:from>
    <xdr:to>
      <xdr:col>46</xdr:col>
      <xdr:colOff>38100</xdr:colOff>
      <xdr:row>96</xdr:row>
      <xdr:rowOff>116918</xdr:rowOff>
    </xdr:to>
    <xdr:sp macro="" textlink="">
      <xdr:nvSpPr>
        <xdr:cNvPr id="480" name="楕円 479"/>
        <xdr:cNvSpPr/>
      </xdr:nvSpPr>
      <xdr:spPr>
        <a:xfrm>
          <a:off x="8699500" y="1647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108045</xdr:rowOff>
    </xdr:from>
    <xdr:ext cx="534377" cy="259045"/>
    <xdr:sp macro="" textlink="">
      <xdr:nvSpPr>
        <xdr:cNvPr id="481" name="テキスト ボックス 480"/>
        <xdr:cNvSpPr txBox="1"/>
      </xdr:nvSpPr>
      <xdr:spPr>
        <a:xfrm>
          <a:off x="8483111" y="1656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81438</xdr:rowOff>
    </xdr:from>
    <xdr:to>
      <xdr:col>41</xdr:col>
      <xdr:colOff>101600</xdr:colOff>
      <xdr:row>96</xdr:row>
      <xdr:rowOff>11588</xdr:rowOff>
    </xdr:to>
    <xdr:sp macro="" textlink="">
      <xdr:nvSpPr>
        <xdr:cNvPr id="482" name="楕円 481"/>
        <xdr:cNvSpPr/>
      </xdr:nvSpPr>
      <xdr:spPr>
        <a:xfrm>
          <a:off x="7810500" y="163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28115</xdr:rowOff>
    </xdr:from>
    <xdr:ext cx="599010" cy="259045"/>
    <xdr:sp macro="" textlink="">
      <xdr:nvSpPr>
        <xdr:cNvPr id="483" name="テキスト ボックス 482"/>
        <xdr:cNvSpPr txBox="1"/>
      </xdr:nvSpPr>
      <xdr:spPr>
        <a:xfrm>
          <a:off x="7561795" y="1614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62368</xdr:rowOff>
    </xdr:from>
    <xdr:to>
      <xdr:col>36</xdr:col>
      <xdr:colOff>165100</xdr:colOff>
      <xdr:row>95</xdr:row>
      <xdr:rowOff>163968</xdr:rowOff>
    </xdr:to>
    <xdr:sp macro="" textlink="">
      <xdr:nvSpPr>
        <xdr:cNvPr id="484" name="楕円 483"/>
        <xdr:cNvSpPr/>
      </xdr:nvSpPr>
      <xdr:spPr>
        <a:xfrm>
          <a:off x="6921500" y="1635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9045</xdr:rowOff>
    </xdr:from>
    <xdr:ext cx="599010" cy="259045"/>
    <xdr:sp macro="" textlink="">
      <xdr:nvSpPr>
        <xdr:cNvPr id="485" name="テキスト ボックス 484"/>
        <xdr:cNvSpPr txBox="1"/>
      </xdr:nvSpPr>
      <xdr:spPr>
        <a:xfrm>
          <a:off x="6672795" y="1612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165105</xdr:rowOff>
    </xdr:from>
    <xdr:to>
      <xdr:col>85</xdr:col>
      <xdr:colOff>127000</xdr:colOff>
      <xdr:row>38</xdr:row>
      <xdr:rowOff>33035</xdr:rowOff>
    </xdr:to>
    <xdr:cxnSp macro="">
      <xdr:nvCxnSpPr>
        <xdr:cNvPr id="514" name="直線コネクタ 513"/>
        <xdr:cNvCxnSpPr/>
      </xdr:nvCxnSpPr>
      <xdr:spPr>
        <a:xfrm>
          <a:off x="15481300" y="6508755"/>
          <a:ext cx="838200" cy="3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165105</xdr:rowOff>
    </xdr:from>
    <xdr:to>
      <xdr:col>81</xdr:col>
      <xdr:colOff>50800</xdr:colOff>
      <xdr:row>38</xdr:row>
      <xdr:rowOff>7806</xdr:rowOff>
    </xdr:to>
    <xdr:cxnSp macro="">
      <xdr:nvCxnSpPr>
        <xdr:cNvPr id="517" name="直線コネクタ 516"/>
        <xdr:cNvCxnSpPr/>
      </xdr:nvCxnSpPr>
      <xdr:spPr>
        <a:xfrm flipV="1">
          <a:off x="14592300" y="6508755"/>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4392</xdr:rowOff>
    </xdr:from>
    <xdr:to>
      <xdr:col>76</xdr:col>
      <xdr:colOff>114300</xdr:colOff>
      <xdr:row>38</xdr:row>
      <xdr:rowOff>7806</xdr:rowOff>
    </xdr:to>
    <xdr:cxnSp macro="">
      <xdr:nvCxnSpPr>
        <xdr:cNvPr id="520" name="直線コネクタ 519"/>
        <xdr:cNvCxnSpPr/>
      </xdr:nvCxnSpPr>
      <xdr:spPr>
        <a:xfrm>
          <a:off x="13703300" y="6519492"/>
          <a:ext cx="8890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1725</xdr:rowOff>
    </xdr:from>
    <xdr:to>
      <xdr:col>71</xdr:col>
      <xdr:colOff>177800</xdr:colOff>
      <xdr:row>38</xdr:row>
      <xdr:rowOff>4392</xdr:rowOff>
    </xdr:to>
    <xdr:cxnSp macro="">
      <xdr:nvCxnSpPr>
        <xdr:cNvPr id="523" name="直線コネクタ 522"/>
        <xdr:cNvCxnSpPr/>
      </xdr:nvCxnSpPr>
      <xdr:spPr>
        <a:xfrm>
          <a:off x="12814300" y="651682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153685</xdr:rowOff>
    </xdr:from>
    <xdr:to>
      <xdr:col>85</xdr:col>
      <xdr:colOff>177800</xdr:colOff>
      <xdr:row>38</xdr:row>
      <xdr:rowOff>83835</xdr:rowOff>
    </xdr:to>
    <xdr:sp macro="" textlink="">
      <xdr:nvSpPr>
        <xdr:cNvPr id="533" name="楕円 532"/>
        <xdr:cNvSpPr/>
      </xdr:nvSpPr>
      <xdr:spPr>
        <a:xfrm>
          <a:off x="16268700" y="649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68612</xdr:rowOff>
    </xdr:from>
    <xdr:ext cx="534377" cy="259045"/>
    <xdr:sp macro="" textlink="">
      <xdr:nvSpPr>
        <xdr:cNvPr id="534" name="消防費該当値テキスト"/>
        <xdr:cNvSpPr txBox="1"/>
      </xdr:nvSpPr>
      <xdr:spPr>
        <a:xfrm>
          <a:off x="16370300" y="641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114305</xdr:rowOff>
    </xdr:from>
    <xdr:to>
      <xdr:col>81</xdr:col>
      <xdr:colOff>101600</xdr:colOff>
      <xdr:row>38</xdr:row>
      <xdr:rowOff>44455</xdr:rowOff>
    </xdr:to>
    <xdr:sp macro="" textlink="">
      <xdr:nvSpPr>
        <xdr:cNvPr id="535" name="楕円 534"/>
        <xdr:cNvSpPr/>
      </xdr:nvSpPr>
      <xdr:spPr>
        <a:xfrm>
          <a:off x="15430500" y="64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35582</xdr:rowOff>
    </xdr:from>
    <xdr:ext cx="534377" cy="259045"/>
    <xdr:sp macro="" textlink="">
      <xdr:nvSpPr>
        <xdr:cNvPr id="536" name="テキスト ボックス 535"/>
        <xdr:cNvSpPr txBox="1"/>
      </xdr:nvSpPr>
      <xdr:spPr>
        <a:xfrm>
          <a:off x="15214111" y="655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128455</xdr:rowOff>
    </xdr:from>
    <xdr:to>
      <xdr:col>76</xdr:col>
      <xdr:colOff>165100</xdr:colOff>
      <xdr:row>38</xdr:row>
      <xdr:rowOff>58606</xdr:rowOff>
    </xdr:to>
    <xdr:sp macro="" textlink="">
      <xdr:nvSpPr>
        <xdr:cNvPr id="537" name="楕円 536"/>
        <xdr:cNvSpPr/>
      </xdr:nvSpPr>
      <xdr:spPr>
        <a:xfrm>
          <a:off x="14541500" y="64721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49733</xdr:rowOff>
    </xdr:from>
    <xdr:ext cx="534377" cy="259045"/>
    <xdr:sp macro="" textlink="">
      <xdr:nvSpPr>
        <xdr:cNvPr id="538" name="テキスト ボックス 537"/>
        <xdr:cNvSpPr txBox="1"/>
      </xdr:nvSpPr>
      <xdr:spPr>
        <a:xfrm>
          <a:off x="14325111" y="65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125042</xdr:rowOff>
    </xdr:from>
    <xdr:to>
      <xdr:col>72</xdr:col>
      <xdr:colOff>38100</xdr:colOff>
      <xdr:row>38</xdr:row>
      <xdr:rowOff>55192</xdr:rowOff>
    </xdr:to>
    <xdr:sp macro="" textlink="">
      <xdr:nvSpPr>
        <xdr:cNvPr id="539" name="楕円 538"/>
        <xdr:cNvSpPr/>
      </xdr:nvSpPr>
      <xdr:spPr>
        <a:xfrm>
          <a:off x="13652500" y="646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46319</xdr:rowOff>
    </xdr:from>
    <xdr:ext cx="534377" cy="259045"/>
    <xdr:sp macro="" textlink="">
      <xdr:nvSpPr>
        <xdr:cNvPr id="540" name="テキスト ボックス 539"/>
        <xdr:cNvSpPr txBox="1"/>
      </xdr:nvSpPr>
      <xdr:spPr>
        <a:xfrm>
          <a:off x="13436111" y="656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122375</xdr:rowOff>
    </xdr:from>
    <xdr:to>
      <xdr:col>67</xdr:col>
      <xdr:colOff>101600</xdr:colOff>
      <xdr:row>38</xdr:row>
      <xdr:rowOff>52525</xdr:rowOff>
    </xdr:to>
    <xdr:sp macro="" textlink="">
      <xdr:nvSpPr>
        <xdr:cNvPr id="541" name="楕円 540"/>
        <xdr:cNvSpPr/>
      </xdr:nvSpPr>
      <xdr:spPr>
        <a:xfrm>
          <a:off x="12763500" y="64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43652</xdr:rowOff>
    </xdr:from>
    <xdr:ext cx="534377" cy="259045"/>
    <xdr:sp macro="" textlink="">
      <xdr:nvSpPr>
        <xdr:cNvPr id="542" name="テキスト ボックス 541"/>
        <xdr:cNvSpPr txBox="1"/>
      </xdr:nvSpPr>
      <xdr:spPr>
        <a:xfrm>
          <a:off x="12547111" y="655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47307</xdr:rowOff>
    </xdr:from>
    <xdr:to>
      <xdr:col>85</xdr:col>
      <xdr:colOff>127000</xdr:colOff>
      <xdr:row>57</xdr:row>
      <xdr:rowOff>5069</xdr:rowOff>
    </xdr:to>
    <xdr:cxnSp macro="">
      <xdr:nvCxnSpPr>
        <xdr:cNvPr id="572" name="直線コネクタ 571"/>
        <xdr:cNvCxnSpPr/>
      </xdr:nvCxnSpPr>
      <xdr:spPr>
        <a:xfrm flipV="1">
          <a:off x="15481300" y="9648507"/>
          <a:ext cx="838200" cy="12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5069</xdr:rowOff>
    </xdr:from>
    <xdr:to>
      <xdr:col>81</xdr:col>
      <xdr:colOff>50800</xdr:colOff>
      <xdr:row>57</xdr:row>
      <xdr:rowOff>36685</xdr:rowOff>
    </xdr:to>
    <xdr:cxnSp macro="">
      <xdr:nvCxnSpPr>
        <xdr:cNvPr id="575" name="直線コネクタ 574"/>
        <xdr:cNvCxnSpPr/>
      </xdr:nvCxnSpPr>
      <xdr:spPr>
        <a:xfrm flipV="1">
          <a:off x="14592300" y="9777719"/>
          <a:ext cx="889000" cy="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47772</xdr:rowOff>
    </xdr:from>
    <xdr:to>
      <xdr:col>76</xdr:col>
      <xdr:colOff>114300</xdr:colOff>
      <xdr:row>57</xdr:row>
      <xdr:rowOff>36685</xdr:rowOff>
    </xdr:to>
    <xdr:cxnSp macro="">
      <xdr:nvCxnSpPr>
        <xdr:cNvPr id="578" name="直線コネクタ 577"/>
        <xdr:cNvCxnSpPr/>
      </xdr:nvCxnSpPr>
      <xdr:spPr>
        <a:xfrm>
          <a:off x="13703300" y="8791722"/>
          <a:ext cx="889000" cy="10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47772</xdr:rowOff>
    </xdr:from>
    <xdr:to>
      <xdr:col>71</xdr:col>
      <xdr:colOff>177800</xdr:colOff>
      <xdr:row>56</xdr:row>
      <xdr:rowOff>157767</xdr:rowOff>
    </xdr:to>
    <xdr:cxnSp macro="">
      <xdr:nvCxnSpPr>
        <xdr:cNvPr id="581" name="直線コネクタ 580"/>
        <xdr:cNvCxnSpPr/>
      </xdr:nvCxnSpPr>
      <xdr:spPr>
        <a:xfrm flipV="1">
          <a:off x="12814300" y="8791722"/>
          <a:ext cx="889000" cy="96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3" name="テキスト ボックス 582"/>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167957</xdr:rowOff>
    </xdr:from>
    <xdr:to>
      <xdr:col>85</xdr:col>
      <xdr:colOff>177800</xdr:colOff>
      <xdr:row>56</xdr:row>
      <xdr:rowOff>98107</xdr:rowOff>
    </xdr:to>
    <xdr:sp macro="" textlink="">
      <xdr:nvSpPr>
        <xdr:cNvPr id="591" name="楕円 590"/>
        <xdr:cNvSpPr/>
      </xdr:nvSpPr>
      <xdr:spPr>
        <a:xfrm>
          <a:off x="16268700" y="95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19384</xdr:rowOff>
    </xdr:from>
    <xdr:ext cx="599010" cy="259045"/>
    <xdr:sp macro="" textlink="">
      <xdr:nvSpPr>
        <xdr:cNvPr id="592" name="教育費該当値テキスト"/>
        <xdr:cNvSpPr txBox="1"/>
      </xdr:nvSpPr>
      <xdr:spPr>
        <a:xfrm>
          <a:off x="16370300" y="944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125719</xdr:rowOff>
    </xdr:from>
    <xdr:to>
      <xdr:col>81</xdr:col>
      <xdr:colOff>101600</xdr:colOff>
      <xdr:row>57</xdr:row>
      <xdr:rowOff>55869</xdr:rowOff>
    </xdr:to>
    <xdr:sp macro="" textlink="">
      <xdr:nvSpPr>
        <xdr:cNvPr id="593" name="楕円 592"/>
        <xdr:cNvSpPr/>
      </xdr:nvSpPr>
      <xdr:spPr>
        <a:xfrm>
          <a:off x="15430500" y="972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72396</xdr:rowOff>
    </xdr:from>
    <xdr:ext cx="599010" cy="259045"/>
    <xdr:sp macro="" textlink="">
      <xdr:nvSpPr>
        <xdr:cNvPr id="594" name="テキスト ボックス 593"/>
        <xdr:cNvSpPr txBox="1"/>
      </xdr:nvSpPr>
      <xdr:spPr>
        <a:xfrm>
          <a:off x="15181795" y="950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157335</xdr:rowOff>
    </xdr:from>
    <xdr:to>
      <xdr:col>76</xdr:col>
      <xdr:colOff>165100</xdr:colOff>
      <xdr:row>57</xdr:row>
      <xdr:rowOff>87485</xdr:rowOff>
    </xdr:to>
    <xdr:sp macro="" textlink="">
      <xdr:nvSpPr>
        <xdr:cNvPr id="595" name="楕円 594"/>
        <xdr:cNvSpPr/>
      </xdr:nvSpPr>
      <xdr:spPr>
        <a:xfrm>
          <a:off x="14541500" y="97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78612</xdr:rowOff>
    </xdr:from>
    <xdr:ext cx="534377" cy="259045"/>
    <xdr:sp macro="" textlink="">
      <xdr:nvSpPr>
        <xdr:cNvPr id="596" name="テキスト ボックス 595"/>
        <xdr:cNvSpPr txBox="1"/>
      </xdr:nvSpPr>
      <xdr:spPr>
        <a:xfrm>
          <a:off x="14325111" y="98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168422</xdr:rowOff>
    </xdr:from>
    <xdr:to>
      <xdr:col>72</xdr:col>
      <xdr:colOff>38100</xdr:colOff>
      <xdr:row>51</xdr:row>
      <xdr:rowOff>98572</xdr:rowOff>
    </xdr:to>
    <xdr:sp macro="" textlink="">
      <xdr:nvSpPr>
        <xdr:cNvPr id="597" name="楕円 596"/>
        <xdr:cNvSpPr/>
      </xdr:nvSpPr>
      <xdr:spPr>
        <a:xfrm>
          <a:off x="13652500" y="874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115099</xdr:rowOff>
    </xdr:from>
    <xdr:ext cx="599010" cy="259045"/>
    <xdr:sp macro="" textlink="">
      <xdr:nvSpPr>
        <xdr:cNvPr id="598" name="テキスト ボックス 597"/>
        <xdr:cNvSpPr txBox="1"/>
      </xdr:nvSpPr>
      <xdr:spPr>
        <a:xfrm>
          <a:off x="13403795" y="851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106967</xdr:rowOff>
    </xdr:from>
    <xdr:to>
      <xdr:col>67</xdr:col>
      <xdr:colOff>101600</xdr:colOff>
      <xdr:row>57</xdr:row>
      <xdr:rowOff>37117</xdr:rowOff>
    </xdr:to>
    <xdr:sp macro="" textlink="">
      <xdr:nvSpPr>
        <xdr:cNvPr id="599" name="楕円 598"/>
        <xdr:cNvSpPr/>
      </xdr:nvSpPr>
      <xdr:spPr>
        <a:xfrm>
          <a:off x="12763500" y="970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53644</xdr:rowOff>
    </xdr:from>
    <xdr:ext cx="599010" cy="259045"/>
    <xdr:sp macro="" textlink="">
      <xdr:nvSpPr>
        <xdr:cNvPr id="600" name="テキスト ボックス 599"/>
        <xdr:cNvSpPr txBox="1"/>
      </xdr:nvSpPr>
      <xdr:spPr>
        <a:xfrm>
          <a:off x="12514795" y="948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166159</xdr:rowOff>
    </xdr:from>
    <xdr:to>
      <xdr:col>85</xdr:col>
      <xdr:colOff>127000</xdr:colOff>
      <xdr:row>78</xdr:row>
      <xdr:rowOff>171433</xdr:rowOff>
    </xdr:to>
    <xdr:cxnSp macro="">
      <xdr:nvCxnSpPr>
        <xdr:cNvPr id="631" name="直線コネクタ 630"/>
        <xdr:cNvCxnSpPr/>
      </xdr:nvCxnSpPr>
      <xdr:spPr>
        <a:xfrm>
          <a:off x="15481300" y="13367809"/>
          <a:ext cx="838200" cy="17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144098</xdr:rowOff>
    </xdr:from>
    <xdr:ext cx="534377" cy="259045"/>
    <xdr:sp macro="" textlink="">
      <xdr:nvSpPr>
        <xdr:cNvPr id="632" name="災害復旧費平均値テキスト"/>
        <xdr:cNvSpPr txBox="1"/>
      </xdr:nvSpPr>
      <xdr:spPr>
        <a:xfrm>
          <a:off x="16370300" y="1351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166159</xdr:rowOff>
    </xdr:from>
    <xdr:to>
      <xdr:col>81</xdr:col>
      <xdr:colOff>50800</xdr:colOff>
      <xdr:row>79</xdr:row>
      <xdr:rowOff>30096</xdr:rowOff>
    </xdr:to>
    <xdr:cxnSp macro="">
      <xdr:nvCxnSpPr>
        <xdr:cNvPr id="634" name="直線コネクタ 633"/>
        <xdr:cNvCxnSpPr/>
      </xdr:nvCxnSpPr>
      <xdr:spPr>
        <a:xfrm flipV="1">
          <a:off x="14592300" y="13367809"/>
          <a:ext cx="889000" cy="20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88854</xdr:rowOff>
    </xdr:from>
    <xdr:ext cx="534377" cy="259045"/>
    <xdr:sp macro="" textlink="">
      <xdr:nvSpPr>
        <xdr:cNvPr id="636" name="テキスト ボックス 635"/>
        <xdr:cNvSpPr txBox="1"/>
      </xdr:nvSpPr>
      <xdr:spPr>
        <a:xfrm>
          <a:off x="15214111" y="136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30096</xdr:rowOff>
    </xdr:from>
    <xdr:to>
      <xdr:col>76</xdr:col>
      <xdr:colOff>114300</xdr:colOff>
      <xdr:row>79</xdr:row>
      <xdr:rowOff>98879</xdr:rowOff>
    </xdr:to>
    <xdr:cxnSp macro="">
      <xdr:nvCxnSpPr>
        <xdr:cNvPr id="637" name="直線コネクタ 636"/>
        <xdr:cNvCxnSpPr/>
      </xdr:nvCxnSpPr>
      <xdr:spPr>
        <a:xfrm flipV="1">
          <a:off x="13703300" y="13574646"/>
          <a:ext cx="889000" cy="6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89309</xdr:rowOff>
    </xdr:from>
    <xdr:ext cx="534377" cy="259045"/>
    <xdr:sp macro="" textlink="">
      <xdr:nvSpPr>
        <xdr:cNvPr id="639" name="テキスト ボックス 638"/>
        <xdr:cNvSpPr txBox="1"/>
      </xdr:nvSpPr>
      <xdr:spPr>
        <a:xfrm>
          <a:off x="14325111" y="1363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120633</xdr:rowOff>
    </xdr:from>
    <xdr:to>
      <xdr:col>85</xdr:col>
      <xdr:colOff>177800</xdr:colOff>
      <xdr:row>79</xdr:row>
      <xdr:rowOff>50783</xdr:rowOff>
    </xdr:to>
    <xdr:sp macro="" textlink="">
      <xdr:nvSpPr>
        <xdr:cNvPr id="650" name="楕円 649"/>
        <xdr:cNvSpPr/>
      </xdr:nvSpPr>
      <xdr:spPr>
        <a:xfrm>
          <a:off x="16268700" y="1349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80010</xdr:rowOff>
    </xdr:from>
    <xdr:ext cx="534377" cy="259045"/>
    <xdr:sp macro="" textlink="">
      <xdr:nvSpPr>
        <xdr:cNvPr id="651" name="災害復旧費該当値テキスト"/>
        <xdr:cNvSpPr txBox="1"/>
      </xdr:nvSpPr>
      <xdr:spPr>
        <a:xfrm>
          <a:off x="16370300" y="132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115359</xdr:rowOff>
    </xdr:from>
    <xdr:to>
      <xdr:col>81</xdr:col>
      <xdr:colOff>101600</xdr:colOff>
      <xdr:row>78</xdr:row>
      <xdr:rowOff>45509</xdr:rowOff>
    </xdr:to>
    <xdr:sp macro="" textlink="">
      <xdr:nvSpPr>
        <xdr:cNvPr id="652" name="楕円 651"/>
        <xdr:cNvSpPr/>
      </xdr:nvSpPr>
      <xdr:spPr>
        <a:xfrm>
          <a:off x="15430500" y="133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62036</xdr:rowOff>
    </xdr:from>
    <xdr:ext cx="534377" cy="259045"/>
    <xdr:sp macro="" textlink="">
      <xdr:nvSpPr>
        <xdr:cNvPr id="653" name="テキスト ボックス 652"/>
        <xdr:cNvSpPr txBox="1"/>
      </xdr:nvSpPr>
      <xdr:spPr>
        <a:xfrm>
          <a:off x="15214111" y="1309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150746</xdr:rowOff>
    </xdr:from>
    <xdr:to>
      <xdr:col>76</xdr:col>
      <xdr:colOff>165100</xdr:colOff>
      <xdr:row>79</xdr:row>
      <xdr:rowOff>80896</xdr:rowOff>
    </xdr:to>
    <xdr:sp macro="" textlink="">
      <xdr:nvSpPr>
        <xdr:cNvPr id="654" name="楕円 653"/>
        <xdr:cNvSpPr/>
      </xdr:nvSpPr>
      <xdr:spPr>
        <a:xfrm>
          <a:off x="14541500" y="1352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97423</xdr:rowOff>
    </xdr:from>
    <xdr:ext cx="534377" cy="259045"/>
    <xdr:sp macro="" textlink="">
      <xdr:nvSpPr>
        <xdr:cNvPr id="655" name="テキスト ボックス 654"/>
        <xdr:cNvSpPr txBox="1"/>
      </xdr:nvSpPr>
      <xdr:spPr>
        <a:xfrm>
          <a:off x="14325111" y="1329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166894</xdr:rowOff>
    </xdr:from>
    <xdr:to>
      <xdr:col>85</xdr:col>
      <xdr:colOff>127000</xdr:colOff>
      <xdr:row>96</xdr:row>
      <xdr:rowOff>18757</xdr:rowOff>
    </xdr:to>
    <xdr:cxnSp macro="">
      <xdr:nvCxnSpPr>
        <xdr:cNvPr id="686" name="直線コネクタ 685"/>
        <xdr:cNvCxnSpPr/>
      </xdr:nvCxnSpPr>
      <xdr:spPr>
        <a:xfrm flipV="1">
          <a:off x="15481300" y="16454644"/>
          <a:ext cx="838200" cy="2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18757</xdr:rowOff>
    </xdr:from>
    <xdr:to>
      <xdr:col>81</xdr:col>
      <xdr:colOff>50800</xdr:colOff>
      <xdr:row>96</xdr:row>
      <xdr:rowOff>41956</xdr:rowOff>
    </xdr:to>
    <xdr:cxnSp macro="">
      <xdr:nvCxnSpPr>
        <xdr:cNvPr id="689" name="直線コネクタ 688"/>
        <xdr:cNvCxnSpPr/>
      </xdr:nvCxnSpPr>
      <xdr:spPr>
        <a:xfrm flipV="1">
          <a:off x="14592300" y="16477957"/>
          <a:ext cx="889000" cy="2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41956</xdr:rowOff>
    </xdr:from>
    <xdr:to>
      <xdr:col>76</xdr:col>
      <xdr:colOff>114300</xdr:colOff>
      <xdr:row>96</xdr:row>
      <xdr:rowOff>84232</xdr:rowOff>
    </xdr:to>
    <xdr:cxnSp macro="">
      <xdr:nvCxnSpPr>
        <xdr:cNvPr id="692" name="直線コネクタ 691"/>
        <xdr:cNvCxnSpPr/>
      </xdr:nvCxnSpPr>
      <xdr:spPr>
        <a:xfrm flipV="1">
          <a:off x="13703300" y="16501156"/>
          <a:ext cx="889000" cy="4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78389</xdr:rowOff>
    </xdr:from>
    <xdr:to>
      <xdr:col>71</xdr:col>
      <xdr:colOff>177800</xdr:colOff>
      <xdr:row>96</xdr:row>
      <xdr:rowOff>84232</xdr:rowOff>
    </xdr:to>
    <xdr:cxnSp macro="">
      <xdr:nvCxnSpPr>
        <xdr:cNvPr id="695" name="直線コネクタ 694"/>
        <xdr:cNvCxnSpPr/>
      </xdr:nvCxnSpPr>
      <xdr:spPr>
        <a:xfrm>
          <a:off x="12814300" y="16537589"/>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116094</xdr:rowOff>
    </xdr:from>
    <xdr:to>
      <xdr:col>85</xdr:col>
      <xdr:colOff>177800</xdr:colOff>
      <xdr:row>96</xdr:row>
      <xdr:rowOff>46244</xdr:rowOff>
    </xdr:to>
    <xdr:sp macro="" textlink="">
      <xdr:nvSpPr>
        <xdr:cNvPr id="705" name="楕円 704"/>
        <xdr:cNvSpPr/>
      </xdr:nvSpPr>
      <xdr:spPr>
        <a:xfrm>
          <a:off x="16268700" y="1640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94521</xdr:rowOff>
    </xdr:from>
    <xdr:ext cx="599010" cy="259045"/>
    <xdr:sp macro="" textlink="">
      <xdr:nvSpPr>
        <xdr:cNvPr id="706" name="公債費該当値テキスト"/>
        <xdr:cNvSpPr txBox="1"/>
      </xdr:nvSpPr>
      <xdr:spPr>
        <a:xfrm>
          <a:off x="16370300" y="1638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139407</xdr:rowOff>
    </xdr:from>
    <xdr:to>
      <xdr:col>81</xdr:col>
      <xdr:colOff>101600</xdr:colOff>
      <xdr:row>96</xdr:row>
      <xdr:rowOff>69557</xdr:rowOff>
    </xdr:to>
    <xdr:sp macro="" textlink="">
      <xdr:nvSpPr>
        <xdr:cNvPr id="707" name="楕円 706"/>
        <xdr:cNvSpPr/>
      </xdr:nvSpPr>
      <xdr:spPr>
        <a:xfrm>
          <a:off x="15430500" y="1642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60684</xdr:rowOff>
    </xdr:from>
    <xdr:ext cx="599010" cy="259045"/>
    <xdr:sp macro="" textlink="">
      <xdr:nvSpPr>
        <xdr:cNvPr id="708" name="テキスト ボックス 707"/>
        <xdr:cNvSpPr txBox="1"/>
      </xdr:nvSpPr>
      <xdr:spPr>
        <a:xfrm>
          <a:off x="15181795" y="1651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162606</xdr:rowOff>
    </xdr:from>
    <xdr:to>
      <xdr:col>76</xdr:col>
      <xdr:colOff>165100</xdr:colOff>
      <xdr:row>96</xdr:row>
      <xdr:rowOff>92756</xdr:rowOff>
    </xdr:to>
    <xdr:sp macro="" textlink="">
      <xdr:nvSpPr>
        <xdr:cNvPr id="709" name="楕円 708"/>
        <xdr:cNvSpPr/>
      </xdr:nvSpPr>
      <xdr:spPr>
        <a:xfrm>
          <a:off x="14541500" y="164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83883</xdr:rowOff>
    </xdr:from>
    <xdr:ext cx="534377" cy="259045"/>
    <xdr:sp macro="" textlink="">
      <xdr:nvSpPr>
        <xdr:cNvPr id="710" name="テキスト ボックス 709"/>
        <xdr:cNvSpPr txBox="1"/>
      </xdr:nvSpPr>
      <xdr:spPr>
        <a:xfrm>
          <a:off x="14325111" y="165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33432</xdr:rowOff>
    </xdr:from>
    <xdr:to>
      <xdr:col>72</xdr:col>
      <xdr:colOff>38100</xdr:colOff>
      <xdr:row>96</xdr:row>
      <xdr:rowOff>135032</xdr:rowOff>
    </xdr:to>
    <xdr:sp macro="" textlink="">
      <xdr:nvSpPr>
        <xdr:cNvPr id="711" name="楕円 710"/>
        <xdr:cNvSpPr/>
      </xdr:nvSpPr>
      <xdr:spPr>
        <a:xfrm>
          <a:off x="13652500" y="164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126159</xdr:rowOff>
    </xdr:from>
    <xdr:ext cx="534377" cy="259045"/>
    <xdr:sp macro="" textlink="">
      <xdr:nvSpPr>
        <xdr:cNvPr id="712" name="テキスト ボックス 711"/>
        <xdr:cNvSpPr txBox="1"/>
      </xdr:nvSpPr>
      <xdr:spPr>
        <a:xfrm>
          <a:off x="13436111" y="1658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27589</xdr:rowOff>
    </xdr:from>
    <xdr:to>
      <xdr:col>67</xdr:col>
      <xdr:colOff>101600</xdr:colOff>
      <xdr:row>96</xdr:row>
      <xdr:rowOff>129189</xdr:rowOff>
    </xdr:to>
    <xdr:sp macro="" textlink="">
      <xdr:nvSpPr>
        <xdr:cNvPr id="713" name="楕円 712"/>
        <xdr:cNvSpPr/>
      </xdr:nvSpPr>
      <xdr:spPr>
        <a:xfrm>
          <a:off x="12763500" y="1648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120316</xdr:rowOff>
    </xdr:from>
    <xdr:ext cx="534377" cy="259045"/>
    <xdr:sp macro="" textlink="">
      <xdr:nvSpPr>
        <xdr:cNvPr id="714" name="テキスト ボックス 713"/>
        <xdr:cNvSpPr txBox="1"/>
      </xdr:nvSpPr>
      <xdr:spPr>
        <a:xfrm>
          <a:off x="12547111" y="1657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183,328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円となっており、類似団体と比較して一人当たりｺｽﾄが高い状況となっている。</a:t>
          </a:r>
        </a:p>
        <a:p>
          <a:r>
            <a:rPr kumimoji="1" lang="ja-JP" altLang="en-US" sz="1300">
              <a:latin typeface="ＭＳ Ｐゴシック" panose="020B0600070205080204" pitchFamily="50" charset="-128"/>
              <a:ea typeface="ＭＳ Ｐゴシック" panose="020B0600070205080204" pitchFamily="50" charset="-128"/>
            </a:rPr>
            <a:t>    これは、一般廃棄物処理施設整備をしたことによる増である。この事業は令和２年度までの継続事業であるため、衛生費については一人当たりｺｽﾄが高い状況が続くと想定される。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117,125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円となっており、類似団体と比較して一人当たりｺｽﾄが高い状況となっている。</a:t>
          </a:r>
        </a:p>
        <a:p>
          <a:r>
            <a:rPr kumimoji="1" lang="ja-JP" altLang="en-US" sz="1300">
              <a:latin typeface="ＭＳ Ｐゴシック" panose="020B0600070205080204" pitchFamily="50" charset="-128"/>
              <a:ea typeface="ＭＳ Ｐゴシック" panose="020B0600070205080204" pitchFamily="50" charset="-128"/>
            </a:rPr>
            <a:t>    これは、中学校施設大規模改修工事をしたことによる増である。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30,283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円となっており、類似団体と比較して一人当たりｺｽﾄが高い状況となっている。</a:t>
          </a:r>
        </a:p>
        <a:p>
          <a:r>
            <a:rPr kumimoji="1" lang="ja-JP" altLang="en-US" sz="1300">
              <a:latin typeface="ＭＳ Ｐゴシック" panose="020B0600070205080204" pitchFamily="50" charset="-128"/>
              <a:ea typeface="ＭＳ Ｐゴシック" panose="020B0600070205080204" pitchFamily="50" charset="-128"/>
            </a:rPr>
            <a:t>    これは、台風災害によるもので、農林水産施設、公共土木施設及び公立学校施設等の災害復旧費である。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においては、前年度は災害復旧等で取崩をしたが今年度は行っていないため、前年度比で増加している。実質収支及び実質単年度収支の両方が減少となった要因は、令和２年４月から上水道事業移管へ伴い運転資金が必要となるため簡易水道への繰出金が</a:t>
          </a:r>
          <a:r>
            <a:rPr kumimoji="1" lang="en-US" altLang="ja-JP" sz="1300">
              <a:latin typeface="ＭＳ ゴシック" pitchFamily="49" charset="-128"/>
              <a:ea typeface="ＭＳ ゴシック" pitchFamily="49" charset="-128"/>
            </a:rPr>
            <a:t>309</a:t>
          </a:r>
          <a:r>
            <a:rPr kumimoji="1" lang="ja-JP" altLang="en-US" sz="1300">
              <a:latin typeface="ＭＳ ゴシック" pitchFamily="49" charset="-128"/>
              <a:ea typeface="ＭＳ ゴシック" pitchFamily="49" charset="-128"/>
            </a:rPr>
            <a:t>百万円から</a:t>
          </a:r>
          <a:r>
            <a:rPr kumimoji="1" lang="en-US" altLang="ja-JP" sz="1300">
              <a:latin typeface="ＭＳ ゴシック" pitchFamily="49" charset="-128"/>
              <a:ea typeface="ＭＳ ゴシック" pitchFamily="49" charset="-128"/>
            </a:rPr>
            <a:t>463</a:t>
          </a:r>
          <a:r>
            <a:rPr kumimoji="1" lang="ja-JP" altLang="en-US" sz="1300">
              <a:latin typeface="ＭＳ ゴシック" pitchFamily="49" charset="-128"/>
              <a:ea typeface="ＭＳ ゴシック" pitchFamily="49" charset="-128"/>
            </a:rPr>
            <a:t>百万円へ増となったためである。</a:t>
          </a:r>
          <a:r>
            <a:rPr kumimoji="1" lang="en-US" altLang="ja-JP" sz="1300">
              <a:latin typeface="ＭＳ ゴシック" pitchFamily="49" charset="-128"/>
              <a:ea typeface="ＭＳ ゴシック" pitchFamily="49" charset="-128"/>
            </a:rPr>
            <a:t/>
          </a:r>
          <a:br>
            <a:rPr kumimoji="1" lang="en-US" altLang="ja-JP"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今後も災害等の臨時財政需要に対応できるよう、歳出の削減に取り組むことにより歳出剰余金を積み立てるよう努めていく。</a:t>
          </a:r>
        </a:p>
        <a:p>
          <a:r>
            <a:rPr kumimoji="1" lang="ja-JP" altLang="en-US" sz="13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〇現状</a:t>
          </a:r>
        </a:p>
        <a:p>
          <a:r>
            <a:rPr kumimoji="1" lang="ja-JP" altLang="en-US" sz="1400">
              <a:latin typeface="ＭＳ ゴシック" pitchFamily="49" charset="-128"/>
              <a:ea typeface="ＭＳ ゴシック" pitchFamily="49" charset="-128"/>
            </a:rPr>
            <a:t>一般会計において特殊財政事情である災害復旧費（Ｈ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599</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R01</a:t>
          </a: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211</a:t>
          </a:r>
          <a:r>
            <a:rPr kumimoji="1" lang="ja-JP" altLang="en-US" sz="1400">
              <a:latin typeface="ＭＳ ゴシック" pitchFamily="49" charset="-128"/>
              <a:ea typeface="ＭＳ ゴシック" pitchFamily="49" charset="-128"/>
            </a:rPr>
            <a:t>百万円）が減少したが、黒字額が減少した要因は令和２年４月から上水道事業移管へ伴い運転資金が必要となるため簡易水道への繰出金が</a:t>
          </a:r>
          <a:r>
            <a:rPr kumimoji="1" lang="en-US" altLang="ja-JP" sz="1400">
              <a:latin typeface="ＭＳ ゴシック" pitchFamily="49" charset="-128"/>
              <a:ea typeface="ＭＳ ゴシック" pitchFamily="49" charset="-128"/>
            </a:rPr>
            <a:t>309</a:t>
          </a:r>
          <a:r>
            <a:rPr kumimoji="1" lang="ja-JP" altLang="en-US" sz="1400">
              <a:latin typeface="ＭＳ ゴシック" pitchFamily="49" charset="-128"/>
              <a:ea typeface="ＭＳ ゴシック" pitchFamily="49" charset="-128"/>
            </a:rPr>
            <a:t>百万円から</a:t>
          </a:r>
          <a:r>
            <a:rPr kumimoji="1" lang="en-US" altLang="ja-JP" sz="1400">
              <a:latin typeface="ＭＳ ゴシック" pitchFamily="49" charset="-128"/>
              <a:ea typeface="ＭＳ ゴシック" pitchFamily="49" charset="-128"/>
            </a:rPr>
            <a:t>463</a:t>
          </a:r>
          <a:r>
            <a:rPr kumimoji="1" lang="ja-JP" altLang="en-US" sz="1400">
              <a:latin typeface="ＭＳ ゴシック" pitchFamily="49" charset="-128"/>
              <a:ea typeface="ＭＳ ゴシック" pitchFamily="49" charset="-128"/>
            </a:rPr>
            <a:t>百万円へ増となったためである。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一方、簡易水道事業特別会計は繰入金が増えたため、黒字額が増加した。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〇今後の対応</a:t>
          </a:r>
        </a:p>
        <a:p>
          <a:r>
            <a:rPr kumimoji="1" lang="ja-JP" altLang="en-US" sz="1400">
              <a:latin typeface="ＭＳ ゴシック" pitchFamily="49" charset="-128"/>
              <a:ea typeface="ＭＳ ゴシック" pitchFamily="49" charset="-128"/>
            </a:rPr>
            <a:t>各会計で適正な財政運営を行うためにも、経常収支の均衡が確保され行政内容が実質的に住民の福祉向上のために適切な行政水準を保つことが、財政運営の基本であると考える。</a:t>
          </a:r>
        </a:p>
        <a:p>
          <a:r>
            <a:rPr kumimoji="1" lang="ja-JP" altLang="en-US" sz="1400">
              <a:latin typeface="ＭＳ ゴシック" pitchFamily="49" charset="-128"/>
              <a:ea typeface="ＭＳ ゴシック" pitchFamily="49" charset="-128"/>
            </a:rPr>
            <a:t>税収等の伸びが期待できないことから、繰出金等を抑制し今後とも計画的かつ効率的な財政運営に努める。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7750298</v>
      </c>
      <c r="BO4" s="431"/>
      <c r="BP4" s="431"/>
      <c r="BQ4" s="431"/>
      <c r="BR4" s="431"/>
      <c r="BS4" s="431"/>
      <c r="BT4" s="431"/>
      <c r="BU4" s="432"/>
      <c r="BV4" s="430">
        <v>7470082</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4.5999999999999996</v>
      </c>
      <c r="CU4" s="437"/>
      <c r="CV4" s="437"/>
      <c r="CW4" s="437"/>
      <c r="CX4" s="437"/>
      <c r="CY4" s="437"/>
      <c r="CZ4" s="437"/>
      <c r="DA4" s="438"/>
      <c r="DB4" s="436">
        <v>9.5</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7506515</v>
      </c>
      <c r="BO5" s="468"/>
      <c r="BP5" s="468"/>
      <c r="BQ5" s="468"/>
      <c r="BR5" s="468"/>
      <c r="BS5" s="468"/>
      <c r="BT5" s="468"/>
      <c r="BU5" s="469"/>
      <c r="BV5" s="467">
        <v>6841341</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89</v>
      </c>
      <c r="CU5" s="465"/>
      <c r="CV5" s="465"/>
      <c r="CW5" s="465"/>
      <c r="CX5" s="465"/>
      <c r="CY5" s="465"/>
      <c r="CZ5" s="465"/>
      <c r="DA5" s="466"/>
      <c r="DB5" s="464">
        <v>86.4</v>
      </c>
      <c r="DC5" s="465"/>
      <c r="DD5" s="465"/>
      <c r="DE5" s="465"/>
      <c r="DF5" s="465"/>
      <c r="DG5" s="465"/>
      <c r="DH5" s="465"/>
      <c r="DI5" s="466"/>
      <c r="DJ5" s="186"/>
      <c r="DK5" s="186"/>
      <c r="DL5" s="186"/>
      <c r="DM5" s="186"/>
      <c r="DN5" s="186"/>
      <c r="DO5" s="186"/>
    </row>
    <row r="6" spans="1:119" ht="18.75" customHeight="1">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243783</v>
      </c>
      <c r="BO6" s="468"/>
      <c r="BP6" s="468"/>
      <c r="BQ6" s="468"/>
      <c r="BR6" s="468"/>
      <c r="BS6" s="468"/>
      <c r="BT6" s="468"/>
      <c r="BU6" s="469"/>
      <c r="BV6" s="467">
        <v>628741</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91.5</v>
      </c>
      <c r="CU6" s="505"/>
      <c r="CV6" s="505"/>
      <c r="CW6" s="505"/>
      <c r="CX6" s="505"/>
      <c r="CY6" s="505"/>
      <c r="CZ6" s="505"/>
      <c r="DA6" s="506"/>
      <c r="DB6" s="504">
        <v>89.8</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72302</v>
      </c>
      <c r="BO7" s="468"/>
      <c r="BP7" s="468"/>
      <c r="BQ7" s="468"/>
      <c r="BR7" s="468"/>
      <c r="BS7" s="468"/>
      <c r="BT7" s="468"/>
      <c r="BU7" s="469"/>
      <c r="BV7" s="467">
        <v>270577</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3742450</v>
      </c>
      <c r="CU7" s="468"/>
      <c r="CV7" s="468"/>
      <c r="CW7" s="468"/>
      <c r="CX7" s="468"/>
      <c r="CY7" s="468"/>
      <c r="CZ7" s="468"/>
      <c r="DA7" s="469"/>
      <c r="DB7" s="467">
        <v>3752937</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171481</v>
      </c>
      <c r="BO8" s="468"/>
      <c r="BP8" s="468"/>
      <c r="BQ8" s="468"/>
      <c r="BR8" s="468"/>
      <c r="BS8" s="468"/>
      <c r="BT8" s="468"/>
      <c r="BU8" s="469"/>
      <c r="BV8" s="467">
        <v>358164</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0.16</v>
      </c>
      <c r="CU8" s="508"/>
      <c r="CV8" s="508"/>
      <c r="CW8" s="508"/>
      <c r="CX8" s="508"/>
      <c r="CY8" s="508"/>
      <c r="CZ8" s="508"/>
      <c r="DA8" s="509"/>
      <c r="DB8" s="507">
        <v>0.16</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7212</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93</v>
      </c>
      <c r="AV9" s="500"/>
      <c r="AW9" s="500"/>
      <c r="AX9" s="500"/>
      <c r="AY9" s="501" t="s">
        <v>116</v>
      </c>
      <c r="AZ9" s="502"/>
      <c r="BA9" s="502"/>
      <c r="BB9" s="502"/>
      <c r="BC9" s="502"/>
      <c r="BD9" s="502"/>
      <c r="BE9" s="502"/>
      <c r="BF9" s="502"/>
      <c r="BG9" s="502"/>
      <c r="BH9" s="502"/>
      <c r="BI9" s="502"/>
      <c r="BJ9" s="502"/>
      <c r="BK9" s="502"/>
      <c r="BL9" s="502"/>
      <c r="BM9" s="503"/>
      <c r="BN9" s="467">
        <v>-186683</v>
      </c>
      <c r="BO9" s="468"/>
      <c r="BP9" s="468"/>
      <c r="BQ9" s="468"/>
      <c r="BR9" s="468"/>
      <c r="BS9" s="468"/>
      <c r="BT9" s="468"/>
      <c r="BU9" s="469"/>
      <c r="BV9" s="467">
        <v>288764</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16.5</v>
      </c>
      <c r="CU9" s="465"/>
      <c r="CV9" s="465"/>
      <c r="CW9" s="465"/>
      <c r="CX9" s="465"/>
      <c r="CY9" s="465"/>
      <c r="CZ9" s="465"/>
      <c r="DA9" s="466"/>
      <c r="DB9" s="464">
        <v>15.5</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8169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1291</v>
      </c>
      <c r="BO10" s="468"/>
      <c r="BP10" s="468"/>
      <c r="BQ10" s="468"/>
      <c r="BR10" s="468"/>
      <c r="BS10" s="468"/>
      <c r="BT10" s="468"/>
      <c r="BU10" s="469"/>
      <c r="BV10" s="467">
        <v>1822</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c r="A12" s="187"/>
      <c r="B12" s="527" t="s">
        <v>131</v>
      </c>
      <c r="C12" s="528"/>
      <c r="D12" s="528"/>
      <c r="E12" s="528"/>
      <c r="F12" s="528"/>
      <c r="G12" s="528"/>
      <c r="H12" s="528"/>
      <c r="I12" s="528"/>
      <c r="J12" s="528"/>
      <c r="K12" s="529"/>
      <c r="L12" s="536" t="s">
        <v>132</v>
      </c>
      <c r="M12" s="537"/>
      <c r="N12" s="537"/>
      <c r="O12" s="537"/>
      <c r="P12" s="537"/>
      <c r="Q12" s="538"/>
      <c r="R12" s="539">
        <v>6958</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207475</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140</v>
      </c>
      <c r="N13" s="559"/>
      <c r="O13" s="559"/>
      <c r="P13" s="559"/>
      <c r="Q13" s="560"/>
      <c r="R13" s="551">
        <v>6917</v>
      </c>
      <c r="S13" s="552"/>
      <c r="T13" s="552"/>
      <c r="U13" s="552"/>
      <c r="V13" s="553"/>
      <c r="W13" s="483" t="s">
        <v>141</v>
      </c>
      <c r="X13" s="484"/>
      <c r="Y13" s="484"/>
      <c r="Z13" s="484"/>
      <c r="AA13" s="484"/>
      <c r="AB13" s="474"/>
      <c r="AC13" s="518">
        <v>762</v>
      </c>
      <c r="AD13" s="519"/>
      <c r="AE13" s="519"/>
      <c r="AF13" s="519"/>
      <c r="AG13" s="561"/>
      <c r="AH13" s="518">
        <v>891</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-185392</v>
      </c>
      <c r="BO13" s="468"/>
      <c r="BP13" s="468"/>
      <c r="BQ13" s="468"/>
      <c r="BR13" s="468"/>
      <c r="BS13" s="468"/>
      <c r="BT13" s="468"/>
      <c r="BU13" s="469"/>
      <c r="BV13" s="467">
        <v>83111</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9.6999999999999993</v>
      </c>
      <c r="CU13" s="465"/>
      <c r="CV13" s="465"/>
      <c r="CW13" s="465"/>
      <c r="CX13" s="465"/>
      <c r="CY13" s="465"/>
      <c r="CZ13" s="465"/>
      <c r="DA13" s="466"/>
      <c r="DB13" s="464">
        <v>9.5</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146</v>
      </c>
      <c r="M14" s="549"/>
      <c r="N14" s="549"/>
      <c r="O14" s="549"/>
      <c r="P14" s="549"/>
      <c r="Q14" s="550"/>
      <c r="R14" s="551">
        <v>7097</v>
      </c>
      <c r="S14" s="552"/>
      <c r="T14" s="552"/>
      <c r="U14" s="552"/>
      <c r="V14" s="553"/>
      <c r="W14" s="457"/>
      <c r="X14" s="458"/>
      <c r="Y14" s="458"/>
      <c r="Z14" s="458"/>
      <c r="AA14" s="458"/>
      <c r="AB14" s="447"/>
      <c r="AC14" s="554">
        <v>21.7</v>
      </c>
      <c r="AD14" s="555"/>
      <c r="AE14" s="555"/>
      <c r="AF14" s="555"/>
      <c r="AG14" s="556"/>
      <c r="AH14" s="554">
        <v>24.1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148</v>
      </c>
      <c r="CU14" s="566"/>
      <c r="CV14" s="566"/>
      <c r="CW14" s="566"/>
      <c r="CX14" s="566"/>
      <c r="CY14" s="566"/>
      <c r="CZ14" s="566"/>
      <c r="DA14" s="567"/>
      <c r="DB14" s="565" t="s">
        <v>149</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150</v>
      </c>
      <c r="N15" s="559"/>
      <c r="O15" s="559"/>
      <c r="P15" s="559"/>
      <c r="Q15" s="560"/>
      <c r="R15" s="551">
        <v>7054</v>
      </c>
      <c r="S15" s="552"/>
      <c r="T15" s="552"/>
      <c r="U15" s="552"/>
      <c r="V15" s="553"/>
      <c r="W15" s="483" t="s">
        <v>151</v>
      </c>
      <c r="X15" s="484"/>
      <c r="Y15" s="484"/>
      <c r="Z15" s="484"/>
      <c r="AA15" s="484"/>
      <c r="AB15" s="474"/>
      <c r="AC15" s="518">
        <v>495</v>
      </c>
      <c r="AD15" s="519"/>
      <c r="AE15" s="519"/>
      <c r="AF15" s="519"/>
      <c r="AG15" s="561"/>
      <c r="AH15" s="518">
        <v>607</v>
      </c>
      <c r="AI15" s="519"/>
      <c r="AJ15" s="519"/>
      <c r="AK15" s="519"/>
      <c r="AL15" s="520"/>
      <c r="AM15" s="496"/>
      <c r="AN15" s="497"/>
      <c r="AO15" s="497"/>
      <c r="AP15" s="497"/>
      <c r="AQ15" s="497"/>
      <c r="AR15" s="497"/>
      <c r="AS15" s="497"/>
      <c r="AT15" s="498"/>
      <c r="AU15" s="499"/>
      <c r="AV15" s="500"/>
      <c r="AW15" s="500"/>
      <c r="AX15" s="500"/>
      <c r="AY15" s="427" t="s">
        <v>152</v>
      </c>
      <c r="AZ15" s="428"/>
      <c r="BA15" s="428"/>
      <c r="BB15" s="428"/>
      <c r="BC15" s="428"/>
      <c r="BD15" s="428"/>
      <c r="BE15" s="428"/>
      <c r="BF15" s="428"/>
      <c r="BG15" s="428"/>
      <c r="BH15" s="428"/>
      <c r="BI15" s="428"/>
      <c r="BJ15" s="428"/>
      <c r="BK15" s="428"/>
      <c r="BL15" s="428"/>
      <c r="BM15" s="429"/>
      <c r="BN15" s="430">
        <v>574682</v>
      </c>
      <c r="BO15" s="431"/>
      <c r="BP15" s="431"/>
      <c r="BQ15" s="431"/>
      <c r="BR15" s="431"/>
      <c r="BS15" s="431"/>
      <c r="BT15" s="431"/>
      <c r="BU15" s="432"/>
      <c r="BV15" s="430">
        <v>572109</v>
      </c>
      <c r="BW15" s="431"/>
      <c r="BX15" s="431"/>
      <c r="BY15" s="431"/>
      <c r="BZ15" s="431"/>
      <c r="CA15" s="431"/>
      <c r="CB15" s="431"/>
      <c r="CC15" s="432"/>
      <c r="CD15" s="568" t="s">
        <v>153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154</v>
      </c>
      <c r="M16" s="579"/>
      <c r="N16" s="579"/>
      <c r="O16" s="579"/>
      <c r="P16" s="579"/>
      <c r="Q16" s="580"/>
      <c r="R16" s="571" t="s">
        <v>155</v>
      </c>
      <c r="S16" s="572"/>
      <c r="T16" s="572"/>
      <c r="U16" s="572"/>
      <c r="V16" s="573"/>
      <c r="W16" s="457"/>
      <c r="X16" s="458"/>
      <c r="Y16" s="458"/>
      <c r="Z16" s="458"/>
      <c r="AA16" s="458"/>
      <c r="AB16" s="447"/>
      <c r="AC16" s="554">
        <v>14.1</v>
      </c>
      <c r="AD16" s="555"/>
      <c r="AE16" s="555"/>
      <c r="AF16" s="555"/>
      <c r="AG16" s="556"/>
      <c r="AH16" s="554">
        <v>16.399999999999999</v>
      </c>
      <c r="AI16" s="555"/>
      <c r="AJ16" s="555"/>
      <c r="AK16" s="555"/>
      <c r="AL16" s="557"/>
      <c r="AM16" s="496"/>
      <c r="AN16" s="497"/>
      <c r="AO16" s="497"/>
      <c r="AP16" s="497"/>
      <c r="AQ16" s="497"/>
      <c r="AR16" s="497"/>
      <c r="AS16" s="497"/>
      <c r="AT16" s="498"/>
      <c r="AU16" s="499"/>
      <c r="AV16" s="500"/>
      <c r="AW16" s="500"/>
      <c r="AX16" s="500"/>
      <c r="AY16" s="501" t="s">
        <v>156</v>
      </c>
      <c r="AZ16" s="502"/>
      <c r="BA16" s="502"/>
      <c r="BB16" s="502"/>
      <c r="BC16" s="502"/>
      <c r="BD16" s="502"/>
      <c r="BE16" s="502"/>
      <c r="BF16" s="502"/>
      <c r="BG16" s="502"/>
      <c r="BH16" s="502"/>
      <c r="BI16" s="502"/>
      <c r="BJ16" s="502"/>
      <c r="BK16" s="502"/>
      <c r="BL16" s="502"/>
      <c r="BM16" s="503"/>
      <c r="BN16" s="467">
        <v>3497008</v>
      </c>
      <c r="BO16" s="468"/>
      <c r="BP16" s="468"/>
      <c r="BQ16" s="468"/>
      <c r="BR16" s="468"/>
      <c r="BS16" s="468"/>
      <c r="BT16" s="468"/>
      <c r="BU16" s="469"/>
      <c r="BV16" s="467">
        <v>3466587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157</v>
      </c>
      <c r="N17" s="575"/>
      <c r="O17" s="575"/>
      <c r="P17" s="575"/>
      <c r="Q17" s="576"/>
      <c r="R17" s="571" t="s">
        <v>158</v>
      </c>
      <c r="S17" s="572"/>
      <c r="T17" s="572"/>
      <c r="U17" s="572"/>
      <c r="V17" s="573"/>
      <c r="W17" s="483" t="s">
        <v>159</v>
      </c>
      <c r="X17" s="484"/>
      <c r="Y17" s="484"/>
      <c r="Z17" s="484"/>
      <c r="AA17" s="484"/>
      <c r="AB17" s="474"/>
      <c r="AC17" s="518">
        <v>2247</v>
      </c>
      <c r="AD17" s="519"/>
      <c r="AE17" s="519"/>
      <c r="AF17" s="519"/>
      <c r="AG17" s="561"/>
      <c r="AH17" s="518">
        <v>2204</v>
      </c>
      <c r="AI17" s="519"/>
      <c r="AJ17" s="519"/>
      <c r="AK17" s="519"/>
      <c r="AL17" s="520"/>
      <c r="AM17" s="496"/>
      <c r="AN17" s="497"/>
      <c r="AO17" s="497"/>
      <c r="AP17" s="497"/>
      <c r="AQ17" s="497"/>
      <c r="AR17" s="497"/>
      <c r="AS17" s="497"/>
      <c r="AT17" s="498"/>
      <c r="AU17" s="499"/>
      <c r="AV17" s="500"/>
      <c r="AW17" s="500"/>
      <c r="AX17" s="500"/>
      <c r="AY17" s="501" t="s">
        <v>160</v>
      </c>
      <c r="AZ17" s="502"/>
      <c r="BA17" s="502"/>
      <c r="BB17" s="502"/>
      <c r="BC17" s="502"/>
      <c r="BD17" s="502"/>
      <c r="BE17" s="502"/>
      <c r="BF17" s="502"/>
      <c r="BG17" s="502"/>
      <c r="BH17" s="502"/>
      <c r="BI17" s="502"/>
      <c r="BJ17" s="502"/>
      <c r="BK17" s="502"/>
      <c r="BL17" s="502"/>
      <c r="BM17" s="503"/>
      <c r="BN17" s="467">
        <v>719849</v>
      </c>
      <c r="BO17" s="468"/>
      <c r="BP17" s="468"/>
      <c r="BQ17" s="468"/>
      <c r="BR17" s="468"/>
      <c r="BS17" s="468"/>
      <c r="BT17" s="468"/>
      <c r="BU17" s="469"/>
      <c r="BV17" s="467">
        <v>715407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161</v>
      </c>
      <c r="C18" s="510"/>
      <c r="D18" s="510"/>
      <c r="E18" s="582"/>
      <c r="F18" s="582"/>
      <c r="G18" s="582"/>
      <c r="H18" s="582"/>
      <c r="I18" s="582"/>
      <c r="J18" s="582"/>
      <c r="K18" s="582"/>
      <c r="L18" s="583">
        <v>56.82</v>
      </c>
      <c r="M18" s="583"/>
      <c r="N18" s="583"/>
      <c r="O18" s="583"/>
      <c r="P18" s="583"/>
      <c r="Q18" s="583"/>
      <c r="R18" s="584"/>
      <c r="S18" s="584"/>
      <c r="T18" s="584"/>
      <c r="U18" s="584"/>
      <c r="V18" s="585"/>
      <c r="W18" s="485"/>
      <c r="X18" s="486"/>
      <c r="Y18" s="486"/>
      <c r="Z18" s="486"/>
      <c r="AA18" s="486"/>
      <c r="AB18" s="477"/>
      <c r="AC18" s="586">
        <v>64.099999999999994</v>
      </c>
      <c r="AD18" s="587"/>
      <c r="AE18" s="587"/>
      <c r="AF18" s="587"/>
      <c r="AG18" s="588"/>
      <c r="AH18" s="586">
        <v>59.5</v>
      </c>
      <c r="AI18" s="587"/>
      <c r="AJ18" s="587"/>
      <c r="AK18" s="587"/>
      <c r="AL18" s="589"/>
      <c r="AM18" s="496"/>
      <c r="AN18" s="497"/>
      <c r="AO18" s="497"/>
      <c r="AP18" s="497"/>
      <c r="AQ18" s="497"/>
      <c r="AR18" s="497"/>
      <c r="AS18" s="497"/>
      <c r="AT18" s="498"/>
      <c r="AU18" s="499"/>
      <c r="AV18" s="500"/>
      <c r="AW18" s="500"/>
      <c r="AX18" s="500"/>
      <c r="AY18" s="501" t="s">
        <v>162</v>
      </c>
      <c r="AZ18" s="502"/>
      <c r="BA18" s="502"/>
      <c r="BB18" s="502"/>
      <c r="BC18" s="502"/>
      <c r="BD18" s="502"/>
      <c r="BE18" s="502"/>
      <c r="BF18" s="502"/>
      <c r="BG18" s="502"/>
      <c r="BH18" s="502"/>
      <c r="BI18" s="502"/>
      <c r="BJ18" s="502"/>
      <c r="BK18" s="502"/>
      <c r="BL18" s="502"/>
      <c r="BM18" s="503"/>
      <c r="BN18" s="467">
        <v>3355326</v>
      </c>
      <c r="BO18" s="468"/>
      <c r="BP18" s="468"/>
      <c r="BQ18" s="468"/>
      <c r="BR18" s="468"/>
      <c r="BS18" s="468"/>
      <c r="BT18" s="468"/>
      <c r="BU18" s="469"/>
      <c r="BV18" s="467">
        <v>3273661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163</v>
      </c>
      <c r="C19" s="510"/>
      <c r="D19" s="510"/>
      <c r="E19" s="582"/>
      <c r="F19" s="582"/>
      <c r="G19" s="582"/>
      <c r="H19" s="582"/>
      <c r="I19" s="582"/>
      <c r="J19" s="582"/>
      <c r="K19" s="582"/>
      <c r="L19" s="590">
        <v>127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164</v>
      </c>
      <c r="AZ19" s="502"/>
      <c r="BA19" s="502"/>
      <c r="BB19" s="502"/>
      <c r="BC19" s="502"/>
      <c r="BD19" s="502"/>
      <c r="BE19" s="502"/>
      <c r="BF19" s="502"/>
      <c r="BG19" s="502"/>
      <c r="BH19" s="502"/>
      <c r="BI19" s="502"/>
      <c r="BJ19" s="502"/>
      <c r="BK19" s="502"/>
      <c r="BL19" s="502"/>
      <c r="BM19" s="503"/>
      <c r="BN19" s="467">
        <v>4336477</v>
      </c>
      <c r="BO19" s="468"/>
      <c r="BP19" s="468"/>
      <c r="BQ19" s="468"/>
      <c r="BR19" s="468"/>
      <c r="BS19" s="468"/>
      <c r="BT19" s="468"/>
      <c r="BU19" s="469"/>
      <c r="BV19" s="467">
        <v>4495504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165</v>
      </c>
      <c r="C20" s="510"/>
      <c r="D20" s="510"/>
      <c r="E20" s="582"/>
      <c r="F20" s="582"/>
      <c r="G20" s="582"/>
      <c r="H20" s="582"/>
      <c r="I20" s="582"/>
      <c r="J20" s="582"/>
      <c r="K20" s="582"/>
      <c r="L20" s="590">
        <v>3363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167</v>
      </c>
      <c r="C22" s="605"/>
      <c r="D22" s="606"/>
      <c r="E22" s="479" t="s">
        <v>1</v>
      </c>
      <c r="F22" s="484"/>
      <c r="G22" s="484"/>
      <c r="H22" s="484"/>
      <c r="I22" s="484"/>
      <c r="J22" s="484"/>
      <c r="K22" s="474"/>
      <c r="L22" s="479" t="s">
        <v>168</v>
      </c>
      <c r="M22" s="484"/>
      <c r="N22" s="484"/>
      <c r="O22" s="484"/>
      <c r="P22" s="474"/>
      <c r="Q22" s="613" t="s">
        <v>169</v>
      </c>
      <c r="R22" s="614"/>
      <c r="S22" s="614"/>
      <c r="T22" s="614"/>
      <c r="U22" s="614"/>
      <c r="V22" s="615"/>
      <c r="W22" s="619" t="s">
        <v>170</v>
      </c>
      <c r="X22" s="605"/>
      <c r="Y22" s="606"/>
      <c r="Z22" s="479" t="s">
        <v>1</v>
      </c>
      <c r="AA22" s="484"/>
      <c r="AB22" s="484"/>
      <c r="AC22" s="484"/>
      <c r="AD22" s="484"/>
      <c r="AE22" s="484"/>
      <c r="AF22" s="484"/>
      <c r="AG22" s="474"/>
      <c r="AH22" s="632" t="s">
        <v>171</v>
      </c>
      <c r="AI22" s="484"/>
      <c r="AJ22" s="484"/>
      <c r="AK22" s="484"/>
      <c r="AL22" s="474"/>
      <c r="AM22" s="632" t="s">
        <v>172</v>
      </c>
      <c r="AN22" s="633"/>
      <c r="AO22" s="633"/>
      <c r="AP22" s="633"/>
      <c r="AQ22" s="633"/>
      <c r="AR22" s="634"/>
      <c r="AS22" s="613" t="s">
        <v>169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173</v>
      </c>
      <c r="AZ23" s="428"/>
      <c r="BA23" s="428"/>
      <c r="BB23" s="428"/>
      <c r="BC23" s="428"/>
      <c r="BD23" s="428"/>
      <c r="BE23" s="428"/>
      <c r="BF23" s="428"/>
      <c r="BG23" s="428"/>
      <c r="BH23" s="428"/>
      <c r="BI23" s="428"/>
      <c r="BJ23" s="428"/>
      <c r="BK23" s="428"/>
      <c r="BL23" s="428"/>
      <c r="BM23" s="429"/>
      <c r="BN23" s="467">
        <v>6954731</v>
      </c>
      <c r="BO23" s="468"/>
      <c r="BP23" s="468"/>
      <c r="BQ23" s="468"/>
      <c r="BR23" s="468"/>
      <c r="BS23" s="468"/>
      <c r="BT23" s="468"/>
      <c r="BU23" s="469"/>
      <c r="BV23" s="467">
        <v>6655534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174</v>
      </c>
      <c r="F24" s="497"/>
      <c r="G24" s="497"/>
      <c r="H24" s="497"/>
      <c r="I24" s="497"/>
      <c r="J24" s="497"/>
      <c r="K24" s="498"/>
      <c r="L24" s="518">
        <v>1</v>
      </c>
      <c r="M24" s="519"/>
      <c r="N24" s="519"/>
      <c r="O24" s="519"/>
      <c r="P24" s="561"/>
      <c r="Q24" s="518">
        <v>6849</v>
      </c>
      <c r="R24" s="519"/>
      <c r="S24" s="519"/>
      <c r="T24" s="519"/>
      <c r="U24" s="519"/>
      <c r="V24" s="561"/>
      <c r="W24" s="620"/>
      <c r="X24" s="608"/>
      <c r="Y24" s="609"/>
      <c r="Z24" s="517" t="s">
        <v>175</v>
      </c>
      <c r="AA24" s="497"/>
      <c r="AB24" s="497"/>
      <c r="AC24" s="497"/>
      <c r="AD24" s="497"/>
      <c r="AE24" s="497"/>
      <c r="AF24" s="497"/>
      <c r="AG24" s="498"/>
      <c r="AH24" s="518">
        <v>122</v>
      </c>
      <c r="AI24" s="519"/>
      <c r="AJ24" s="519"/>
      <c r="AK24" s="519"/>
      <c r="AL24" s="561"/>
      <c r="AM24" s="518">
        <v>372954</v>
      </c>
      <c r="AN24" s="519"/>
      <c r="AO24" s="519"/>
      <c r="AP24" s="519"/>
      <c r="AQ24" s="519"/>
      <c r="AR24" s="561"/>
      <c r="AS24" s="518">
        <v>3057</v>
      </c>
      <c r="AT24" s="519"/>
      <c r="AU24" s="519"/>
      <c r="AV24" s="519"/>
      <c r="AW24" s="519"/>
      <c r="AX24" s="520"/>
      <c r="AY24" s="640" t="s">
        <v>176</v>
      </c>
      <c r="AZ24" s="641"/>
      <c r="BA24" s="641"/>
      <c r="BB24" s="641"/>
      <c r="BC24" s="641"/>
      <c r="BD24" s="641"/>
      <c r="BE24" s="641"/>
      <c r="BF24" s="641"/>
      <c r="BG24" s="641"/>
      <c r="BH24" s="641"/>
      <c r="BI24" s="641"/>
      <c r="BJ24" s="641"/>
      <c r="BK24" s="641"/>
      <c r="BL24" s="641"/>
      <c r="BM24" s="642"/>
      <c r="BN24" s="467">
        <v>6450727</v>
      </c>
      <c r="BO24" s="468"/>
      <c r="BP24" s="468"/>
      <c r="BQ24" s="468"/>
      <c r="BR24" s="468"/>
      <c r="BS24" s="468"/>
      <c r="BT24" s="468"/>
      <c r="BU24" s="469"/>
      <c r="BV24" s="467">
        <v>6142464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177</v>
      </c>
      <c r="F25" s="497"/>
      <c r="G25" s="497"/>
      <c r="H25" s="497"/>
      <c r="I25" s="497"/>
      <c r="J25" s="497"/>
      <c r="K25" s="498"/>
      <c r="L25" s="518">
        <v>1</v>
      </c>
      <c r="M25" s="519"/>
      <c r="N25" s="519"/>
      <c r="O25" s="519"/>
      <c r="P25" s="561"/>
      <c r="Q25" s="518">
        <v>5400</v>
      </c>
      <c r="R25" s="519"/>
      <c r="S25" s="519"/>
      <c r="T25" s="519"/>
      <c r="U25" s="519"/>
      <c r="V25" s="561"/>
      <c r="W25" s="620"/>
      <c r="X25" s="608"/>
      <c r="Y25" s="609"/>
      <c r="Z25" s="517" t="s">
        <v>178</v>
      </c>
      <c r="AA25" s="497"/>
      <c r="AB25" s="497"/>
      <c r="AC25" s="497"/>
      <c r="AD25" s="497"/>
      <c r="AE25" s="497"/>
      <c r="AF25" s="497"/>
      <c r="AG25" s="498"/>
      <c r="AH25" s="518" t="s">
        <v>179</v>
      </c>
      <c r="AI25" s="519"/>
      <c r="AJ25" s="519"/>
      <c r="AK25" s="519"/>
      <c r="AL25" s="561"/>
      <c r="AM25" s="518" t="s">
        <v>179</v>
      </c>
      <c r="AN25" s="519"/>
      <c r="AO25" s="519"/>
      <c r="AP25" s="519"/>
      <c r="AQ25" s="519"/>
      <c r="AR25" s="561"/>
      <c r="AS25" s="518" t="s">
        <v>180</v>
      </c>
      <c r="AT25" s="519"/>
      <c r="AU25" s="519"/>
      <c r="AV25" s="519"/>
      <c r="AW25" s="519"/>
      <c r="AX25" s="520"/>
      <c r="AY25" s="427" t="s">
        <v>181</v>
      </c>
      <c r="AZ25" s="428"/>
      <c r="BA25" s="428"/>
      <c r="BB25" s="428"/>
      <c r="BC25" s="428"/>
      <c r="BD25" s="428"/>
      <c r="BE25" s="428"/>
      <c r="BF25" s="428"/>
      <c r="BG25" s="428"/>
      <c r="BH25" s="428"/>
      <c r="BI25" s="428"/>
      <c r="BJ25" s="428"/>
      <c r="BK25" s="428"/>
      <c r="BL25" s="428"/>
      <c r="BM25" s="429"/>
      <c r="BN25" s="430" t="s">
        <v>179</v>
      </c>
      <c r="BO25" s="431"/>
      <c r="BP25" s="431"/>
      <c r="BQ25" s="431"/>
      <c r="BR25" s="431"/>
      <c r="BS25" s="431"/>
      <c r="BT25" s="431"/>
      <c r="BU25" s="432"/>
      <c r="BV25" s="430">
        <v>18524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182</v>
      </c>
      <c r="F26" s="497"/>
      <c r="G26" s="497"/>
      <c r="H26" s="497"/>
      <c r="I26" s="497"/>
      <c r="J26" s="497"/>
      <c r="K26" s="498"/>
      <c r="L26" s="518">
        <v>1</v>
      </c>
      <c r="M26" s="519"/>
      <c r="N26" s="519"/>
      <c r="O26" s="519"/>
      <c r="P26" s="561"/>
      <c r="Q26" s="518">
        <v>5103</v>
      </c>
      <c r="R26" s="519"/>
      <c r="S26" s="519"/>
      <c r="T26" s="519"/>
      <c r="U26" s="519"/>
      <c r="V26" s="561"/>
      <c r="W26" s="620"/>
      <c r="X26" s="608"/>
      <c r="Y26" s="609"/>
      <c r="Z26" s="517" t="s">
        <v>183</v>
      </c>
      <c r="AA26" s="630"/>
      <c r="AB26" s="630"/>
      <c r="AC26" s="630"/>
      <c r="AD26" s="630"/>
      <c r="AE26" s="630"/>
      <c r="AF26" s="630"/>
      <c r="AG26" s="631"/>
      <c r="AH26" s="518" t="s">
        <v>179</v>
      </c>
      <c r="AI26" s="519"/>
      <c r="AJ26" s="519"/>
      <c r="AK26" s="519"/>
      <c r="AL26" s="561"/>
      <c r="AM26" s="518" t="s">
        <v>179</v>
      </c>
      <c r="AN26" s="519"/>
      <c r="AO26" s="519"/>
      <c r="AP26" s="519"/>
      <c r="AQ26" s="519"/>
      <c r="AR26" s="561"/>
      <c r="AS26" s="518" t="s">
        <v>179</v>
      </c>
      <c r="AT26" s="519"/>
      <c r="AU26" s="519"/>
      <c r="AV26" s="519"/>
      <c r="AW26" s="519"/>
      <c r="AX26" s="520"/>
      <c r="AY26" s="470" t="s">
        <v>184</v>
      </c>
      <c r="AZ26" s="471"/>
      <c r="BA26" s="471"/>
      <c r="BB26" s="471"/>
      <c r="BC26" s="471"/>
      <c r="BD26" s="471"/>
      <c r="BE26" s="471"/>
      <c r="BF26" s="471"/>
      <c r="BG26" s="471"/>
      <c r="BH26" s="471"/>
      <c r="BI26" s="471"/>
      <c r="BJ26" s="471"/>
      <c r="BK26" s="471"/>
      <c r="BL26" s="471"/>
      <c r="BM26" s="472"/>
      <c r="BN26" s="467" t="s">
        <v>179</v>
      </c>
      <c r="BO26" s="468"/>
      <c r="BP26" s="468"/>
      <c r="BQ26" s="468"/>
      <c r="BR26" s="468"/>
      <c r="BS26" s="468"/>
      <c r="BT26" s="468"/>
      <c r="BU26" s="469"/>
      <c r="BV26" s="467" t="s">
        <v>185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186</v>
      </c>
      <c r="F27" s="497"/>
      <c r="G27" s="497"/>
      <c r="H27" s="497"/>
      <c r="I27" s="497"/>
      <c r="J27" s="497"/>
      <c r="K27" s="498"/>
      <c r="L27" s="518">
        <v>1</v>
      </c>
      <c r="M27" s="519"/>
      <c r="N27" s="519"/>
      <c r="O27" s="519"/>
      <c r="P27" s="561"/>
      <c r="Q27" s="518">
        <v>3040</v>
      </c>
      <c r="R27" s="519"/>
      <c r="S27" s="519"/>
      <c r="T27" s="519"/>
      <c r="U27" s="519"/>
      <c r="V27" s="561"/>
      <c r="W27" s="620"/>
      <c r="X27" s="608"/>
      <c r="Y27" s="609"/>
      <c r="Z27" s="517" t="s">
        <v>187</v>
      </c>
      <c r="AA27" s="497"/>
      <c r="AB27" s="497"/>
      <c r="AC27" s="497"/>
      <c r="AD27" s="497"/>
      <c r="AE27" s="497"/>
      <c r="AF27" s="497"/>
      <c r="AG27" s="498"/>
      <c r="AH27" s="518">
        <v>11</v>
      </c>
      <c r="AI27" s="519"/>
      <c r="AJ27" s="519"/>
      <c r="AK27" s="519"/>
      <c r="AL27" s="561"/>
      <c r="AM27" s="518">
        <v>33723</v>
      </c>
      <c r="AN27" s="519"/>
      <c r="AO27" s="519"/>
      <c r="AP27" s="519"/>
      <c r="AQ27" s="519"/>
      <c r="AR27" s="561"/>
      <c r="AS27" s="518">
        <v>3066</v>
      </c>
      <c r="AT27" s="519"/>
      <c r="AU27" s="519"/>
      <c r="AV27" s="519"/>
      <c r="AW27" s="519"/>
      <c r="AX27" s="520"/>
      <c r="AY27" s="562" t="s">
        <v>188</v>
      </c>
      <c r="AZ27" s="563"/>
      <c r="BA27" s="563"/>
      <c r="BB27" s="563"/>
      <c r="BC27" s="563"/>
      <c r="BD27" s="563"/>
      <c r="BE27" s="563"/>
      <c r="BF27" s="563"/>
      <c r="BG27" s="563"/>
      <c r="BH27" s="563"/>
      <c r="BI27" s="563"/>
      <c r="BJ27" s="563"/>
      <c r="BK27" s="563"/>
      <c r="BL27" s="563"/>
      <c r="BM27" s="564"/>
      <c r="BN27" s="643" t="s">
        <v>179</v>
      </c>
      <c r="BO27" s="644"/>
      <c r="BP27" s="644"/>
      <c r="BQ27" s="644"/>
      <c r="BR27" s="644"/>
      <c r="BS27" s="644"/>
      <c r="BT27" s="644"/>
      <c r="BU27" s="645"/>
      <c r="BV27" s="643">
        <v>37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189</v>
      </c>
      <c r="F28" s="497"/>
      <c r="G28" s="497"/>
      <c r="H28" s="497"/>
      <c r="I28" s="497"/>
      <c r="J28" s="497"/>
      <c r="K28" s="498"/>
      <c r="L28" s="518">
        <v>1</v>
      </c>
      <c r="M28" s="519"/>
      <c r="N28" s="519"/>
      <c r="O28" s="519"/>
      <c r="P28" s="561"/>
      <c r="Q28" s="518">
        <v>2510</v>
      </c>
      <c r="R28" s="519"/>
      <c r="S28" s="519"/>
      <c r="T28" s="519"/>
      <c r="U28" s="519"/>
      <c r="V28" s="561"/>
      <c r="W28" s="620"/>
      <c r="X28" s="608"/>
      <c r="Y28" s="609"/>
      <c r="Z28" s="517" t="s">
        <v>190</v>
      </c>
      <c r="AA28" s="497"/>
      <c r="AB28" s="497"/>
      <c r="AC28" s="497"/>
      <c r="AD28" s="497"/>
      <c r="AE28" s="497"/>
      <c r="AF28" s="497"/>
      <c r="AG28" s="498"/>
      <c r="AH28" s="518" t="s">
        <v>179</v>
      </c>
      <c r="AI28" s="519"/>
      <c r="AJ28" s="519"/>
      <c r="AK28" s="519"/>
      <c r="AL28" s="561"/>
      <c r="AM28" s="518" t="s">
        <v>129</v>
      </c>
      <c r="AN28" s="519"/>
      <c r="AO28" s="519"/>
      <c r="AP28" s="519"/>
      <c r="AQ28" s="519"/>
      <c r="AR28" s="561"/>
      <c r="AS28" s="518" t="s">
        <v>139</v>
      </c>
      <c r="AT28" s="519"/>
      <c r="AU28" s="519"/>
      <c r="AV28" s="519"/>
      <c r="AW28" s="519"/>
      <c r="AX28" s="520"/>
      <c r="AY28" s="646" t="s">
        <v>191</v>
      </c>
      <c r="AZ28" s="647"/>
      <c r="BA28" s="647"/>
      <c r="BB28" s="648"/>
      <c r="BC28" s="427" t="s">
        <v>47</v>
      </c>
      <c r="BD28" s="428"/>
      <c r="BE28" s="428"/>
      <c r="BF28" s="428"/>
      <c r="BG28" s="428"/>
      <c r="BH28" s="428"/>
      <c r="BI28" s="428"/>
      <c r="BJ28" s="428"/>
      <c r="BK28" s="428"/>
      <c r="BL28" s="428"/>
      <c r="BM28" s="429"/>
      <c r="BN28" s="430">
        <v>1708208</v>
      </c>
      <c r="BO28" s="431"/>
      <c r="BP28" s="431"/>
      <c r="BQ28" s="431"/>
      <c r="BR28" s="431"/>
      <c r="BS28" s="431"/>
      <c r="BT28" s="431"/>
      <c r="BU28" s="432"/>
      <c r="BV28" s="430">
        <v>1527417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192</v>
      </c>
      <c r="F29" s="497"/>
      <c r="G29" s="497"/>
      <c r="H29" s="497"/>
      <c r="I29" s="497"/>
      <c r="J29" s="497"/>
      <c r="K29" s="498"/>
      <c r="L29" s="518">
        <v>10</v>
      </c>
      <c r="M29" s="519"/>
      <c r="N29" s="519"/>
      <c r="O29" s="519"/>
      <c r="P29" s="561"/>
      <c r="Q29" s="518">
        <v>2296</v>
      </c>
      <c r="R29" s="519"/>
      <c r="S29" s="519"/>
      <c r="T29" s="519"/>
      <c r="U29" s="519"/>
      <c r="V29" s="561"/>
      <c r="W29" s="621"/>
      <c r="X29" s="622"/>
      <c r="Y29" s="623"/>
      <c r="Z29" s="517" t="s">
        <v>193</v>
      </c>
      <c r="AA29" s="497"/>
      <c r="AB29" s="497"/>
      <c r="AC29" s="497"/>
      <c r="AD29" s="497"/>
      <c r="AE29" s="497"/>
      <c r="AF29" s="497"/>
      <c r="AG29" s="498"/>
      <c r="AH29" s="518">
        <v>133</v>
      </c>
      <c r="AI29" s="519"/>
      <c r="AJ29" s="519"/>
      <c r="AK29" s="519"/>
      <c r="AL29" s="561"/>
      <c r="AM29" s="518">
        <v>406677</v>
      </c>
      <c r="AN29" s="519"/>
      <c r="AO29" s="519"/>
      <c r="AP29" s="519"/>
      <c r="AQ29" s="519"/>
      <c r="AR29" s="561"/>
      <c r="AS29" s="518">
        <v>3058</v>
      </c>
      <c r="AT29" s="519"/>
      <c r="AU29" s="519"/>
      <c r="AV29" s="519"/>
      <c r="AW29" s="519"/>
      <c r="AX29" s="520"/>
      <c r="AY29" s="649"/>
      <c r="AZ29" s="650"/>
      <c r="BA29" s="650"/>
      <c r="BB29" s="651"/>
      <c r="BC29" s="501" t="s">
        <v>194</v>
      </c>
      <c r="BD29" s="502"/>
      <c r="BE29" s="502"/>
      <c r="BF29" s="502"/>
      <c r="BG29" s="502"/>
      <c r="BH29" s="502"/>
      <c r="BI29" s="502"/>
      <c r="BJ29" s="502"/>
      <c r="BK29" s="502"/>
      <c r="BL29" s="502"/>
      <c r="BM29" s="503"/>
      <c r="BN29" s="467">
        <v>734370</v>
      </c>
      <c r="BO29" s="468"/>
      <c r="BP29" s="468"/>
      <c r="BQ29" s="468"/>
      <c r="BR29" s="468"/>
      <c r="BS29" s="468"/>
      <c r="BT29" s="468"/>
      <c r="BU29" s="469"/>
      <c r="BV29" s="467">
        <v>733740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195</v>
      </c>
      <c r="X30" s="628"/>
      <c r="Y30" s="628"/>
      <c r="Z30" s="628"/>
      <c r="AA30" s="628"/>
      <c r="AB30" s="628"/>
      <c r="AC30" s="628"/>
      <c r="AD30" s="628"/>
      <c r="AE30" s="628"/>
      <c r="AF30" s="628"/>
      <c r="AG30" s="629"/>
      <c r="AH30" s="586">
        <v>94.9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980599</v>
      </c>
      <c r="BO30" s="644"/>
      <c r="BP30" s="644"/>
      <c r="BQ30" s="644"/>
      <c r="BR30" s="644"/>
      <c r="BS30" s="644"/>
      <c r="BT30" s="644"/>
      <c r="BU30" s="645"/>
      <c r="BV30" s="643">
        <v>866616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202</v>
      </c>
      <c r="D33" s="491"/>
      <c r="E33" s="456" t="s">
        <v>203</v>
      </c>
      <c r="F33" s="456"/>
      <c r="G33" s="456"/>
      <c r="H33" s="456"/>
      <c r="I33" s="456"/>
      <c r="J33" s="456"/>
      <c r="K33" s="456"/>
      <c r="L33" s="456"/>
      <c r="M33" s="456"/>
      <c r="N33" s="456"/>
      <c r="O33" s="456"/>
      <c r="P33" s="456"/>
      <c r="Q33" s="456"/>
      <c r="R33" s="456"/>
      <c r="S33" s="456"/>
      <c r="T33" s="216"/>
      <c r="U33" s="491" t="s">
        <v>202</v>
      </c>
      <c r="V33" s="491"/>
      <c r="W33" s="456" t="s">
        <v>204</v>
      </c>
      <c r="X33" s="456"/>
      <c r="Y33" s="456"/>
      <c r="Z33" s="456"/>
      <c r="AA33" s="456"/>
      <c r="AB33" s="456"/>
      <c r="AC33" s="456"/>
      <c r="AD33" s="456"/>
      <c r="AE33" s="456"/>
      <c r="AF33" s="456"/>
      <c r="AG33" s="456"/>
      <c r="AH33" s="456"/>
      <c r="AI33" s="456"/>
      <c r="AJ33" s="456"/>
      <c r="AK33" s="456"/>
      <c r="AL33" s="216"/>
      <c r="AM33" s="491" t="s">
        <v>202</v>
      </c>
      <c r="AN33" s="491"/>
      <c r="AO33" s="456" t="s">
        <v>203</v>
      </c>
      <c r="AP33" s="456"/>
      <c r="AQ33" s="456"/>
      <c r="AR33" s="456"/>
      <c r="AS33" s="456"/>
      <c r="AT33" s="456"/>
      <c r="AU33" s="456"/>
      <c r="AV33" s="456"/>
      <c r="AW33" s="456"/>
      <c r="AX33" s="456"/>
      <c r="AY33" s="456"/>
      <c r="AZ33" s="456"/>
      <c r="BA33" s="456"/>
      <c r="BB33" s="456"/>
      <c r="BC33" s="456"/>
      <c r="BD33" s="217"/>
      <c r="BE33" s="456" t="s">
        <v>205</v>
      </c>
      <c r="BF33" s="456"/>
      <c r="BG33" s="456" t="s">
        <v>206</v>
      </c>
      <c r="BH33" s="456"/>
      <c r="BI33" s="456"/>
      <c r="BJ33" s="456"/>
      <c r="BK33" s="456"/>
      <c r="BL33" s="456"/>
      <c r="BM33" s="456"/>
      <c r="BN33" s="456"/>
      <c r="BO33" s="456"/>
      <c r="BP33" s="456"/>
      <c r="BQ33" s="456"/>
      <c r="BR33" s="456"/>
      <c r="BS33" s="456"/>
      <c r="BT33" s="456"/>
      <c r="BU33" s="456"/>
      <c r="BV33" s="217"/>
      <c r="BW33" s="491" t="s">
        <v>205</v>
      </c>
      <c r="BX33" s="491"/>
      <c r="BY33" s="456" t="s">
        <v>207</v>
      </c>
      <c r="BZ33" s="456"/>
      <c r="CA33" s="456"/>
      <c r="CB33" s="456"/>
      <c r="CC33" s="456"/>
      <c r="CD33" s="456"/>
      <c r="CE33" s="456"/>
      <c r="CF33" s="456"/>
      <c r="CG33" s="456"/>
      <c r="CH33" s="456"/>
      <c r="CI33" s="456"/>
      <c r="CJ33" s="456"/>
      <c r="CK33" s="456"/>
      <c r="CL33" s="456"/>
      <c r="CM33" s="456"/>
      <c r="CN33" s="216"/>
      <c r="CO33" s="491" t="s">
        <v>208</v>
      </c>
      <c r="CP33" s="491"/>
      <c r="CQ33" s="456" t="s">
        <v>209</v>
      </c>
      <c r="CR33" s="456"/>
      <c r="CS33" s="456"/>
      <c r="CT33" s="456"/>
      <c r="CU33" s="456"/>
      <c r="CV33" s="456"/>
      <c r="CW33" s="456"/>
      <c r="CX33" s="456"/>
      <c r="CY33" s="456"/>
      <c r="CZ33" s="456"/>
      <c r="DA33" s="456"/>
      <c r="DB33" s="456"/>
      <c r="DC33" s="456"/>
      <c r="DD33" s="456"/>
      <c r="DE33" s="456"/>
      <c r="DF33" s="216"/>
      <c r="DG33" s="655" t="s">
        <v>210</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国民健康保険特別会計（国民健康保険事業）</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鹿児島県市町村総合事務組合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国民健康保険特別会計（国民健康保険診療所事業）</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大島地区消防組合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IF('各会計、関係団体の財政状況及び健全化判断比率'!B35="","",'各会計、関係団体の財政状況及び健全化判断比率'!B35)</f>
        <v>公共下水道事業特別会計</v>
      </c>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大島農業共済事務組合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10</v>
      </c>
      <c r="BF37" s="656"/>
      <c r="BG37" s="657" t="str">
        <f>IF('各会計、関係団体の財政状況及び健全化判断比率'!B36="","",'各会計、関係団体の財政状況及び健全化判断比率'!B36)</f>
        <v>屠畜場事業特別会計</v>
      </c>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奄美群島広域事務組合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6</v>
      </c>
      <c r="V38" s="656"/>
      <c r="W38" s="657" t="str">
        <f>IF('各会計、関係団体の財政状況及び健全化判断比率'!B32="","",'各会計、関係団体の財政状況及び健全化判断比率'!B32)</f>
        <v>老人福祉施設事業特別会計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鹿児島県後期高齢者医療広域連合（一般会計）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鹿児島県後期高齢者医療広域連合（特別会計）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奄美大島地区介護保険一部事務組合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215</v>
      </c>
    </row>
    <row r="50" spans="5:5">
      <c r="E50" s="188" t="s">
        <v>216</v>
      </c>
    </row>
    <row r="51" spans="5:5">
      <c r="E51" s="188" t="s">
        <v>217</v>
      </c>
    </row>
    <row r="52" spans="5:5">
      <c r="E52" s="188" t="s">
        <v>218</v>
      </c>
    </row>
    <row r="53" spans="5:5"/>
    <row r="54" spans="5:5"/>
    <row r="55" spans="5:5"/>
    <row r="56" spans="5:5"/>
  </sheetData>
  <sheetProtection algorithmName="SHA-512" hashValue="StrVxE5ua+FUf31XzvMOlLweduUSs+ZCykN9cWalkctJdFyx3KtEyMj+iKDc7HN6ZrD1ZYrpoAhsP9rWEhezZQ==" saltValue="yRAj71UFRPyWmbY78Px3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48" t="s">
        <v>567</v>
      </c>
      <c r="D34" s="1248"/>
      <c r="E34" s="1249"/>
      <c r="F34" s="32">
        <v>0.02</v>
      </c>
      <c r="G34" s="33">
        <v>0</v>
      </c>
      <c r="H34" s="33">
        <v>0</v>
      </c>
      <c r="I34" s="33">
        <v>0</v>
      </c>
      <c r="J34" s="34">
        <v>5.43</v>
      </c>
      <c r="K34" s="22"/>
      <c r="L34" s="22"/>
      <c r="M34" s="22"/>
      <c r="N34" s="22"/>
      <c r="O34" s="22"/>
      <c r="P34" s="22"/>
    </row>
    <row r="35" spans="1:16" ht="39" customHeight="1">
      <c r="A35" s="22"/>
      <c r="B35" s="35"/>
      <c r="C35" s="1242" t="s">
        <v>568</v>
      </c>
      <c r="D35" s="1243"/>
      <c r="E35" s="1244"/>
      <c r="F35" s="36">
        <v>2.6</v>
      </c>
      <c r="G35" s="37">
        <v>3.1</v>
      </c>
      <c r="H35" s="37">
        <v>1.87</v>
      </c>
      <c r="I35" s="37">
        <v>9.5399999999999991</v>
      </c>
      <c r="J35" s="38">
        <v>4.58</v>
      </c>
      <c r="K35" s="22"/>
      <c r="L35" s="22"/>
      <c r="M35" s="22"/>
      <c r="N35" s="22"/>
      <c r="O35" s="22"/>
      <c r="P35" s="22"/>
    </row>
    <row r="36" spans="1:16" ht="39" customHeight="1">
      <c r="A36" s="22"/>
      <c r="B36" s="35"/>
      <c r="C36" s="1242" t="s">
        <v>569</v>
      </c>
      <c r="D36" s="1243"/>
      <c r="E36" s="1244"/>
      <c r="F36" s="36">
        <v>0.02</v>
      </c>
      <c r="G36" s="37">
        <v>0.01</v>
      </c>
      <c r="H36" s="37">
        <v>0.03</v>
      </c>
      <c r="I36" s="37">
        <v>0.38</v>
      </c>
      <c r="J36" s="38">
        <v>0.93</v>
      </c>
      <c r="K36" s="22"/>
      <c r="L36" s="22"/>
      <c r="M36" s="22"/>
      <c r="N36" s="22"/>
      <c r="O36" s="22"/>
      <c r="P36" s="22"/>
    </row>
    <row r="37" spans="1:16" ht="39" customHeight="1">
      <c r="A37" s="22"/>
      <c r="B37" s="35"/>
      <c r="C37" s="1242" t="s">
        <v>570</v>
      </c>
      <c r="D37" s="1243"/>
      <c r="E37" s="1244"/>
      <c r="F37" s="36">
        <v>0.05</v>
      </c>
      <c r="G37" s="37">
        <v>0.39</v>
      </c>
      <c r="H37" s="37">
        <v>0.36</v>
      </c>
      <c r="I37" s="37">
        <v>1.21</v>
      </c>
      <c r="J37" s="38">
        <v>0.9</v>
      </c>
      <c r="K37" s="22"/>
      <c r="L37" s="22"/>
      <c r="M37" s="22"/>
      <c r="N37" s="22"/>
      <c r="O37" s="22"/>
      <c r="P37" s="22"/>
    </row>
    <row r="38" spans="1:16" ht="39" customHeight="1">
      <c r="A38" s="22"/>
      <c r="B38" s="35"/>
      <c r="C38" s="1242" t="s">
        <v>571</v>
      </c>
      <c r="D38" s="1243"/>
      <c r="E38" s="1244"/>
      <c r="F38" s="36">
        <v>0.02</v>
      </c>
      <c r="G38" s="37">
        <v>0.02</v>
      </c>
      <c r="H38" s="37">
        <v>0.05</v>
      </c>
      <c r="I38" s="37">
        <v>7.0000000000000007E-2</v>
      </c>
      <c r="J38" s="38">
        <v>0.02</v>
      </c>
      <c r="K38" s="22"/>
      <c r="L38" s="22"/>
      <c r="M38" s="22"/>
      <c r="N38" s="22"/>
      <c r="O38" s="22"/>
      <c r="P38" s="22"/>
    </row>
    <row r="39" spans="1:16" ht="39" customHeight="1">
      <c r="A39" s="22"/>
      <c r="B39" s="35"/>
      <c r="C39" s="1242" t="s">
        <v>572</v>
      </c>
      <c r="D39" s="1243"/>
      <c r="E39" s="1244"/>
      <c r="F39" s="36">
        <v>0</v>
      </c>
      <c r="G39" s="37">
        <v>0</v>
      </c>
      <c r="H39" s="37">
        <v>0</v>
      </c>
      <c r="I39" s="37">
        <v>0</v>
      </c>
      <c r="J39" s="38">
        <v>0</v>
      </c>
      <c r="K39" s="22"/>
      <c r="L39" s="22"/>
      <c r="M39" s="22"/>
      <c r="N39" s="22"/>
      <c r="O39" s="22"/>
      <c r="P39" s="22"/>
    </row>
    <row r="40" spans="1:16" ht="39" customHeight="1">
      <c r="A40" s="22"/>
      <c r="B40" s="35"/>
      <c r="C40" s="1242" t="s">
        <v>573</v>
      </c>
      <c r="D40" s="1243"/>
      <c r="E40" s="1244"/>
      <c r="F40" s="36">
        <v>0.38</v>
      </c>
      <c r="G40" s="37">
        <v>0.45</v>
      </c>
      <c r="H40" s="37">
        <v>0.33</v>
      </c>
      <c r="I40" s="37">
        <v>7.0000000000000007E-2</v>
      </c>
      <c r="J40" s="38">
        <v>0</v>
      </c>
      <c r="K40" s="22"/>
      <c r="L40" s="22"/>
      <c r="M40" s="22"/>
      <c r="N40" s="22"/>
      <c r="O40" s="22"/>
      <c r="P40" s="22"/>
    </row>
    <row r="41" spans="1:16" ht="39" customHeight="1">
      <c r="A41" s="22"/>
      <c r="B41" s="35"/>
      <c r="C41" s="1242" t="s">
        <v>574</v>
      </c>
      <c r="D41" s="1243"/>
      <c r="E41" s="1244"/>
      <c r="F41" s="36">
        <v>0</v>
      </c>
      <c r="G41" s="37">
        <v>0</v>
      </c>
      <c r="H41" s="37">
        <v>0</v>
      </c>
      <c r="I41" s="37">
        <v>0</v>
      </c>
      <c r="J41" s="38">
        <v>0</v>
      </c>
      <c r="K41" s="22"/>
      <c r="L41" s="22"/>
      <c r="M41" s="22"/>
      <c r="N41" s="22"/>
      <c r="O41" s="22"/>
      <c r="P41" s="22"/>
    </row>
    <row r="42" spans="1:16" ht="39" customHeight="1">
      <c r="A42" s="22"/>
      <c r="B42" s="39"/>
      <c r="C42" s="1242" t="s">
        <v>575</v>
      </c>
      <c r="D42" s="1243"/>
      <c r="E42" s="1244"/>
      <c r="F42" s="36" t="s">
        <v>518</v>
      </c>
      <c r="G42" s="37" t="s">
        <v>518</v>
      </c>
      <c r="H42" s="37" t="s">
        <v>518</v>
      </c>
      <c r="I42" s="37" t="s">
        <v>518</v>
      </c>
      <c r="J42" s="38" t="s">
        <v>518</v>
      </c>
      <c r="K42" s="22"/>
      <c r="L42" s="22"/>
      <c r="M42" s="22"/>
      <c r="N42" s="22"/>
      <c r="O42" s="22"/>
      <c r="P42" s="22"/>
    </row>
    <row r="43" spans="1:16" ht="39" customHeight="1" thickBot="1">
      <c r="A43" s="22"/>
      <c r="B43" s="40"/>
      <c r="C43" s="1245" t="s">
        <v>576</v>
      </c>
      <c r="D43" s="1246"/>
      <c r="E43" s="1247"/>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ugsNhm5hcwfiA8PwbfLxYA1kRze0woFl2cLHdUeWsQfcPuX6GY3isVbqV7C+6rI3sMcqk7O/VboXH+Gw24lZA==" saltValue="kwCAgRom6D4ae+GcShYM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50" t="s">
        <v>10</v>
      </c>
      <c r="C45" s="1251"/>
      <c r="D45" s="58"/>
      <c r="E45" s="1256" t="s">
        <v>11</v>
      </c>
      <c r="F45" s="1256"/>
      <c r="G45" s="1256"/>
      <c r="H45" s="1256"/>
      <c r="I45" s="1256"/>
      <c r="J45" s="1257"/>
      <c r="K45" s="59">
        <v>661</v>
      </c>
      <c r="L45" s="60">
        <v>641</v>
      </c>
      <c r="M45" s="60">
        <v>698</v>
      </c>
      <c r="N45" s="60">
        <v>720</v>
      </c>
      <c r="O45" s="61">
        <v>741</v>
      </c>
      <c r="P45" s="48"/>
      <c r="Q45" s="48"/>
      <c r="R45" s="48"/>
      <c r="S45" s="48"/>
      <c r="T45" s="48"/>
      <c r="U45" s="48"/>
    </row>
    <row r="46" spans="1:21" ht="30.75" customHeight="1">
      <c r="A46" s="48"/>
      <c r="B46" s="1252"/>
      <c r="C46" s="1253"/>
      <c r="D46" s="62"/>
      <c r="E46" s="1258" t="s">
        <v>12</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c r="A47" s="48"/>
      <c r="B47" s="1252"/>
      <c r="C47" s="1253"/>
      <c r="D47" s="62"/>
      <c r="E47" s="1258" t="s">
        <v>13</v>
      </c>
      <c r="F47" s="1258"/>
      <c r="G47" s="1258"/>
      <c r="H47" s="1258"/>
      <c r="I47" s="1258"/>
      <c r="J47" s="1259"/>
      <c r="K47" s="63" t="s">
        <v>518</v>
      </c>
      <c r="L47" s="64" t="s">
        <v>518</v>
      </c>
      <c r="M47" s="64" t="s">
        <v>518</v>
      </c>
      <c r="N47" s="64" t="s">
        <v>518</v>
      </c>
      <c r="O47" s="65" t="s">
        <v>518</v>
      </c>
      <c r="P47" s="48"/>
      <c r="Q47" s="48"/>
      <c r="R47" s="48"/>
      <c r="S47" s="48"/>
      <c r="T47" s="48"/>
      <c r="U47" s="48"/>
    </row>
    <row r="48" spans="1:21" ht="30.75" customHeight="1">
      <c r="A48" s="48"/>
      <c r="B48" s="1252"/>
      <c r="C48" s="1253"/>
      <c r="D48" s="62"/>
      <c r="E48" s="1258" t="s">
        <v>14</v>
      </c>
      <c r="F48" s="1258"/>
      <c r="G48" s="1258"/>
      <c r="H48" s="1258"/>
      <c r="I48" s="1258"/>
      <c r="J48" s="1259"/>
      <c r="K48" s="63">
        <v>275</v>
      </c>
      <c r="L48" s="64">
        <v>274</v>
      </c>
      <c r="M48" s="64">
        <v>287</v>
      </c>
      <c r="N48" s="64">
        <v>304</v>
      </c>
      <c r="O48" s="65">
        <v>272</v>
      </c>
      <c r="P48" s="48"/>
      <c r="Q48" s="48"/>
      <c r="R48" s="48"/>
      <c r="S48" s="48"/>
      <c r="T48" s="48"/>
      <c r="U48" s="48"/>
    </row>
    <row r="49" spans="1:21" ht="30.75" customHeight="1">
      <c r="A49" s="48"/>
      <c r="B49" s="1252"/>
      <c r="C49" s="1253"/>
      <c r="D49" s="62"/>
      <c r="E49" s="1258" t="s">
        <v>15</v>
      </c>
      <c r="F49" s="1258"/>
      <c r="G49" s="1258"/>
      <c r="H49" s="1258"/>
      <c r="I49" s="1258"/>
      <c r="J49" s="1259"/>
      <c r="K49" s="63">
        <v>0</v>
      </c>
      <c r="L49" s="64" t="s">
        <v>518</v>
      </c>
      <c r="M49" s="64" t="s">
        <v>518</v>
      </c>
      <c r="N49" s="64" t="s">
        <v>518</v>
      </c>
      <c r="O49" s="65" t="s">
        <v>518</v>
      </c>
      <c r="P49" s="48"/>
      <c r="Q49" s="48"/>
      <c r="R49" s="48"/>
      <c r="S49" s="48"/>
      <c r="T49" s="48"/>
      <c r="U49" s="48"/>
    </row>
    <row r="50" spans="1:21" ht="30.75" customHeight="1">
      <c r="A50" s="48"/>
      <c r="B50" s="1252"/>
      <c r="C50" s="1253"/>
      <c r="D50" s="62"/>
      <c r="E50" s="1258" t="s">
        <v>16</v>
      </c>
      <c r="F50" s="1258"/>
      <c r="G50" s="1258"/>
      <c r="H50" s="1258"/>
      <c r="I50" s="1258"/>
      <c r="J50" s="1259"/>
      <c r="K50" s="63" t="s">
        <v>518</v>
      </c>
      <c r="L50" s="64" t="s">
        <v>518</v>
      </c>
      <c r="M50" s="64" t="s">
        <v>518</v>
      </c>
      <c r="N50" s="64" t="s">
        <v>518</v>
      </c>
      <c r="O50" s="65" t="s">
        <v>518</v>
      </c>
      <c r="P50" s="48"/>
      <c r="Q50" s="48"/>
      <c r="R50" s="48"/>
      <c r="S50" s="48"/>
      <c r="T50" s="48"/>
      <c r="U50" s="48"/>
    </row>
    <row r="51" spans="1:21" ht="30.75" customHeight="1">
      <c r="A51" s="48"/>
      <c r="B51" s="1254"/>
      <c r="C51" s="1255"/>
      <c r="D51" s="66"/>
      <c r="E51" s="1258" t="s">
        <v>17</v>
      </c>
      <c r="F51" s="1258"/>
      <c r="G51" s="1258"/>
      <c r="H51" s="1258"/>
      <c r="I51" s="1258"/>
      <c r="J51" s="1259"/>
      <c r="K51" s="63" t="s">
        <v>518</v>
      </c>
      <c r="L51" s="64" t="s">
        <v>518</v>
      </c>
      <c r="M51" s="64" t="s">
        <v>518</v>
      </c>
      <c r="N51" s="64" t="s">
        <v>518</v>
      </c>
      <c r="O51" s="65" t="s">
        <v>518</v>
      </c>
      <c r="P51" s="48"/>
      <c r="Q51" s="48"/>
      <c r="R51" s="48"/>
      <c r="S51" s="48"/>
      <c r="T51" s="48"/>
      <c r="U51" s="48"/>
    </row>
    <row r="52" spans="1:21" ht="30.75" customHeight="1">
      <c r="A52" s="48"/>
      <c r="B52" s="1260" t="s">
        <v>18</v>
      </c>
      <c r="C52" s="1261"/>
      <c r="D52" s="66"/>
      <c r="E52" s="1258" t="s">
        <v>19</v>
      </c>
      <c r="F52" s="1258"/>
      <c r="G52" s="1258"/>
      <c r="H52" s="1258"/>
      <c r="I52" s="1258"/>
      <c r="J52" s="1259"/>
      <c r="K52" s="63">
        <v>622</v>
      </c>
      <c r="L52" s="64">
        <v>635</v>
      </c>
      <c r="M52" s="64">
        <v>691</v>
      </c>
      <c r="N52" s="64">
        <v>723</v>
      </c>
      <c r="O52" s="65">
        <v>720</v>
      </c>
      <c r="P52" s="48"/>
      <c r="Q52" s="48"/>
      <c r="R52" s="48"/>
      <c r="S52" s="48"/>
      <c r="T52" s="48"/>
      <c r="U52" s="48"/>
    </row>
    <row r="53" spans="1:21" ht="30.75" customHeight="1" thickBot="1">
      <c r="A53" s="48"/>
      <c r="B53" s="1262" t="s">
        <v>20</v>
      </c>
      <c r="C53" s="1263"/>
      <c r="D53" s="67"/>
      <c r="E53" s="1264" t="s">
        <v>21</v>
      </c>
      <c r="F53" s="1264"/>
      <c r="G53" s="1264"/>
      <c r="H53" s="1264"/>
      <c r="I53" s="1264"/>
      <c r="J53" s="1265"/>
      <c r="K53" s="68">
        <v>314</v>
      </c>
      <c r="L53" s="69">
        <v>280</v>
      </c>
      <c r="M53" s="69">
        <v>294</v>
      </c>
      <c r="N53" s="69">
        <v>301</v>
      </c>
      <c r="O53" s="70">
        <v>293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66" t="s">
        <v>24</v>
      </c>
      <c r="C57" s="1267"/>
      <c r="D57" s="1270" t="s">
        <v>25</v>
      </c>
      <c r="E57" s="1271"/>
      <c r="F57" s="1271"/>
      <c r="G57" s="1271"/>
      <c r="H57" s="1271"/>
      <c r="I57" s="1271"/>
      <c r="J57" s="1272"/>
      <c r="K57" s="83" t="s">
        <v>596</v>
      </c>
      <c r="L57" s="84" t="s">
        <v>518</v>
      </c>
      <c r="M57" s="84" t="s">
        <v>518</v>
      </c>
      <c r="N57" s="84" t="s">
        <v>518</v>
      </c>
      <c r="O57" s="85" t="s">
        <v>518</v>
      </c>
    </row>
    <row r="58" spans="1:21" ht="31.5" customHeight="1" thickBot="1">
      <c r="B58" s="1268"/>
      <c r="C58" s="1269"/>
      <c r="D58" s="1273" t="s">
        <v>26</v>
      </c>
      <c r="E58" s="1274"/>
      <c r="F58" s="1274"/>
      <c r="G58" s="1274"/>
      <c r="H58" s="1274"/>
      <c r="I58" s="1274"/>
      <c r="J58" s="1275"/>
      <c r="K58" s="86" t="s">
        <v>518</v>
      </c>
      <c r="L58" s="87" t="s">
        <v>518</v>
      </c>
      <c r="M58" s="87" t="s">
        <v>518</v>
      </c>
      <c r="N58" s="87" t="s">
        <v>518</v>
      </c>
      <c r="O58" s="88" t="s">
        <v>518</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gE5ZSuEJGgdxUKYaAbvxj+bhs01VL6MUvFvDfi8T/36ToNMiBqqawFrKMfPCPkPJvCXTqQ86XMNf14Cahh6cQ==" saltValue="8iixGOT56wfufZMLgBVC1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560</v>
      </c>
      <c r="J40" s="100" t="s">
        <v>561</v>
      </c>
      <c r="K40" s="100" t="s">
        <v>562</v>
      </c>
      <c r="L40" s="100" t="s">
        <v>563</v>
      </c>
      <c r="M40" s="101" t="s">
        <v>564</v>
      </c>
    </row>
    <row r="41" spans="2:13" ht="27.75" customHeight="1">
      <c r="B41" s="1276" t="s">
        <v>29</v>
      </c>
      <c r="C41" s="1277"/>
      <c r="D41" s="102"/>
      <c r="E41" s="1282" t="s">
        <v>30</v>
      </c>
      <c r="F41" s="1282"/>
      <c r="G41" s="1282"/>
      <c r="H41" s="1283"/>
      <c r="I41" s="103">
        <v>6380</v>
      </c>
      <c r="J41" s="104">
        <v>6743</v>
      </c>
      <c r="K41" s="104">
        <v>6539</v>
      </c>
      <c r="L41" s="104">
        <v>6656</v>
      </c>
      <c r="M41" s="105">
        <v>6955</v>
      </c>
    </row>
    <row r="42" spans="2:13" ht="27.75" customHeight="1">
      <c r="B42" s="1278"/>
      <c r="C42" s="1279"/>
      <c r="D42" s="106"/>
      <c r="E42" s="1284" t="s">
        <v>31</v>
      </c>
      <c r="F42" s="1284"/>
      <c r="G42" s="1284"/>
      <c r="H42" s="1285"/>
      <c r="I42" s="107" t="s">
        <v>518</v>
      </c>
      <c r="J42" s="108" t="s">
        <v>518</v>
      </c>
      <c r="K42" s="108" t="s">
        <v>518</v>
      </c>
      <c r="L42" s="108" t="s">
        <v>518</v>
      </c>
      <c r="M42" s="109" t="s">
        <v>518</v>
      </c>
    </row>
    <row r="43" spans="2:13" ht="27.75" customHeight="1">
      <c r="B43" s="1278"/>
      <c r="C43" s="1279"/>
      <c r="D43" s="106"/>
      <c r="E43" s="1284" t="s">
        <v>32</v>
      </c>
      <c r="F43" s="1284"/>
      <c r="G43" s="1284"/>
      <c r="H43" s="1285"/>
      <c r="I43" s="107">
        <v>3212</v>
      </c>
      <c r="J43" s="108">
        <v>3310</v>
      </c>
      <c r="K43" s="108">
        <v>3292</v>
      </c>
      <c r="L43" s="108">
        <v>3271</v>
      </c>
      <c r="M43" s="109">
        <v>3076</v>
      </c>
    </row>
    <row r="44" spans="2:13" ht="27.75" customHeight="1">
      <c r="B44" s="1278"/>
      <c r="C44" s="1279"/>
      <c r="D44" s="106"/>
      <c r="E44" s="1284" t="s">
        <v>33</v>
      </c>
      <c r="F44" s="1284"/>
      <c r="G44" s="1284"/>
      <c r="H44" s="1285"/>
      <c r="I44" s="107" t="s">
        <v>518</v>
      </c>
      <c r="J44" s="108" t="s">
        <v>518</v>
      </c>
      <c r="K44" s="108" t="s">
        <v>518</v>
      </c>
      <c r="L44" s="108" t="s">
        <v>518</v>
      </c>
      <c r="M44" s="109" t="s">
        <v>518</v>
      </c>
    </row>
    <row r="45" spans="2:13" ht="27.75" customHeight="1">
      <c r="B45" s="1278"/>
      <c r="C45" s="1279"/>
      <c r="D45" s="106"/>
      <c r="E45" s="1284" t="s">
        <v>34</v>
      </c>
      <c r="F45" s="1284"/>
      <c r="G45" s="1284"/>
      <c r="H45" s="1285"/>
      <c r="I45" s="107">
        <v>559</v>
      </c>
      <c r="J45" s="108">
        <v>562</v>
      </c>
      <c r="K45" s="108">
        <v>536</v>
      </c>
      <c r="L45" s="108">
        <v>492</v>
      </c>
      <c r="M45" s="109">
        <v>463</v>
      </c>
    </row>
    <row r="46" spans="2:13" ht="27.75" customHeight="1">
      <c r="B46" s="1278"/>
      <c r="C46" s="1279"/>
      <c r="D46" s="110"/>
      <c r="E46" s="1284" t="s">
        <v>35</v>
      </c>
      <c r="F46" s="1284"/>
      <c r="G46" s="1284"/>
      <c r="H46" s="1285"/>
      <c r="I46" s="107">
        <v>221</v>
      </c>
      <c r="J46" s="108">
        <v>213</v>
      </c>
      <c r="K46" s="108">
        <v>225</v>
      </c>
      <c r="L46" s="108">
        <v>221</v>
      </c>
      <c r="M46" s="109">
        <v>233</v>
      </c>
    </row>
    <row r="47" spans="2:13" ht="27.75" customHeight="1">
      <c r="B47" s="1278"/>
      <c r="C47" s="1279"/>
      <c r="D47" s="111"/>
      <c r="E47" s="1286" t="s">
        <v>36</v>
      </c>
      <c r="F47" s="1287"/>
      <c r="G47" s="1287"/>
      <c r="H47" s="1288"/>
      <c r="I47" s="107" t="s">
        <v>518</v>
      </c>
      <c r="J47" s="108" t="s">
        <v>518</v>
      </c>
      <c r="K47" s="108" t="s">
        <v>518</v>
      </c>
      <c r="L47" s="108" t="s">
        <v>518</v>
      </c>
      <c r="M47" s="109" t="s">
        <v>518</v>
      </c>
    </row>
    <row r="48" spans="2:13" ht="27.75" customHeight="1">
      <c r="B48" s="1278"/>
      <c r="C48" s="1279"/>
      <c r="D48" s="106"/>
      <c r="E48" s="1284" t="s">
        <v>37</v>
      </c>
      <c r="F48" s="1284"/>
      <c r="G48" s="1284"/>
      <c r="H48" s="1285"/>
      <c r="I48" s="107" t="s">
        <v>518</v>
      </c>
      <c r="J48" s="108" t="s">
        <v>518</v>
      </c>
      <c r="K48" s="108" t="s">
        <v>518</v>
      </c>
      <c r="L48" s="108" t="s">
        <v>518</v>
      </c>
      <c r="M48" s="109" t="s">
        <v>518</v>
      </c>
    </row>
    <row r="49" spans="2:13" ht="27.75" customHeight="1">
      <c r="B49" s="1280"/>
      <c r="C49" s="1281"/>
      <c r="D49" s="106"/>
      <c r="E49" s="1284" t="s">
        <v>38</v>
      </c>
      <c r="F49" s="1284"/>
      <c r="G49" s="1284"/>
      <c r="H49" s="1285"/>
      <c r="I49" s="107" t="s">
        <v>518</v>
      </c>
      <c r="J49" s="108" t="s">
        <v>518</v>
      </c>
      <c r="K49" s="108" t="s">
        <v>518</v>
      </c>
      <c r="L49" s="108" t="s">
        <v>518</v>
      </c>
      <c r="M49" s="109" t="s">
        <v>518</v>
      </c>
    </row>
    <row r="50" spans="2:13" ht="27.75" customHeight="1">
      <c r="B50" s="1289" t="s">
        <v>39</v>
      </c>
      <c r="C50" s="1290"/>
      <c r="D50" s="112"/>
      <c r="E50" s="1284" t="s">
        <v>40</v>
      </c>
      <c r="F50" s="1284"/>
      <c r="G50" s="1284"/>
      <c r="H50" s="1285"/>
      <c r="I50" s="107">
        <v>2937</v>
      </c>
      <c r="J50" s="108">
        <v>3262</v>
      </c>
      <c r="K50" s="108">
        <v>3435</v>
      </c>
      <c r="L50" s="108">
        <v>3206</v>
      </c>
      <c r="M50" s="109">
        <v>3545</v>
      </c>
    </row>
    <row r="51" spans="2:13" ht="27.75" customHeight="1">
      <c r="B51" s="1278"/>
      <c r="C51" s="1279"/>
      <c r="D51" s="106"/>
      <c r="E51" s="1284" t="s">
        <v>41</v>
      </c>
      <c r="F51" s="1284"/>
      <c r="G51" s="1284"/>
      <c r="H51" s="1285"/>
      <c r="I51" s="107">
        <v>274</v>
      </c>
      <c r="J51" s="108">
        <v>258</v>
      </c>
      <c r="K51" s="108">
        <v>276</v>
      </c>
      <c r="L51" s="108">
        <v>392</v>
      </c>
      <c r="M51" s="109">
        <v>448</v>
      </c>
    </row>
    <row r="52" spans="2:13" ht="27.75" customHeight="1">
      <c r="B52" s="1280"/>
      <c r="C52" s="1281"/>
      <c r="D52" s="106"/>
      <c r="E52" s="1284" t="s">
        <v>42</v>
      </c>
      <c r="F52" s="1284"/>
      <c r="G52" s="1284"/>
      <c r="H52" s="1285"/>
      <c r="I52" s="107">
        <v>6950</v>
      </c>
      <c r="J52" s="108">
        <v>6943</v>
      </c>
      <c r="K52" s="108">
        <v>7035</v>
      </c>
      <c r="L52" s="108">
        <v>7125</v>
      </c>
      <c r="M52" s="109">
        <v>6888</v>
      </c>
    </row>
    <row r="53" spans="2:13" ht="27.75" customHeight="1" thickBot="1">
      <c r="B53" s="1291" t="s">
        <v>43</v>
      </c>
      <c r="C53" s="1292"/>
      <c r="D53" s="113"/>
      <c r="E53" s="1293" t="s">
        <v>44</v>
      </c>
      <c r="F53" s="1293"/>
      <c r="G53" s="1293"/>
      <c r="H53" s="1294"/>
      <c r="I53" s="114">
        <v>212</v>
      </c>
      <c r="J53" s="115">
        <v>365</v>
      </c>
      <c r="K53" s="115">
        <v>-154</v>
      </c>
      <c r="L53" s="115">
        <v>-83</v>
      </c>
      <c r="M53" s="116">
        <v>-154</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NJoRqm4gTksxD1t6nEl4r0/qBvMCJalX5HusY9hjRfPSiZMZn19lH621jy2m4Y3x0O4CDo52EyM3OzkaF1E5A==" saltValue="f0zaaYfwuU2HXvnwmfuU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562</v>
      </c>
      <c r="G54" s="125" t="s">
        <v>563</v>
      </c>
      <c r="H54" s="126" t="s">
        <v>564</v>
      </c>
    </row>
    <row r="55" spans="2:8" ht="52.5" customHeight="1">
      <c r="B55" s="127"/>
      <c r="C55" s="1303" t="s">
        <v>47</v>
      </c>
      <c r="D55" s="1303"/>
      <c r="E55" s="1304"/>
      <c r="F55" s="128">
        <v>1698</v>
      </c>
      <c r="G55" s="128">
        <v>1527</v>
      </c>
      <c r="H55" s="129">
        <v>1708</v>
      </c>
    </row>
    <row r="56" spans="2:8" ht="52.5" customHeight="1">
      <c r="B56" s="130"/>
      <c r="C56" s="1305" t="s">
        <v>48</v>
      </c>
      <c r="D56" s="1305"/>
      <c r="E56" s="1306"/>
      <c r="F56" s="131">
        <v>733</v>
      </c>
      <c r="G56" s="131">
        <v>734</v>
      </c>
      <c r="H56" s="132">
        <v>734</v>
      </c>
    </row>
    <row r="57" spans="2:8" ht="53.25" customHeight="1">
      <c r="B57" s="130"/>
      <c r="C57" s="1307" t="s">
        <v>49</v>
      </c>
      <c r="D57" s="1307"/>
      <c r="E57" s="1308"/>
      <c r="F57" s="133">
        <v>927</v>
      </c>
      <c r="G57" s="133">
        <v>867</v>
      </c>
      <c r="H57" s="134">
        <v>981</v>
      </c>
    </row>
    <row r="58" spans="2:8" ht="45.75" customHeight="1">
      <c r="B58" s="135"/>
      <c r="C58" s="1295" t="s">
        <v>583</v>
      </c>
      <c r="D58" s="1296"/>
      <c r="E58" s="1297"/>
      <c r="F58" s="136">
        <v>679</v>
      </c>
      <c r="G58" s="136">
        <v>611</v>
      </c>
      <c r="H58" s="137">
        <v>655</v>
      </c>
    </row>
    <row r="59" spans="2:8" ht="45.75" customHeight="1">
      <c r="B59" s="135"/>
      <c r="C59" s="1295" t="s">
        <v>584</v>
      </c>
      <c r="D59" s="1296"/>
      <c r="E59" s="1297"/>
      <c r="F59" s="136">
        <v>132</v>
      </c>
      <c r="G59" s="136">
        <v>133</v>
      </c>
      <c r="H59" s="137">
        <v>133</v>
      </c>
    </row>
    <row r="60" spans="2:8" ht="45.75" customHeight="1">
      <c r="B60" s="135"/>
      <c r="C60" s="1295" t="s">
        <v>585</v>
      </c>
      <c r="D60" s="1296"/>
      <c r="E60" s="1297"/>
      <c r="F60" s="136">
        <v>52</v>
      </c>
      <c r="G60" s="136">
        <v>60</v>
      </c>
      <c r="H60" s="137">
        <v>74</v>
      </c>
    </row>
    <row r="61" spans="2:8" ht="45.75" customHeight="1">
      <c r="B61" s="135"/>
      <c r="C61" s="1295" t="s">
        <v>586</v>
      </c>
      <c r="D61" s="1296"/>
      <c r="E61" s="1297"/>
      <c r="F61" s="136">
        <v>56</v>
      </c>
      <c r="G61" s="136">
        <v>56</v>
      </c>
      <c r="H61" s="137">
        <v>56</v>
      </c>
    </row>
    <row r="62" spans="2:8" ht="45.75" customHeight="1" thickBot="1">
      <c r="B62" s="138"/>
      <c r="C62" s="1298" t="s">
        <v>587</v>
      </c>
      <c r="D62" s="1299"/>
      <c r="E62" s="1300"/>
      <c r="F62" s="139">
        <v>0</v>
      </c>
      <c r="G62" s="139">
        <v>0</v>
      </c>
      <c r="H62" s="140">
        <v>55</v>
      </c>
    </row>
    <row r="63" spans="2:8" ht="52.5" customHeight="1" thickBot="1">
      <c r="B63" s="141"/>
      <c r="C63" s="1301" t="s">
        <v>50</v>
      </c>
      <c r="D63" s="1301"/>
      <c r="E63" s="1302"/>
      <c r="F63" s="142">
        <v>3358</v>
      </c>
      <c r="G63" s="142">
        <v>3128</v>
      </c>
      <c r="H63" s="143">
        <v>3423</v>
      </c>
    </row>
    <row r="64" spans="2:8" ht="15" customHeight="1"/>
  </sheetData>
  <sheetProtection algorithmName="SHA-512" hashValue="JH4xt+6zSt1A5e+AsO/xj3vYE3grYBkvWlDWmrpcH2Kk+yXyrQg+0fBU5tFfzkR9bV7cAXJIP0vkSWFEkx/TtQ==" saltValue="xS812ZFk2NT1GHY8Pli7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608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600</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560</v>
      </c>
      <c r="BQ50" s="1322"/>
      <c r="BR50" s="1322"/>
      <c r="BS50" s="1322"/>
      <c r="BT50" s="1322"/>
      <c r="BU50" s="1322"/>
      <c r="BV50" s="1322"/>
      <c r="BW50" s="1322"/>
      <c r="BX50" s="1322" t="s">
        <v>561</v>
      </c>
      <c r="BY50" s="1322"/>
      <c r="BZ50" s="1322"/>
      <c r="CA50" s="1322"/>
      <c r="CB50" s="1322"/>
      <c r="CC50" s="1322"/>
      <c r="CD50" s="1322"/>
      <c r="CE50" s="1322"/>
      <c r="CF50" s="1322" t="s">
        <v>562</v>
      </c>
      <c r="CG50" s="1322"/>
      <c r="CH50" s="1322"/>
      <c r="CI50" s="1322"/>
      <c r="CJ50" s="1322"/>
      <c r="CK50" s="1322"/>
      <c r="CL50" s="1322"/>
      <c r="CM50" s="1322"/>
      <c r="CN50" s="1322" t="s">
        <v>563</v>
      </c>
      <c r="CO50" s="1322"/>
      <c r="CP50" s="1322"/>
      <c r="CQ50" s="1322"/>
      <c r="CR50" s="1322"/>
      <c r="CS50" s="1322"/>
      <c r="CT50" s="1322"/>
      <c r="CU50" s="1322"/>
      <c r="CV50" s="1322" t="s">
        <v>564</v>
      </c>
      <c r="CW50" s="1322"/>
      <c r="CX50" s="1322"/>
      <c r="CY50" s="1322"/>
      <c r="CZ50" s="1322"/>
      <c r="DA50" s="1322"/>
      <c r="DB50" s="1322"/>
      <c r="DC50" s="1322"/>
    </row>
    <row r="51" spans="1:109" ht="13.5" customHeight="1">
      <c r="B51" s="395"/>
      <c r="G51" s="1328"/>
      <c r="H51" s="1328"/>
      <c r="I51" s="1326"/>
      <c r="J51" s="1326"/>
      <c r="K51" s="1324"/>
      <c r="L51" s="1324"/>
      <c r="M51" s="1324"/>
      <c r="N51" s="1324"/>
      <c r="AM51" s="404"/>
      <c r="AN51" s="1325" t="s">
        <v>601</v>
      </c>
      <c r="AO51" s="1325"/>
      <c r="AP51" s="1325"/>
      <c r="AQ51" s="1325"/>
      <c r="AR51" s="1325"/>
      <c r="AS51" s="1325"/>
      <c r="AT51" s="1325"/>
      <c r="AU51" s="1325"/>
      <c r="AV51" s="1325"/>
      <c r="AW51" s="1325"/>
      <c r="AX51" s="1325"/>
      <c r="AY51" s="1325"/>
      <c r="AZ51" s="1325"/>
      <c r="BA51" s="1325"/>
      <c r="BB51" s="1325" t="s">
        <v>602</v>
      </c>
      <c r="BC51" s="1325"/>
      <c r="BD51" s="1325"/>
      <c r="BE51" s="1325"/>
      <c r="BF51" s="1325"/>
      <c r="BG51" s="1325"/>
      <c r="BH51" s="1325"/>
      <c r="BI51" s="1325"/>
      <c r="BJ51" s="1325"/>
      <c r="BK51" s="1325"/>
      <c r="BL51" s="1325"/>
      <c r="BM51" s="1325"/>
      <c r="BN51" s="1325"/>
      <c r="BO51" s="1325"/>
      <c r="BP51" s="1323">
        <v>6.9</v>
      </c>
      <c r="BQ51" s="1323"/>
      <c r="BR51" s="1323"/>
      <c r="BS51" s="1323"/>
      <c r="BT51" s="1323"/>
      <c r="BU51" s="1323"/>
      <c r="BV51" s="1323"/>
      <c r="BW51" s="1323"/>
      <c r="BX51" s="1323">
        <v>11.7</v>
      </c>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603</v>
      </c>
      <c r="BC53" s="1325"/>
      <c r="BD53" s="1325"/>
      <c r="BE53" s="1325"/>
      <c r="BF53" s="1325"/>
      <c r="BG53" s="1325"/>
      <c r="BH53" s="1325"/>
      <c r="BI53" s="1325"/>
      <c r="BJ53" s="1325"/>
      <c r="BK53" s="1325"/>
      <c r="BL53" s="1325"/>
      <c r="BM53" s="1325"/>
      <c r="BN53" s="1325"/>
      <c r="BO53" s="1325"/>
      <c r="BP53" s="1323">
        <v>90.2</v>
      </c>
      <c r="BQ53" s="1323"/>
      <c r="BR53" s="1323"/>
      <c r="BS53" s="1323"/>
      <c r="BT53" s="1323"/>
      <c r="BU53" s="1323"/>
      <c r="BV53" s="1323"/>
      <c r="BW53" s="1323"/>
      <c r="BX53" s="1323">
        <v>83</v>
      </c>
      <c r="BY53" s="1323"/>
      <c r="BZ53" s="1323"/>
      <c r="CA53" s="1323"/>
      <c r="CB53" s="1323"/>
      <c r="CC53" s="1323"/>
      <c r="CD53" s="1323"/>
      <c r="CE53" s="1323"/>
      <c r="CF53" s="1323">
        <v>85.1</v>
      </c>
      <c r="CG53" s="1323"/>
      <c r="CH53" s="1323"/>
      <c r="CI53" s="1323"/>
      <c r="CJ53" s="1323"/>
      <c r="CK53" s="1323"/>
      <c r="CL53" s="1323"/>
      <c r="CM53" s="1323"/>
      <c r="CN53" s="1323">
        <v>86</v>
      </c>
      <c r="CO53" s="1323"/>
      <c r="CP53" s="1323"/>
      <c r="CQ53" s="1323"/>
      <c r="CR53" s="1323"/>
      <c r="CS53" s="1323"/>
      <c r="CT53" s="1323"/>
      <c r="CU53" s="1323"/>
      <c r="CV53" s="1323">
        <v>86.4</v>
      </c>
      <c r="CW53" s="1323"/>
      <c r="CX53" s="1323"/>
      <c r="CY53" s="1323"/>
      <c r="CZ53" s="1323"/>
      <c r="DA53" s="1323"/>
      <c r="DB53" s="1323"/>
      <c r="DC53" s="1323"/>
    </row>
    <row r="54" spans="1:109">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604</v>
      </c>
      <c r="AO55" s="1322"/>
      <c r="AP55" s="1322"/>
      <c r="AQ55" s="1322"/>
      <c r="AR55" s="1322"/>
      <c r="AS55" s="1322"/>
      <c r="AT55" s="1322"/>
      <c r="AU55" s="1322"/>
      <c r="AV55" s="1322"/>
      <c r="AW55" s="1322"/>
      <c r="AX55" s="1322"/>
      <c r="AY55" s="1322"/>
      <c r="AZ55" s="1322"/>
      <c r="BA55" s="1322"/>
      <c r="BB55" s="1325" t="s">
        <v>602</v>
      </c>
      <c r="BC55" s="1325"/>
      <c r="BD55" s="1325"/>
      <c r="BE55" s="1325"/>
      <c r="BF55" s="1325"/>
      <c r="BG55" s="1325"/>
      <c r="BH55" s="1325"/>
      <c r="BI55" s="1325"/>
      <c r="BJ55" s="1325"/>
      <c r="BK55" s="1325"/>
      <c r="BL55" s="1325"/>
      <c r="BM55" s="1325"/>
      <c r="BN55" s="1325"/>
      <c r="BO55" s="1325"/>
      <c r="BP55" s="1323">
        <v>0</v>
      </c>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603</v>
      </c>
      <c r="BC57" s="1325"/>
      <c r="BD57" s="1325"/>
      <c r="BE57" s="1325"/>
      <c r="BF57" s="1325"/>
      <c r="BG57" s="1325"/>
      <c r="BH57" s="1325"/>
      <c r="BI57" s="1325"/>
      <c r="BJ57" s="1325"/>
      <c r="BK57" s="1325"/>
      <c r="BL57" s="1325"/>
      <c r="BM57" s="1325"/>
      <c r="BN57" s="1325"/>
      <c r="BO57" s="1325"/>
      <c r="BP57" s="1323">
        <v>55.3</v>
      </c>
      <c r="BQ57" s="1323"/>
      <c r="BR57" s="1323"/>
      <c r="BS57" s="1323"/>
      <c r="BT57" s="1323"/>
      <c r="BU57" s="1323"/>
      <c r="BV57" s="1323"/>
      <c r="BW57" s="1323"/>
      <c r="BX57" s="1323">
        <v>56.3</v>
      </c>
      <c r="BY57" s="1323"/>
      <c r="BZ57" s="1323"/>
      <c r="CA57" s="1323"/>
      <c r="CB57" s="1323"/>
      <c r="CC57" s="1323"/>
      <c r="CD57" s="1323"/>
      <c r="CE57" s="1323"/>
      <c r="CF57" s="1323">
        <v>58.3</v>
      </c>
      <c r="CG57" s="1323"/>
      <c r="CH57" s="1323"/>
      <c r="CI57" s="1323"/>
      <c r="CJ57" s="1323"/>
      <c r="CK57" s="1323"/>
      <c r="CL57" s="1323"/>
      <c r="CM57" s="1323"/>
      <c r="CN57" s="1323">
        <v>60.2</v>
      </c>
      <c r="CO57" s="1323"/>
      <c r="CP57" s="1323"/>
      <c r="CQ57" s="1323"/>
      <c r="CR57" s="1323"/>
      <c r="CS57" s="1323"/>
      <c r="CT57" s="1323"/>
      <c r="CU57" s="1323"/>
      <c r="CV57" s="1323">
        <v>59.9</v>
      </c>
      <c r="CW57" s="1323"/>
      <c r="CX57" s="1323"/>
      <c r="CY57" s="1323"/>
      <c r="CZ57" s="1323"/>
      <c r="DA57" s="1323"/>
      <c r="DB57" s="1323"/>
      <c r="DC57" s="1323"/>
      <c r="DD57" s="408"/>
      <c r="DE57" s="407"/>
    </row>
    <row r="58" spans="1:109" s="403" customFormat="1">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605</v>
      </c>
    </row>
    <row r="64" spans="1:109">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609</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600</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560</v>
      </c>
      <c r="BQ72" s="1322"/>
      <c r="BR72" s="1322"/>
      <c r="BS72" s="1322"/>
      <c r="BT72" s="1322"/>
      <c r="BU72" s="1322"/>
      <c r="BV72" s="1322"/>
      <c r="BW72" s="1322"/>
      <c r="BX72" s="1322" t="s">
        <v>561</v>
      </c>
      <c r="BY72" s="1322"/>
      <c r="BZ72" s="1322"/>
      <c r="CA72" s="1322"/>
      <c r="CB72" s="1322"/>
      <c r="CC72" s="1322"/>
      <c r="CD72" s="1322"/>
      <c r="CE72" s="1322"/>
      <c r="CF72" s="1322" t="s">
        <v>562</v>
      </c>
      <c r="CG72" s="1322"/>
      <c r="CH72" s="1322"/>
      <c r="CI72" s="1322"/>
      <c r="CJ72" s="1322"/>
      <c r="CK72" s="1322"/>
      <c r="CL72" s="1322"/>
      <c r="CM72" s="1322"/>
      <c r="CN72" s="1322" t="s">
        <v>563</v>
      </c>
      <c r="CO72" s="1322"/>
      <c r="CP72" s="1322"/>
      <c r="CQ72" s="1322"/>
      <c r="CR72" s="1322"/>
      <c r="CS72" s="1322"/>
      <c r="CT72" s="1322"/>
      <c r="CU72" s="1322"/>
      <c r="CV72" s="1322" t="s">
        <v>564</v>
      </c>
      <c r="CW72" s="1322"/>
      <c r="CX72" s="1322"/>
      <c r="CY72" s="1322"/>
      <c r="CZ72" s="1322"/>
      <c r="DA72" s="1322"/>
      <c r="DB72" s="1322"/>
      <c r="DC72" s="1322"/>
    </row>
    <row r="73" spans="2:107">
      <c r="B73" s="395"/>
      <c r="G73" s="1328"/>
      <c r="H73" s="1328"/>
      <c r="I73" s="1328"/>
      <c r="J73" s="1328"/>
      <c r="K73" s="1329"/>
      <c r="L73" s="1329"/>
      <c r="M73" s="1329"/>
      <c r="N73" s="1329"/>
      <c r="AM73" s="404"/>
      <c r="AN73" s="1325" t="s">
        <v>601</v>
      </c>
      <c r="AO73" s="1325"/>
      <c r="AP73" s="1325"/>
      <c r="AQ73" s="1325"/>
      <c r="AR73" s="1325"/>
      <c r="AS73" s="1325"/>
      <c r="AT73" s="1325"/>
      <c r="AU73" s="1325"/>
      <c r="AV73" s="1325"/>
      <c r="AW73" s="1325"/>
      <c r="AX73" s="1325"/>
      <c r="AY73" s="1325"/>
      <c r="AZ73" s="1325"/>
      <c r="BA73" s="1325"/>
      <c r="BB73" s="1325" t="s">
        <v>602</v>
      </c>
      <c r="BC73" s="1325"/>
      <c r="BD73" s="1325"/>
      <c r="BE73" s="1325"/>
      <c r="BF73" s="1325"/>
      <c r="BG73" s="1325"/>
      <c r="BH73" s="1325"/>
      <c r="BI73" s="1325"/>
      <c r="BJ73" s="1325"/>
      <c r="BK73" s="1325"/>
      <c r="BL73" s="1325"/>
      <c r="BM73" s="1325"/>
      <c r="BN73" s="1325"/>
      <c r="BO73" s="1325"/>
      <c r="BP73" s="1323">
        <v>6.9</v>
      </c>
      <c r="BQ73" s="1323"/>
      <c r="BR73" s="1323"/>
      <c r="BS73" s="1323"/>
      <c r="BT73" s="1323"/>
      <c r="BU73" s="1323"/>
      <c r="BV73" s="1323"/>
      <c r="BW73" s="1323"/>
      <c r="BX73" s="1323">
        <v>11.7</v>
      </c>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606</v>
      </c>
      <c r="BC75" s="1325"/>
      <c r="BD75" s="1325"/>
      <c r="BE75" s="1325"/>
      <c r="BF75" s="1325"/>
      <c r="BG75" s="1325"/>
      <c r="BH75" s="1325"/>
      <c r="BI75" s="1325"/>
      <c r="BJ75" s="1325"/>
      <c r="BK75" s="1325"/>
      <c r="BL75" s="1325"/>
      <c r="BM75" s="1325"/>
      <c r="BN75" s="1325"/>
      <c r="BO75" s="1325"/>
      <c r="BP75" s="1323">
        <v>11.1</v>
      </c>
      <c r="BQ75" s="1323"/>
      <c r="BR75" s="1323"/>
      <c r="BS75" s="1323"/>
      <c r="BT75" s="1323"/>
      <c r="BU75" s="1323"/>
      <c r="BV75" s="1323"/>
      <c r="BW75" s="1323"/>
      <c r="BX75" s="1323">
        <v>10.1</v>
      </c>
      <c r="BY75" s="1323"/>
      <c r="BZ75" s="1323"/>
      <c r="CA75" s="1323"/>
      <c r="CB75" s="1323"/>
      <c r="CC75" s="1323"/>
      <c r="CD75" s="1323"/>
      <c r="CE75" s="1323"/>
      <c r="CF75" s="1323">
        <v>9.6</v>
      </c>
      <c r="CG75" s="1323"/>
      <c r="CH75" s="1323"/>
      <c r="CI75" s="1323"/>
      <c r="CJ75" s="1323"/>
      <c r="CK75" s="1323"/>
      <c r="CL75" s="1323"/>
      <c r="CM75" s="1323"/>
      <c r="CN75" s="1323">
        <v>9.5</v>
      </c>
      <c r="CO75" s="1323"/>
      <c r="CP75" s="1323"/>
      <c r="CQ75" s="1323"/>
      <c r="CR75" s="1323"/>
      <c r="CS75" s="1323"/>
      <c r="CT75" s="1323"/>
      <c r="CU75" s="1323"/>
      <c r="CV75" s="1323">
        <v>9.6999999999999993</v>
      </c>
      <c r="CW75" s="1323"/>
      <c r="CX75" s="1323"/>
      <c r="CY75" s="1323"/>
      <c r="CZ75" s="1323"/>
      <c r="DA75" s="1323"/>
      <c r="DB75" s="1323"/>
      <c r="DC75" s="1323"/>
    </row>
    <row r="76" spans="2:107">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29"/>
      <c r="L77" s="1329"/>
      <c r="M77" s="1329"/>
      <c r="N77" s="1329"/>
      <c r="AN77" s="1322" t="s">
        <v>604</v>
      </c>
      <c r="AO77" s="1322"/>
      <c r="AP77" s="1322"/>
      <c r="AQ77" s="1322"/>
      <c r="AR77" s="1322"/>
      <c r="AS77" s="1322"/>
      <c r="AT77" s="1322"/>
      <c r="AU77" s="1322"/>
      <c r="AV77" s="1322"/>
      <c r="AW77" s="1322"/>
      <c r="AX77" s="1322"/>
      <c r="AY77" s="1322"/>
      <c r="AZ77" s="1322"/>
      <c r="BA77" s="1322"/>
      <c r="BB77" s="1325" t="s">
        <v>602</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606</v>
      </c>
      <c r="BC79" s="1325"/>
      <c r="BD79" s="1325"/>
      <c r="BE79" s="1325"/>
      <c r="BF79" s="1325"/>
      <c r="BG79" s="1325"/>
      <c r="BH79" s="1325"/>
      <c r="BI79" s="1325"/>
      <c r="BJ79" s="1325"/>
      <c r="BK79" s="1325"/>
      <c r="BL79" s="1325"/>
      <c r="BM79" s="1325"/>
      <c r="BN79" s="1325"/>
      <c r="BO79" s="1325"/>
      <c r="BP79" s="1323">
        <v>8.6</v>
      </c>
      <c r="BQ79" s="1323"/>
      <c r="BR79" s="1323"/>
      <c r="BS79" s="1323"/>
      <c r="BT79" s="1323"/>
      <c r="BU79" s="1323"/>
      <c r="BV79" s="1323"/>
      <c r="BW79" s="1323"/>
      <c r="BX79" s="1323">
        <v>8.5</v>
      </c>
      <c r="BY79" s="1323"/>
      <c r="BZ79" s="1323"/>
      <c r="CA79" s="1323"/>
      <c r="CB79" s="1323"/>
      <c r="CC79" s="1323"/>
      <c r="CD79" s="1323"/>
      <c r="CE79" s="1323"/>
      <c r="CF79" s="1323">
        <v>8.5</v>
      </c>
      <c r="CG79" s="1323"/>
      <c r="CH79" s="1323"/>
      <c r="CI79" s="1323"/>
      <c r="CJ79" s="1323"/>
      <c r="CK79" s="1323"/>
      <c r="CL79" s="1323"/>
      <c r="CM79" s="1323"/>
      <c r="CN79" s="1323">
        <v>8.6</v>
      </c>
      <c r="CO79" s="1323"/>
      <c r="CP79" s="1323"/>
      <c r="CQ79" s="1323"/>
      <c r="CR79" s="1323"/>
      <c r="CS79" s="1323"/>
      <c r="CT79" s="1323"/>
      <c r="CU79" s="1323"/>
      <c r="CV79" s="1323">
        <v>8.6</v>
      </c>
      <c r="CW79" s="1323"/>
      <c r="CX79" s="1323"/>
      <c r="CY79" s="1323"/>
      <c r="CZ79" s="1323"/>
      <c r="DA79" s="1323"/>
      <c r="DB79" s="1323"/>
      <c r="DC79" s="1323"/>
    </row>
    <row r="80" spans="2:107">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b9u5ob24Z2UpKJ/TYt53ugMRL6HOI9/oINLSL1jpU95XEal18uAGcfPCs+OHPw70ZahidijPWHdYg3qITZpyew==" saltValue="j0E5v2NQJ52rfOqeiP8uK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506</v>
      </c>
    </row>
  </sheetData>
  <sheetProtection algorithmName="SHA-512" hashValue="QOb50w4viVIlf4FV6LLeDrwGyyJkUZp9P/g00xM3rIT6eAyrcOdIIgMvtSPVKV5j81MRLm7/SkSc5NGyWjfw8w==" saltValue="3QH5mNhPEI2Oy/gp7REA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607</v>
      </c>
    </row>
  </sheetData>
  <sheetProtection algorithmName="SHA-512" hashValue="15Q8Kzo83rwZ4h9BhV4yqMgjr21WkJiv6ao1sBpWie2XyFcFTR/3hYvNMqo5iMaaKHvYhS2BP6XE3JIpyi8BDQ==" saltValue="vhAUmtcdAqn4lIAdzDTGn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557</v>
      </c>
      <c r="G2" s="157"/>
      <c r="H2" s="158"/>
    </row>
    <row r="3" spans="1:8">
      <c r="A3" s="154" t="s">
        <v>550</v>
      </c>
      <c r="B3" s="159"/>
      <c r="C3" s="160"/>
      <c r="D3" s="161">
        <v>202286</v>
      </c>
      <c r="E3" s="162"/>
      <c r="F3" s="163">
        <v>162193</v>
      </c>
      <c r="G3" s="164"/>
      <c r="H3" s="165"/>
    </row>
    <row r="4" spans="1:8">
      <c r="A4" s="166"/>
      <c r="B4" s="167"/>
      <c r="C4" s="168"/>
      <c r="D4" s="169">
        <v>42281</v>
      </c>
      <c r="E4" s="170"/>
      <c r="F4" s="171">
        <v>79985</v>
      </c>
      <c r="G4" s="172"/>
      <c r="H4" s="173"/>
    </row>
    <row r="5" spans="1:8">
      <c r="A5" s="154" t="s">
        <v>552</v>
      </c>
      <c r="B5" s="159"/>
      <c r="C5" s="160"/>
      <c r="D5" s="161">
        <v>271946</v>
      </c>
      <c r="E5" s="162"/>
      <c r="F5" s="163">
        <v>168868</v>
      </c>
      <c r="G5" s="164"/>
      <c r="H5" s="165"/>
    </row>
    <row r="6" spans="1:8">
      <c r="A6" s="166"/>
      <c r="B6" s="167"/>
      <c r="C6" s="168"/>
      <c r="D6" s="169">
        <v>26261</v>
      </c>
      <c r="E6" s="170"/>
      <c r="F6" s="171">
        <v>79360</v>
      </c>
      <c r="G6" s="172"/>
      <c r="H6" s="173"/>
    </row>
    <row r="7" spans="1:8">
      <c r="A7" s="154" t="s">
        <v>553</v>
      </c>
      <c r="B7" s="159"/>
      <c r="C7" s="160"/>
      <c r="D7" s="161">
        <v>126415</v>
      </c>
      <c r="E7" s="162"/>
      <c r="F7" s="163">
        <v>202870</v>
      </c>
      <c r="G7" s="164"/>
      <c r="H7" s="165"/>
    </row>
    <row r="8" spans="1:8">
      <c r="A8" s="166"/>
      <c r="B8" s="167"/>
      <c r="C8" s="168"/>
      <c r="D8" s="169">
        <v>21298</v>
      </c>
      <c r="E8" s="170"/>
      <c r="F8" s="171">
        <v>79735</v>
      </c>
      <c r="G8" s="172"/>
      <c r="H8" s="173"/>
    </row>
    <row r="9" spans="1:8">
      <c r="A9" s="154" t="s">
        <v>554</v>
      </c>
      <c r="B9" s="159"/>
      <c r="C9" s="160"/>
      <c r="D9" s="161">
        <v>192712</v>
      </c>
      <c r="E9" s="162"/>
      <c r="F9" s="163">
        <v>167497</v>
      </c>
      <c r="G9" s="164"/>
      <c r="H9" s="165"/>
    </row>
    <row r="10" spans="1:8">
      <c r="A10" s="166"/>
      <c r="B10" s="167"/>
      <c r="C10" s="168"/>
      <c r="D10" s="169">
        <v>34743</v>
      </c>
      <c r="E10" s="170"/>
      <c r="F10" s="171">
        <v>82571</v>
      </c>
      <c r="G10" s="172"/>
      <c r="H10" s="173"/>
    </row>
    <row r="11" spans="1:8">
      <c r="A11" s="154" t="s">
        <v>555</v>
      </c>
      <c r="B11" s="159"/>
      <c r="C11" s="160"/>
      <c r="D11" s="161">
        <v>284180</v>
      </c>
      <c r="E11" s="162"/>
      <c r="F11" s="163">
        <v>190274</v>
      </c>
      <c r="G11" s="164"/>
      <c r="H11" s="165"/>
    </row>
    <row r="12" spans="1:8">
      <c r="A12" s="166"/>
      <c r="B12" s="167"/>
      <c r="C12" s="174"/>
      <c r="D12" s="169">
        <v>26316</v>
      </c>
      <c r="E12" s="170"/>
      <c r="F12" s="171">
        <v>88584</v>
      </c>
      <c r="G12" s="172"/>
      <c r="H12" s="173"/>
    </row>
    <row r="13" spans="1:8">
      <c r="A13" s="154"/>
      <c r="B13" s="159"/>
      <c r="C13" s="175"/>
      <c r="D13" s="176">
        <v>215508</v>
      </c>
      <c r="E13" s="177"/>
      <c r="F13" s="178">
        <v>178340</v>
      </c>
      <c r="G13" s="179"/>
      <c r="H13" s="165"/>
    </row>
    <row r="14" spans="1:8">
      <c r="A14" s="166"/>
      <c r="B14" s="167"/>
      <c r="C14" s="168"/>
      <c r="D14" s="169">
        <v>30180</v>
      </c>
      <c r="E14" s="170"/>
      <c r="F14" s="171">
        <v>82047</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2.61</v>
      </c>
      <c r="C19" s="180">
        <f>ROUND(VALUE(SUBSTITUTE(実質収支比率等に係る経年分析!G$48,"▲","-")),2)</f>
        <v>3.1</v>
      </c>
      <c r="D19" s="180">
        <f>ROUND(VALUE(SUBSTITUTE(実質収支比率等に係る経年分析!H$48,"▲","-")),2)</f>
        <v>1.87</v>
      </c>
      <c r="E19" s="180">
        <f>ROUND(VALUE(SUBSTITUTE(実質収支比率等に係る経年分析!I$48,"▲","-")),2)</f>
        <v>9.5399999999999991</v>
      </c>
      <c r="F19" s="180">
        <f>ROUND(VALUE(SUBSTITUTE(実質収支比率等に係る経年分析!J$48,"▲","-")),2)</f>
        <v>4.58</v>
      </c>
    </row>
    <row r="20" spans="1:11">
      <c r="A20" s="180" t="s">
        <v>54</v>
      </c>
      <c r="B20" s="180">
        <f>ROUND(VALUE(SUBSTITUTE(実質収支比率等に係る経年分析!F$47,"▲","-")),2)</f>
        <v>39.880000000000003</v>
      </c>
      <c r="C20" s="180">
        <f>ROUND(VALUE(SUBSTITUTE(実質収支比率等に係る経年分析!G$47,"▲","-")),2)</f>
        <v>44.1</v>
      </c>
      <c r="D20" s="180">
        <f>ROUND(VALUE(SUBSTITUTE(実質収支比率等に係る経年分析!H$47,"▲","-")),2)</f>
        <v>45.8</v>
      </c>
      <c r="E20" s="180">
        <f>ROUND(VALUE(SUBSTITUTE(実質収支比率等に係る経年分析!I$47,"▲","-")),2)</f>
        <v>40.700000000000003</v>
      </c>
      <c r="F20" s="180">
        <f>ROUND(VALUE(SUBSTITUTE(実質収支比率等に係る経年分析!J$47,"▲","-")),2)</f>
        <v>45.64</v>
      </c>
    </row>
    <row r="21" spans="1:11">
      <c r="A21" s="180" t="s">
        <v>55</v>
      </c>
      <c r="B21" s="180">
        <f>IF(ISNUMBER(VALUE(SUBSTITUTE(実質収支比率等に係る経年分析!F$49,"▲","-"))),ROUND(VALUE(SUBSTITUTE(実質収支比率等に係る経年分析!F$49,"▲","-")),2),NA())</f>
        <v>0.22</v>
      </c>
      <c r="C21" s="180">
        <f>IF(ISNUMBER(VALUE(SUBSTITUTE(実質収支比率等に係る経年分析!G$49,"▲","-"))),ROUND(VALUE(SUBSTITUTE(実質収支比率等に係る経年分析!G$49,"▲","-")),2),NA())</f>
        <v>3.89</v>
      </c>
      <c r="D21" s="180">
        <f>IF(ISNUMBER(VALUE(SUBSTITUTE(実質収支比率等に係る経年分析!H$49,"▲","-"))),ROUND(VALUE(SUBSTITUTE(実質収支比率等に係る経年分析!H$49,"▲","-")),2),NA())</f>
        <v>-1.21</v>
      </c>
      <c r="E21" s="180">
        <f>IF(ISNUMBER(VALUE(SUBSTITUTE(実質収支比率等に係る経年分析!I$49,"▲","-"))),ROUND(VALUE(SUBSTITUTE(実質収支比率等に係る経年分析!I$49,"▲","-")),2),NA())</f>
        <v>2.21</v>
      </c>
      <c r="F21" s="180">
        <f>IF(ISNUMBER(VALUE(SUBSTITUTE(実質収支比率等に係る経年分析!J$49,"▲","-"))),ROUND(VALUE(SUBSTITUTE(実質収支比率等に係る経年分析!J$49,"▲","-")),2),NA())</f>
        <v>-4.95</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老人福祉施設事業特別会計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国民健康保険特別会計（国民健康保険診療所事業）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v>
      </c>
    </row>
    <row r="34" spans="1:16">
      <c r="A34" s="181" t="str">
        <f>IF(連結実質赤字比率に係る赤字・黒字の構成分析!C$36="",NA(),連結実質赤字比率に係る赤字・黒字の構成分析!C$36)</f>
        <v>国民健康保険特別会計（国民健康保険事業）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0.93</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9.5399999999999991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4.58</v>
      </c>
    </row>
    <row r="36" spans="1:16">
      <c r="A36" s="181" t="str">
        <f>IF(連結実質赤字比率に係る赤字・黒字の構成分析!C$34="",NA(),連結実質赤字比率に係る赤字・黒字の構成分析!C$34)</f>
        <v>簡易水道事業特別会計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5.43</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622</v>
      </c>
      <c r="E42" s="182"/>
      <c r="F42" s="182"/>
      <c r="G42" s="182">
        <f>'実質公債費比率（分子）の構造'!L$52</f>
        <v>635</v>
      </c>
      <c r="H42" s="182"/>
      <c r="I42" s="182"/>
      <c r="J42" s="182">
        <f>'実質公債費比率（分子）の構造'!M$52</f>
        <v>691</v>
      </c>
      <c r="K42" s="182"/>
      <c r="L42" s="182"/>
      <c r="M42" s="182">
        <f>'実質公債費比率（分子）の構造'!N$52</f>
        <v>723</v>
      </c>
      <c r="N42" s="182"/>
      <c r="O42" s="182"/>
      <c r="P42" s="182">
        <f>'実質公債費比率（分子）の構造'!O$52</f>
        <v>720</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0</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66</v>
      </c>
      <c r="B46" s="182">
        <f>'実質公債費比率（分子）の構造'!K$48</f>
        <v>275</v>
      </c>
      <c r="C46" s="182"/>
      <c r="D46" s="182"/>
      <c r="E46" s="182">
        <f>'実質公債費比率（分子）の構造'!L$48</f>
        <v>274</v>
      </c>
      <c r="F46" s="182"/>
      <c r="G46" s="182"/>
      <c r="H46" s="182">
        <f>'実質公債費比率（分子）の構造'!M$48</f>
        <v>287</v>
      </c>
      <c r="I46" s="182"/>
      <c r="J46" s="182"/>
      <c r="K46" s="182">
        <f>'実質公債費比率（分子）の構造'!N$48</f>
        <v>304</v>
      </c>
      <c r="L46" s="182"/>
      <c r="M46" s="182"/>
      <c r="N46" s="182">
        <f>'実質公債費比率（分子）の構造'!O$48</f>
        <v>272</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661</v>
      </c>
      <c r="C49" s="182"/>
      <c r="D49" s="182"/>
      <c r="E49" s="182">
        <f>'実質公債費比率（分子）の構造'!L$45</f>
        <v>641</v>
      </c>
      <c r="F49" s="182"/>
      <c r="G49" s="182"/>
      <c r="H49" s="182">
        <f>'実質公債費比率（分子）の構造'!M$45</f>
        <v>698</v>
      </c>
      <c r="I49" s="182"/>
      <c r="J49" s="182"/>
      <c r="K49" s="182">
        <f>'実質公債費比率（分子）の構造'!N$45</f>
        <v>720</v>
      </c>
      <c r="L49" s="182"/>
      <c r="M49" s="182"/>
      <c r="N49" s="182">
        <f>'実質公債費比率（分子）の構造'!O$45</f>
        <v>741</v>
      </c>
      <c r="O49" s="182"/>
      <c r="P49" s="182"/>
    </row>
    <row r="50" spans="1:16">
      <c r="A50" s="182" t="s">
        <v>70</v>
      </c>
      <c r="B50" s="182" t="e">
        <f>NA()</f>
        <v>#N/A</v>
      </c>
      <c r="C50" s="182">
        <f>IF(ISNUMBER('実質公債費比率（分子）の構造'!K$53),'実質公債費比率（分子）の構造'!K$53,NA())</f>
        <v>314</v>
      </c>
      <c r="D50" s="182" t="e">
        <f>NA()</f>
        <v>#N/A</v>
      </c>
      <c r="E50" s="182" t="e">
        <f>NA()</f>
        <v>#N/A</v>
      </c>
      <c r="F50" s="182">
        <f>IF(ISNUMBER('実質公債費比率（分子）の構造'!L$53),'実質公債費比率（分子）の構造'!L$53,NA())</f>
        <v>280</v>
      </c>
      <c r="G50" s="182" t="e">
        <f>NA()</f>
        <v>#N/A</v>
      </c>
      <c r="H50" s="182" t="e">
        <f>NA()</f>
        <v>#N/A</v>
      </c>
      <c r="I50" s="182">
        <f>IF(ISNUMBER('実質公債費比率（分子）の構造'!M$53),'実質公債費比率（分子）の構造'!M$53,NA())</f>
        <v>294</v>
      </c>
      <c r="J50" s="182" t="e">
        <f>NA()</f>
        <v>#N/A</v>
      </c>
      <c r="K50" s="182" t="e">
        <f>NA()</f>
        <v>#N/A</v>
      </c>
      <c r="L50" s="182">
        <f>IF(ISNUMBER('実質公債費比率（分子）の構造'!N$53),'実質公債費比率（分子）の構造'!N$53,NA())</f>
        <v>301</v>
      </c>
      <c r="M50" s="182" t="e">
        <f>NA()</f>
        <v>#N/A</v>
      </c>
      <c r="N50" s="182" t="e">
        <f>NA()</f>
        <v>#N/A</v>
      </c>
      <c r="O50" s="182">
        <f>IF(ISNUMBER('実質公債費比率（分子）の構造'!O$53),'実質公債費比率（分子）の構造'!O$53,NA())</f>
        <v>293</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6950</v>
      </c>
      <c r="E56" s="181"/>
      <c r="F56" s="181"/>
      <c r="G56" s="181">
        <f>'将来負担比率（分子）の構造'!J$52</f>
        <v>6943</v>
      </c>
      <c r="H56" s="181"/>
      <c r="I56" s="181"/>
      <c r="J56" s="181">
        <f>'将来負担比率（分子）の構造'!K$52</f>
        <v>7035</v>
      </c>
      <c r="K56" s="181"/>
      <c r="L56" s="181"/>
      <c r="M56" s="181">
        <f>'将来負担比率（分子）の構造'!L$52</f>
        <v>7125</v>
      </c>
      <c r="N56" s="181"/>
      <c r="O56" s="181"/>
      <c r="P56" s="181">
        <f>'将来負担比率（分子）の構造'!M$52</f>
        <v>6888</v>
      </c>
    </row>
    <row r="57" spans="1:16">
      <c r="A57" s="181" t="s">
        <v>41</v>
      </c>
      <c r="B57" s="181"/>
      <c r="C57" s="181"/>
      <c r="D57" s="181">
        <f>'将来負担比率（分子）の構造'!I$51</f>
        <v>274</v>
      </c>
      <c r="E57" s="181"/>
      <c r="F57" s="181"/>
      <c r="G57" s="181">
        <f>'将来負担比率（分子）の構造'!J$51</f>
        <v>258</v>
      </c>
      <c r="H57" s="181"/>
      <c r="I57" s="181"/>
      <c r="J57" s="181">
        <f>'将来負担比率（分子）の構造'!K$51</f>
        <v>276</v>
      </c>
      <c r="K57" s="181"/>
      <c r="L57" s="181"/>
      <c r="M57" s="181">
        <f>'将来負担比率（分子）の構造'!L$51</f>
        <v>392</v>
      </c>
      <c r="N57" s="181"/>
      <c r="O57" s="181"/>
      <c r="P57" s="181">
        <f>'将来負担比率（分子）の構造'!M$51</f>
        <v>448</v>
      </c>
    </row>
    <row r="58" spans="1:16">
      <c r="A58" s="181" t="s">
        <v>40</v>
      </c>
      <c r="B58" s="181"/>
      <c r="C58" s="181"/>
      <c r="D58" s="181">
        <f>'将来負担比率（分子）の構造'!I$50</f>
        <v>2937</v>
      </c>
      <c r="E58" s="181"/>
      <c r="F58" s="181"/>
      <c r="G58" s="181">
        <f>'将来負担比率（分子）の構造'!J$50</f>
        <v>3262</v>
      </c>
      <c r="H58" s="181"/>
      <c r="I58" s="181"/>
      <c r="J58" s="181">
        <f>'将来負担比率（分子）の構造'!K$50</f>
        <v>3435</v>
      </c>
      <c r="K58" s="181"/>
      <c r="L58" s="181"/>
      <c r="M58" s="181">
        <f>'将来負担比率（分子）の構造'!L$50</f>
        <v>3206</v>
      </c>
      <c r="N58" s="181"/>
      <c r="O58" s="181"/>
      <c r="P58" s="181">
        <f>'将来負担比率（分子）の構造'!M$50</f>
        <v>3545</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f>'将来負担比率（分子）の構造'!I$46</f>
        <v>221</v>
      </c>
      <c r="C61" s="181"/>
      <c r="D61" s="181"/>
      <c r="E61" s="181">
        <f>'将来負担比率（分子）の構造'!J$46</f>
        <v>213</v>
      </c>
      <c r="F61" s="181"/>
      <c r="G61" s="181"/>
      <c r="H61" s="181">
        <f>'将来負担比率（分子）の構造'!K$46</f>
        <v>225</v>
      </c>
      <c r="I61" s="181"/>
      <c r="J61" s="181"/>
      <c r="K61" s="181">
        <f>'将来負担比率（分子）の構造'!L$46</f>
        <v>221</v>
      </c>
      <c r="L61" s="181"/>
      <c r="M61" s="181"/>
      <c r="N61" s="181">
        <f>'将来負担比率（分子）の構造'!M$46</f>
        <v>233</v>
      </c>
      <c r="O61" s="181"/>
      <c r="P61" s="181"/>
    </row>
    <row r="62" spans="1:16">
      <c r="A62" s="181" t="s">
        <v>34</v>
      </c>
      <c r="B62" s="181">
        <f>'将来負担比率（分子）の構造'!I$45</f>
        <v>559</v>
      </c>
      <c r="C62" s="181"/>
      <c r="D62" s="181"/>
      <c r="E62" s="181">
        <f>'将来負担比率（分子）の構造'!J$45</f>
        <v>562</v>
      </c>
      <c r="F62" s="181"/>
      <c r="G62" s="181"/>
      <c r="H62" s="181">
        <f>'将来負担比率（分子）の構造'!K$45</f>
        <v>536</v>
      </c>
      <c r="I62" s="181"/>
      <c r="J62" s="181"/>
      <c r="K62" s="181">
        <f>'将来負担比率（分子）の構造'!L$45</f>
        <v>492</v>
      </c>
      <c r="L62" s="181"/>
      <c r="M62" s="181"/>
      <c r="N62" s="181">
        <f>'将来負担比率（分子）の構造'!M$45</f>
        <v>463</v>
      </c>
      <c r="O62" s="181"/>
      <c r="P62" s="181"/>
    </row>
    <row r="63" spans="1:16">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32</v>
      </c>
      <c r="B64" s="181">
        <f>'将来負担比率（分子）の構造'!I$43</f>
        <v>3212</v>
      </c>
      <c r="C64" s="181"/>
      <c r="D64" s="181"/>
      <c r="E64" s="181">
        <f>'将来負担比率（分子）の構造'!J$43</f>
        <v>3310</v>
      </c>
      <c r="F64" s="181"/>
      <c r="G64" s="181"/>
      <c r="H64" s="181">
        <f>'将来負担比率（分子）の構造'!K$43</f>
        <v>3292</v>
      </c>
      <c r="I64" s="181"/>
      <c r="J64" s="181"/>
      <c r="K64" s="181">
        <f>'将来負担比率（分子）の構造'!L$43</f>
        <v>3271</v>
      </c>
      <c r="L64" s="181"/>
      <c r="M64" s="181"/>
      <c r="N64" s="181">
        <f>'将来負担比率（分子）の構造'!M$43</f>
        <v>3076</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6380</v>
      </c>
      <c r="C66" s="181"/>
      <c r="D66" s="181"/>
      <c r="E66" s="181">
        <f>'将来負担比率（分子）の構造'!J$41</f>
        <v>6743</v>
      </c>
      <c r="F66" s="181"/>
      <c r="G66" s="181"/>
      <c r="H66" s="181">
        <f>'将来負担比率（分子）の構造'!K$41</f>
        <v>6539</v>
      </c>
      <c r="I66" s="181"/>
      <c r="J66" s="181"/>
      <c r="K66" s="181">
        <f>'将来負担比率（分子）の構造'!L$41</f>
        <v>6656</v>
      </c>
      <c r="L66" s="181"/>
      <c r="M66" s="181"/>
      <c r="N66" s="181">
        <f>'将来負担比率（分子）の構造'!M$41</f>
        <v>6955</v>
      </c>
      <c r="O66" s="181"/>
      <c r="P66" s="181"/>
    </row>
    <row r="67" spans="1:16">
      <c r="A67" s="181" t="s">
        <v>74</v>
      </c>
      <c r="B67" s="181" t="e">
        <f>NA()</f>
        <v>#N/A</v>
      </c>
      <c r="C67" s="181">
        <f>IF(ISNUMBER('将来負担比率（分子）の構造'!I$53), IF('将来負担比率（分子）の構造'!I$53 &lt; 0, 0, '将来負担比率（分子）の構造'!I$53), NA())</f>
        <v>212</v>
      </c>
      <c r="D67" s="181" t="e">
        <f>NA()</f>
        <v>#N/A</v>
      </c>
      <c r="E67" s="181" t="e">
        <f>NA()</f>
        <v>#N/A</v>
      </c>
      <c r="F67" s="181">
        <f>IF(ISNUMBER('将来負担比率（分子）の構造'!J$53), IF('将来負担比率（分子）の構造'!J$53 &lt; 0, 0, '将来負担比率（分子）の構造'!J$53), NA())</f>
        <v>365</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1698</v>
      </c>
      <c r="C72" s="185">
        <f>基金残高に係る経年分析!G55</f>
        <v>1527</v>
      </c>
      <c r="D72" s="185">
        <f>基金残高に係る経年分析!H55</f>
        <v>1708</v>
      </c>
    </row>
    <row r="73" spans="1:16">
      <c r="A73" s="184" t="s">
        <v>77</v>
      </c>
      <c r="B73" s="185">
        <f>基金残高に係る経年分析!F56</f>
        <v>733</v>
      </c>
      <c r="C73" s="185">
        <f>基金残高に係る経年分析!G56</f>
        <v>734</v>
      </c>
      <c r="D73" s="185">
        <f>基金残高に係る経年分析!H56</f>
        <v>734</v>
      </c>
    </row>
    <row r="74" spans="1:16">
      <c r="A74" s="184" t="s">
        <v>78</v>
      </c>
      <c r="B74" s="185">
        <f>基金残高に係る経年分析!F57</f>
        <v>927</v>
      </c>
      <c r="C74" s="185">
        <f>基金残高に係る経年分析!G57</f>
        <v>867</v>
      </c>
      <c r="D74" s="185">
        <f>基金残高に係る経年分析!H57</f>
        <v>981</v>
      </c>
    </row>
  </sheetData>
  <sheetProtection algorithmName="SHA-512" hashValue="dzOJIKfRnImWEJ7mgnKl5xE/Ze9fM1/ah6BIBKOJPDvIgJ5BRwfUzCjcAl0JzUtIWITDUiwwVQ9ciQcVz5krug==" saltValue="EG2kcZqPM0FMgQahCdUV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219</v>
      </c>
      <c r="DI1" s="660"/>
      <c r="DJ1" s="660"/>
      <c r="DK1" s="660"/>
      <c r="DL1" s="660"/>
      <c r="DM1" s="660"/>
      <c r="DN1" s="661"/>
      <c r="DO1" s="226"/>
      <c r="DP1" s="659" t="s">
        <v>220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222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225</v>
      </c>
      <c r="S4" s="663"/>
      <c r="T4" s="663"/>
      <c r="U4" s="663"/>
      <c r="V4" s="663"/>
      <c r="W4" s="663"/>
      <c r="X4" s="663"/>
      <c r="Y4" s="664"/>
      <c r="Z4" s="662" t="s">
        <v>226</v>
      </c>
      <c r="AA4" s="663"/>
      <c r="AB4" s="663"/>
      <c r="AC4" s="664"/>
      <c r="AD4" s="662" t="s">
        <v>227</v>
      </c>
      <c r="AE4" s="663"/>
      <c r="AF4" s="663"/>
      <c r="AG4" s="663"/>
      <c r="AH4" s="663"/>
      <c r="AI4" s="663"/>
      <c r="AJ4" s="663"/>
      <c r="AK4" s="664"/>
      <c r="AL4" s="662" t="s">
        <v>226</v>
      </c>
      <c r="AM4" s="663"/>
      <c r="AN4" s="663"/>
      <c r="AO4" s="664"/>
      <c r="AP4" s="668" t="s">
        <v>228</v>
      </c>
      <c r="AQ4" s="668"/>
      <c r="AR4" s="668"/>
      <c r="AS4" s="668"/>
      <c r="AT4" s="668"/>
      <c r="AU4" s="668"/>
      <c r="AV4" s="668"/>
      <c r="AW4" s="668"/>
      <c r="AX4" s="668"/>
      <c r="AY4" s="668"/>
      <c r="AZ4" s="668"/>
      <c r="BA4" s="668"/>
      <c r="BB4" s="668"/>
      <c r="BC4" s="668"/>
      <c r="BD4" s="668"/>
      <c r="BE4" s="668"/>
      <c r="BF4" s="668"/>
      <c r="BG4" s="668" t="s">
        <v>229</v>
      </c>
      <c r="BH4" s="668"/>
      <c r="BI4" s="668"/>
      <c r="BJ4" s="668"/>
      <c r="BK4" s="668"/>
      <c r="BL4" s="668"/>
      <c r="BM4" s="668"/>
      <c r="BN4" s="668"/>
      <c r="BO4" s="668" t="s">
        <v>226</v>
      </c>
      <c r="BP4" s="668"/>
      <c r="BQ4" s="668"/>
      <c r="BR4" s="668"/>
      <c r="BS4" s="668" t="s">
        <v>230</v>
      </c>
      <c r="BT4" s="668"/>
      <c r="BU4" s="668"/>
      <c r="BV4" s="668"/>
      <c r="BW4" s="668"/>
      <c r="BX4" s="668"/>
      <c r="BY4" s="668"/>
      <c r="BZ4" s="668"/>
      <c r="CA4" s="668"/>
      <c r="CB4" s="668"/>
      <c r="CD4" s="665" t="s">
        <v>231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232</v>
      </c>
      <c r="C5" s="670"/>
      <c r="D5" s="670"/>
      <c r="E5" s="670"/>
      <c r="F5" s="670"/>
      <c r="G5" s="670"/>
      <c r="H5" s="670"/>
      <c r="I5" s="670"/>
      <c r="J5" s="670"/>
      <c r="K5" s="670"/>
      <c r="L5" s="670"/>
      <c r="M5" s="670"/>
      <c r="N5" s="670"/>
      <c r="O5" s="670"/>
      <c r="P5" s="670"/>
      <c r="Q5" s="671"/>
      <c r="R5" s="672">
        <v>518606</v>
      </c>
      <c r="S5" s="673"/>
      <c r="T5" s="673"/>
      <c r="U5" s="673"/>
      <c r="V5" s="673"/>
      <c r="W5" s="673"/>
      <c r="X5" s="673"/>
      <c r="Y5" s="674"/>
      <c r="Z5" s="675">
        <v>6.7</v>
      </c>
      <c r="AA5" s="675"/>
      <c r="AB5" s="675"/>
      <c r="AC5" s="675"/>
      <c r="AD5" s="676">
        <v>518606</v>
      </c>
      <c r="AE5" s="676"/>
      <c r="AF5" s="676"/>
      <c r="AG5" s="676"/>
      <c r="AH5" s="676"/>
      <c r="AI5" s="676"/>
      <c r="AJ5" s="676"/>
      <c r="AK5" s="676"/>
      <c r="AL5" s="677">
        <v>14.1</v>
      </c>
      <c r="AM5" s="678"/>
      <c r="AN5" s="678"/>
      <c r="AO5" s="679"/>
      <c r="AP5" s="669" t="s">
        <v>233</v>
      </c>
      <c r="AQ5" s="670"/>
      <c r="AR5" s="670"/>
      <c r="AS5" s="670"/>
      <c r="AT5" s="670"/>
      <c r="AU5" s="670"/>
      <c r="AV5" s="670"/>
      <c r="AW5" s="670"/>
      <c r="AX5" s="670"/>
      <c r="AY5" s="670"/>
      <c r="AZ5" s="670"/>
      <c r="BA5" s="670"/>
      <c r="BB5" s="670"/>
      <c r="BC5" s="670"/>
      <c r="BD5" s="670"/>
      <c r="BE5" s="670"/>
      <c r="BF5" s="671"/>
      <c r="BG5" s="683">
        <v>518606</v>
      </c>
      <c r="BH5" s="684"/>
      <c r="BI5" s="684"/>
      <c r="BJ5" s="684"/>
      <c r="BK5" s="684"/>
      <c r="BL5" s="684"/>
      <c r="BM5" s="684"/>
      <c r="BN5" s="685"/>
      <c r="BO5" s="686">
        <v>100</v>
      </c>
      <c r="BP5" s="686"/>
      <c r="BQ5" s="686"/>
      <c r="BR5" s="686"/>
      <c r="BS5" s="687" t="s">
        <v>179</v>
      </c>
      <c r="BT5" s="687"/>
      <c r="BU5" s="687"/>
      <c r="BV5" s="687"/>
      <c r="BW5" s="687"/>
      <c r="BX5" s="687"/>
      <c r="BY5" s="687"/>
      <c r="BZ5" s="687"/>
      <c r="CA5" s="687"/>
      <c r="CB5" s="691"/>
      <c r="CD5" s="665" t="s">
        <v>228</v>
      </c>
      <c r="CE5" s="666"/>
      <c r="CF5" s="666"/>
      <c r="CG5" s="666"/>
      <c r="CH5" s="666"/>
      <c r="CI5" s="666"/>
      <c r="CJ5" s="666"/>
      <c r="CK5" s="666"/>
      <c r="CL5" s="666"/>
      <c r="CM5" s="666"/>
      <c r="CN5" s="666"/>
      <c r="CO5" s="666"/>
      <c r="CP5" s="666"/>
      <c r="CQ5" s="667"/>
      <c r="CR5" s="665" t="s">
        <v>234</v>
      </c>
      <c r="CS5" s="666"/>
      <c r="CT5" s="666"/>
      <c r="CU5" s="666"/>
      <c r="CV5" s="666"/>
      <c r="CW5" s="666"/>
      <c r="CX5" s="666"/>
      <c r="CY5" s="667"/>
      <c r="CZ5" s="665" t="s">
        <v>226</v>
      </c>
      <c r="DA5" s="666"/>
      <c r="DB5" s="666"/>
      <c r="DC5" s="667"/>
      <c r="DD5" s="665" t="s">
        <v>235</v>
      </c>
      <c r="DE5" s="666"/>
      <c r="DF5" s="666"/>
      <c r="DG5" s="666"/>
      <c r="DH5" s="666"/>
      <c r="DI5" s="666"/>
      <c r="DJ5" s="666"/>
      <c r="DK5" s="666"/>
      <c r="DL5" s="666"/>
      <c r="DM5" s="666"/>
      <c r="DN5" s="666"/>
      <c r="DO5" s="666"/>
      <c r="DP5" s="667"/>
      <c r="DQ5" s="665" t="s">
        <v>236</v>
      </c>
      <c r="DR5" s="666"/>
      <c r="DS5" s="666"/>
      <c r="DT5" s="666"/>
      <c r="DU5" s="666"/>
      <c r="DV5" s="666"/>
      <c r="DW5" s="666"/>
      <c r="DX5" s="666"/>
      <c r="DY5" s="666"/>
      <c r="DZ5" s="666"/>
      <c r="EA5" s="666"/>
      <c r="EB5" s="666"/>
      <c r="EC5" s="667"/>
    </row>
    <row r="6" spans="2:143" ht="11.25" customHeight="1">
      <c r="B6" s="680" t="s">
        <v>237</v>
      </c>
      <c r="C6" s="681"/>
      <c r="D6" s="681"/>
      <c r="E6" s="681"/>
      <c r="F6" s="681"/>
      <c r="G6" s="681"/>
      <c r="H6" s="681"/>
      <c r="I6" s="681"/>
      <c r="J6" s="681"/>
      <c r="K6" s="681"/>
      <c r="L6" s="681"/>
      <c r="M6" s="681"/>
      <c r="N6" s="681"/>
      <c r="O6" s="681"/>
      <c r="P6" s="681"/>
      <c r="Q6" s="682"/>
      <c r="R6" s="683">
        <v>54657</v>
      </c>
      <c r="S6" s="684"/>
      <c r="T6" s="684"/>
      <c r="U6" s="684"/>
      <c r="V6" s="684"/>
      <c r="W6" s="684"/>
      <c r="X6" s="684"/>
      <c r="Y6" s="685"/>
      <c r="Z6" s="686">
        <v>0.7</v>
      </c>
      <c r="AA6" s="686"/>
      <c r="AB6" s="686"/>
      <c r="AC6" s="686"/>
      <c r="AD6" s="687">
        <v>54657</v>
      </c>
      <c r="AE6" s="687"/>
      <c r="AF6" s="687"/>
      <c r="AG6" s="687"/>
      <c r="AH6" s="687"/>
      <c r="AI6" s="687"/>
      <c r="AJ6" s="687"/>
      <c r="AK6" s="687"/>
      <c r="AL6" s="688">
        <v>1.5</v>
      </c>
      <c r="AM6" s="689"/>
      <c r="AN6" s="689"/>
      <c r="AO6" s="690"/>
      <c r="AP6" s="680" t="s">
        <v>238</v>
      </c>
      <c r="AQ6" s="681"/>
      <c r="AR6" s="681"/>
      <c r="AS6" s="681"/>
      <c r="AT6" s="681"/>
      <c r="AU6" s="681"/>
      <c r="AV6" s="681"/>
      <c r="AW6" s="681"/>
      <c r="AX6" s="681"/>
      <c r="AY6" s="681"/>
      <c r="AZ6" s="681"/>
      <c r="BA6" s="681"/>
      <c r="BB6" s="681"/>
      <c r="BC6" s="681"/>
      <c r="BD6" s="681"/>
      <c r="BE6" s="681"/>
      <c r="BF6" s="682"/>
      <c r="BG6" s="683">
        <v>518606</v>
      </c>
      <c r="BH6" s="684"/>
      <c r="BI6" s="684"/>
      <c r="BJ6" s="684"/>
      <c r="BK6" s="684"/>
      <c r="BL6" s="684"/>
      <c r="BM6" s="684"/>
      <c r="BN6" s="685"/>
      <c r="BO6" s="686">
        <v>100</v>
      </c>
      <c r="BP6" s="686"/>
      <c r="BQ6" s="686"/>
      <c r="BR6" s="686"/>
      <c r="BS6" s="687" t="s">
        <v>179</v>
      </c>
      <c r="BT6" s="687"/>
      <c r="BU6" s="687"/>
      <c r="BV6" s="687"/>
      <c r="BW6" s="687"/>
      <c r="BX6" s="687"/>
      <c r="BY6" s="687"/>
      <c r="BZ6" s="687"/>
      <c r="CA6" s="687"/>
      <c r="CB6" s="691"/>
      <c r="CD6" s="694" t="s">
        <v>239</v>
      </c>
      <c r="CE6" s="695"/>
      <c r="CF6" s="695"/>
      <c r="CG6" s="695"/>
      <c r="CH6" s="695"/>
      <c r="CI6" s="695"/>
      <c r="CJ6" s="695"/>
      <c r="CK6" s="695"/>
      <c r="CL6" s="695"/>
      <c r="CM6" s="695"/>
      <c r="CN6" s="695"/>
      <c r="CO6" s="695"/>
      <c r="CP6" s="695"/>
      <c r="CQ6" s="696"/>
      <c r="CR6" s="683">
        <v>87407</v>
      </c>
      <c r="CS6" s="684"/>
      <c r="CT6" s="684"/>
      <c r="CU6" s="684"/>
      <c r="CV6" s="684"/>
      <c r="CW6" s="684"/>
      <c r="CX6" s="684"/>
      <c r="CY6" s="685"/>
      <c r="CZ6" s="677">
        <v>1.2</v>
      </c>
      <c r="DA6" s="678"/>
      <c r="DB6" s="678"/>
      <c r="DC6" s="697"/>
      <c r="DD6" s="692" t="s">
        <v>240</v>
      </c>
      <c r="DE6" s="684"/>
      <c r="DF6" s="684"/>
      <c r="DG6" s="684"/>
      <c r="DH6" s="684"/>
      <c r="DI6" s="684"/>
      <c r="DJ6" s="684"/>
      <c r="DK6" s="684"/>
      <c r="DL6" s="684"/>
      <c r="DM6" s="684"/>
      <c r="DN6" s="684"/>
      <c r="DO6" s="684"/>
      <c r="DP6" s="685"/>
      <c r="DQ6" s="692">
        <v>87407</v>
      </c>
      <c r="DR6" s="684"/>
      <c r="DS6" s="684"/>
      <c r="DT6" s="684"/>
      <c r="DU6" s="684"/>
      <c r="DV6" s="684"/>
      <c r="DW6" s="684"/>
      <c r="DX6" s="684"/>
      <c r="DY6" s="684"/>
      <c r="DZ6" s="684"/>
      <c r="EA6" s="684"/>
      <c r="EB6" s="684"/>
      <c r="EC6" s="693"/>
    </row>
    <row r="7" spans="2:143" ht="11.25" customHeight="1">
      <c r="B7" s="680" t="s">
        <v>241</v>
      </c>
      <c r="C7" s="681"/>
      <c r="D7" s="681"/>
      <c r="E7" s="681"/>
      <c r="F7" s="681"/>
      <c r="G7" s="681"/>
      <c r="H7" s="681"/>
      <c r="I7" s="681"/>
      <c r="J7" s="681"/>
      <c r="K7" s="681"/>
      <c r="L7" s="681"/>
      <c r="M7" s="681"/>
      <c r="N7" s="681"/>
      <c r="O7" s="681"/>
      <c r="P7" s="681"/>
      <c r="Q7" s="682"/>
      <c r="R7" s="683">
        <v>364</v>
      </c>
      <c r="S7" s="684"/>
      <c r="T7" s="684"/>
      <c r="U7" s="684"/>
      <c r="V7" s="684"/>
      <c r="W7" s="684"/>
      <c r="X7" s="684"/>
      <c r="Y7" s="685"/>
      <c r="Z7" s="686">
        <v>0</v>
      </c>
      <c r="AA7" s="686"/>
      <c r="AB7" s="686"/>
      <c r="AC7" s="686"/>
      <c r="AD7" s="687">
        <v>364</v>
      </c>
      <c r="AE7" s="687"/>
      <c r="AF7" s="687"/>
      <c r="AG7" s="687"/>
      <c r="AH7" s="687"/>
      <c r="AI7" s="687"/>
      <c r="AJ7" s="687"/>
      <c r="AK7" s="687"/>
      <c r="AL7" s="688">
        <v>0</v>
      </c>
      <c r="AM7" s="689"/>
      <c r="AN7" s="689"/>
      <c r="AO7" s="690"/>
      <c r="AP7" s="680" t="s">
        <v>242</v>
      </c>
      <c r="AQ7" s="681"/>
      <c r="AR7" s="681"/>
      <c r="AS7" s="681"/>
      <c r="AT7" s="681"/>
      <c r="AU7" s="681"/>
      <c r="AV7" s="681"/>
      <c r="AW7" s="681"/>
      <c r="AX7" s="681"/>
      <c r="AY7" s="681"/>
      <c r="AZ7" s="681"/>
      <c r="BA7" s="681"/>
      <c r="BB7" s="681"/>
      <c r="BC7" s="681"/>
      <c r="BD7" s="681"/>
      <c r="BE7" s="681"/>
      <c r="BF7" s="682"/>
      <c r="BG7" s="683">
        <v>213668</v>
      </c>
      <c r="BH7" s="684"/>
      <c r="BI7" s="684"/>
      <c r="BJ7" s="684"/>
      <c r="BK7" s="684"/>
      <c r="BL7" s="684"/>
      <c r="BM7" s="684"/>
      <c r="BN7" s="685"/>
      <c r="BO7" s="686">
        <v>41.2</v>
      </c>
      <c r="BP7" s="686"/>
      <c r="BQ7" s="686"/>
      <c r="BR7" s="686"/>
      <c r="BS7" s="687" t="s">
        <v>240</v>
      </c>
      <c r="BT7" s="687"/>
      <c r="BU7" s="687"/>
      <c r="BV7" s="687"/>
      <c r="BW7" s="687"/>
      <c r="BX7" s="687"/>
      <c r="BY7" s="687"/>
      <c r="BZ7" s="687"/>
      <c r="CA7" s="687"/>
      <c r="CB7" s="691"/>
      <c r="CD7" s="698" t="s">
        <v>243</v>
      </c>
      <c r="CE7" s="699"/>
      <c r="CF7" s="699"/>
      <c r="CG7" s="699"/>
      <c r="CH7" s="699"/>
      <c r="CI7" s="699"/>
      <c r="CJ7" s="699"/>
      <c r="CK7" s="699"/>
      <c r="CL7" s="699"/>
      <c r="CM7" s="699"/>
      <c r="CN7" s="699"/>
      <c r="CO7" s="699"/>
      <c r="CP7" s="699"/>
      <c r="CQ7" s="700"/>
      <c r="CR7" s="683">
        <v>980470</v>
      </c>
      <c r="CS7" s="684"/>
      <c r="CT7" s="684"/>
      <c r="CU7" s="684"/>
      <c r="CV7" s="684"/>
      <c r="CW7" s="684"/>
      <c r="CX7" s="684"/>
      <c r="CY7" s="685"/>
      <c r="CZ7" s="686">
        <v>13.1</v>
      </c>
      <c r="DA7" s="686"/>
      <c r="DB7" s="686"/>
      <c r="DC7" s="686"/>
      <c r="DD7" s="692">
        <v>83616</v>
      </c>
      <c r="DE7" s="684"/>
      <c r="DF7" s="684"/>
      <c r="DG7" s="684"/>
      <c r="DH7" s="684"/>
      <c r="DI7" s="684"/>
      <c r="DJ7" s="684"/>
      <c r="DK7" s="684"/>
      <c r="DL7" s="684"/>
      <c r="DM7" s="684"/>
      <c r="DN7" s="684"/>
      <c r="DO7" s="684"/>
      <c r="DP7" s="685"/>
      <c r="DQ7" s="692">
        <v>651169</v>
      </c>
      <c r="DR7" s="684"/>
      <c r="DS7" s="684"/>
      <c r="DT7" s="684"/>
      <c r="DU7" s="684"/>
      <c r="DV7" s="684"/>
      <c r="DW7" s="684"/>
      <c r="DX7" s="684"/>
      <c r="DY7" s="684"/>
      <c r="DZ7" s="684"/>
      <c r="EA7" s="684"/>
      <c r="EB7" s="684"/>
      <c r="EC7" s="693"/>
    </row>
    <row r="8" spans="2:143" ht="11.25" customHeight="1">
      <c r="B8" s="680" t="s">
        <v>244</v>
      </c>
      <c r="C8" s="681"/>
      <c r="D8" s="681"/>
      <c r="E8" s="681"/>
      <c r="F8" s="681"/>
      <c r="G8" s="681"/>
      <c r="H8" s="681"/>
      <c r="I8" s="681"/>
      <c r="J8" s="681"/>
      <c r="K8" s="681"/>
      <c r="L8" s="681"/>
      <c r="M8" s="681"/>
      <c r="N8" s="681"/>
      <c r="O8" s="681"/>
      <c r="P8" s="681"/>
      <c r="Q8" s="682"/>
      <c r="R8" s="683">
        <v>1119</v>
      </c>
      <c r="S8" s="684"/>
      <c r="T8" s="684"/>
      <c r="U8" s="684"/>
      <c r="V8" s="684"/>
      <c r="W8" s="684"/>
      <c r="X8" s="684"/>
      <c r="Y8" s="685"/>
      <c r="Z8" s="686">
        <v>0</v>
      </c>
      <c r="AA8" s="686"/>
      <c r="AB8" s="686"/>
      <c r="AC8" s="686"/>
      <c r="AD8" s="687">
        <v>1119</v>
      </c>
      <c r="AE8" s="687"/>
      <c r="AF8" s="687"/>
      <c r="AG8" s="687"/>
      <c r="AH8" s="687"/>
      <c r="AI8" s="687"/>
      <c r="AJ8" s="687"/>
      <c r="AK8" s="687"/>
      <c r="AL8" s="688">
        <v>0</v>
      </c>
      <c r="AM8" s="689"/>
      <c r="AN8" s="689"/>
      <c r="AO8" s="690"/>
      <c r="AP8" s="680" t="s">
        <v>245</v>
      </c>
      <c r="AQ8" s="681"/>
      <c r="AR8" s="681"/>
      <c r="AS8" s="681"/>
      <c r="AT8" s="681"/>
      <c r="AU8" s="681"/>
      <c r="AV8" s="681"/>
      <c r="AW8" s="681"/>
      <c r="AX8" s="681"/>
      <c r="AY8" s="681"/>
      <c r="AZ8" s="681"/>
      <c r="BA8" s="681"/>
      <c r="BB8" s="681"/>
      <c r="BC8" s="681"/>
      <c r="BD8" s="681"/>
      <c r="BE8" s="681"/>
      <c r="BF8" s="682"/>
      <c r="BG8" s="683">
        <v>9470</v>
      </c>
      <c r="BH8" s="684"/>
      <c r="BI8" s="684"/>
      <c r="BJ8" s="684"/>
      <c r="BK8" s="684"/>
      <c r="BL8" s="684"/>
      <c r="BM8" s="684"/>
      <c r="BN8" s="685"/>
      <c r="BO8" s="686">
        <v>1.8</v>
      </c>
      <c r="BP8" s="686"/>
      <c r="BQ8" s="686"/>
      <c r="BR8" s="686"/>
      <c r="BS8" s="692" t="s">
        <v>240</v>
      </c>
      <c r="BT8" s="684"/>
      <c r="BU8" s="684"/>
      <c r="BV8" s="684"/>
      <c r="BW8" s="684"/>
      <c r="BX8" s="684"/>
      <c r="BY8" s="684"/>
      <c r="BZ8" s="684"/>
      <c r="CA8" s="684"/>
      <c r="CB8" s="693"/>
      <c r="CD8" s="698" t="s">
        <v>246</v>
      </c>
      <c r="CE8" s="699"/>
      <c r="CF8" s="699"/>
      <c r="CG8" s="699"/>
      <c r="CH8" s="699"/>
      <c r="CI8" s="699"/>
      <c r="CJ8" s="699"/>
      <c r="CK8" s="699"/>
      <c r="CL8" s="699"/>
      <c r="CM8" s="699"/>
      <c r="CN8" s="699"/>
      <c r="CO8" s="699"/>
      <c r="CP8" s="699"/>
      <c r="CQ8" s="700"/>
      <c r="CR8" s="683">
        <v>1239147</v>
      </c>
      <c r="CS8" s="684"/>
      <c r="CT8" s="684"/>
      <c r="CU8" s="684"/>
      <c r="CV8" s="684"/>
      <c r="CW8" s="684"/>
      <c r="CX8" s="684"/>
      <c r="CY8" s="685"/>
      <c r="CZ8" s="686">
        <v>16.5</v>
      </c>
      <c r="DA8" s="686"/>
      <c r="DB8" s="686"/>
      <c r="DC8" s="686"/>
      <c r="DD8" s="692">
        <v>37807</v>
      </c>
      <c r="DE8" s="684"/>
      <c r="DF8" s="684"/>
      <c r="DG8" s="684"/>
      <c r="DH8" s="684"/>
      <c r="DI8" s="684"/>
      <c r="DJ8" s="684"/>
      <c r="DK8" s="684"/>
      <c r="DL8" s="684"/>
      <c r="DM8" s="684"/>
      <c r="DN8" s="684"/>
      <c r="DO8" s="684"/>
      <c r="DP8" s="685"/>
      <c r="DQ8" s="692">
        <v>654262</v>
      </c>
      <c r="DR8" s="684"/>
      <c r="DS8" s="684"/>
      <c r="DT8" s="684"/>
      <c r="DU8" s="684"/>
      <c r="DV8" s="684"/>
      <c r="DW8" s="684"/>
      <c r="DX8" s="684"/>
      <c r="DY8" s="684"/>
      <c r="DZ8" s="684"/>
      <c r="EA8" s="684"/>
      <c r="EB8" s="684"/>
      <c r="EC8" s="693"/>
    </row>
    <row r="9" spans="2:143" ht="11.25" customHeight="1">
      <c r="B9" s="680" t="s">
        <v>247</v>
      </c>
      <c r="C9" s="681"/>
      <c r="D9" s="681"/>
      <c r="E9" s="681"/>
      <c r="F9" s="681"/>
      <c r="G9" s="681"/>
      <c r="H9" s="681"/>
      <c r="I9" s="681"/>
      <c r="J9" s="681"/>
      <c r="K9" s="681"/>
      <c r="L9" s="681"/>
      <c r="M9" s="681"/>
      <c r="N9" s="681"/>
      <c r="O9" s="681"/>
      <c r="P9" s="681"/>
      <c r="Q9" s="682"/>
      <c r="R9" s="683">
        <v>645</v>
      </c>
      <c r="S9" s="684"/>
      <c r="T9" s="684"/>
      <c r="U9" s="684"/>
      <c r="V9" s="684"/>
      <c r="W9" s="684"/>
      <c r="X9" s="684"/>
      <c r="Y9" s="685"/>
      <c r="Z9" s="686">
        <v>0</v>
      </c>
      <c r="AA9" s="686"/>
      <c r="AB9" s="686"/>
      <c r="AC9" s="686"/>
      <c r="AD9" s="687">
        <v>645</v>
      </c>
      <c r="AE9" s="687"/>
      <c r="AF9" s="687"/>
      <c r="AG9" s="687"/>
      <c r="AH9" s="687"/>
      <c r="AI9" s="687"/>
      <c r="AJ9" s="687"/>
      <c r="AK9" s="687"/>
      <c r="AL9" s="688">
        <v>0</v>
      </c>
      <c r="AM9" s="689"/>
      <c r="AN9" s="689"/>
      <c r="AO9" s="690"/>
      <c r="AP9" s="680" t="s">
        <v>248</v>
      </c>
      <c r="AQ9" s="681"/>
      <c r="AR9" s="681"/>
      <c r="AS9" s="681"/>
      <c r="AT9" s="681"/>
      <c r="AU9" s="681"/>
      <c r="AV9" s="681"/>
      <c r="AW9" s="681"/>
      <c r="AX9" s="681"/>
      <c r="AY9" s="681"/>
      <c r="AZ9" s="681"/>
      <c r="BA9" s="681"/>
      <c r="BB9" s="681"/>
      <c r="BC9" s="681"/>
      <c r="BD9" s="681"/>
      <c r="BE9" s="681"/>
      <c r="BF9" s="682"/>
      <c r="BG9" s="683">
        <v>178519</v>
      </c>
      <c r="BH9" s="684"/>
      <c r="BI9" s="684"/>
      <c r="BJ9" s="684"/>
      <c r="BK9" s="684"/>
      <c r="BL9" s="684"/>
      <c r="BM9" s="684"/>
      <c r="BN9" s="685"/>
      <c r="BO9" s="686">
        <v>34.4</v>
      </c>
      <c r="BP9" s="686"/>
      <c r="BQ9" s="686"/>
      <c r="BR9" s="686"/>
      <c r="BS9" s="692" t="s">
        <v>240</v>
      </c>
      <c r="BT9" s="684"/>
      <c r="BU9" s="684"/>
      <c r="BV9" s="684"/>
      <c r="BW9" s="684"/>
      <c r="BX9" s="684"/>
      <c r="BY9" s="684"/>
      <c r="BZ9" s="684"/>
      <c r="CA9" s="684"/>
      <c r="CB9" s="693"/>
      <c r="CD9" s="698" t="s">
        <v>249</v>
      </c>
      <c r="CE9" s="699"/>
      <c r="CF9" s="699"/>
      <c r="CG9" s="699"/>
      <c r="CH9" s="699"/>
      <c r="CI9" s="699"/>
      <c r="CJ9" s="699"/>
      <c r="CK9" s="699"/>
      <c r="CL9" s="699"/>
      <c r="CM9" s="699"/>
      <c r="CN9" s="699"/>
      <c r="CO9" s="699"/>
      <c r="CP9" s="699"/>
      <c r="CQ9" s="700"/>
      <c r="CR9" s="683">
        <v>1275595</v>
      </c>
      <c r="CS9" s="684"/>
      <c r="CT9" s="684"/>
      <c r="CU9" s="684"/>
      <c r="CV9" s="684"/>
      <c r="CW9" s="684"/>
      <c r="CX9" s="684"/>
      <c r="CY9" s="685"/>
      <c r="CZ9" s="686">
        <v>17</v>
      </c>
      <c r="DA9" s="686"/>
      <c r="DB9" s="686"/>
      <c r="DC9" s="686"/>
      <c r="DD9" s="692">
        <v>576346</v>
      </c>
      <c r="DE9" s="684"/>
      <c r="DF9" s="684"/>
      <c r="DG9" s="684"/>
      <c r="DH9" s="684"/>
      <c r="DI9" s="684"/>
      <c r="DJ9" s="684"/>
      <c r="DK9" s="684"/>
      <c r="DL9" s="684"/>
      <c r="DM9" s="684"/>
      <c r="DN9" s="684"/>
      <c r="DO9" s="684"/>
      <c r="DP9" s="685"/>
      <c r="DQ9" s="692">
        <v>648565</v>
      </c>
      <c r="DR9" s="684"/>
      <c r="DS9" s="684"/>
      <c r="DT9" s="684"/>
      <c r="DU9" s="684"/>
      <c r="DV9" s="684"/>
      <c r="DW9" s="684"/>
      <c r="DX9" s="684"/>
      <c r="DY9" s="684"/>
      <c r="DZ9" s="684"/>
      <c r="EA9" s="684"/>
      <c r="EB9" s="684"/>
      <c r="EC9" s="693"/>
    </row>
    <row r="10" spans="2:143" ht="11.25" customHeight="1">
      <c r="B10" s="680" t="s">
        <v>250</v>
      </c>
      <c r="C10" s="681"/>
      <c r="D10" s="681"/>
      <c r="E10" s="681"/>
      <c r="F10" s="681"/>
      <c r="G10" s="681"/>
      <c r="H10" s="681"/>
      <c r="I10" s="681"/>
      <c r="J10" s="681"/>
      <c r="K10" s="681"/>
      <c r="L10" s="681"/>
      <c r="M10" s="681"/>
      <c r="N10" s="681"/>
      <c r="O10" s="681"/>
      <c r="P10" s="681"/>
      <c r="Q10" s="682"/>
      <c r="R10" s="683" t="s">
        <v>251</v>
      </c>
      <c r="S10" s="684"/>
      <c r="T10" s="684"/>
      <c r="U10" s="684"/>
      <c r="V10" s="684"/>
      <c r="W10" s="684"/>
      <c r="X10" s="684"/>
      <c r="Y10" s="685"/>
      <c r="Z10" s="686" t="s">
        <v>240</v>
      </c>
      <c r="AA10" s="686"/>
      <c r="AB10" s="686"/>
      <c r="AC10" s="686"/>
      <c r="AD10" s="687" t="s">
        <v>240</v>
      </c>
      <c r="AE10" s="687"/>
      <c r="AF10" s="687"/>
      <c r="AG10" s="687"/>
      <c r="AH10" s="687"/>
      <c r="AI10" s="687"/>
      <c r="AJ10" s="687"/>
      <c r="AK10" s="687"/>
      <c r="AL10" s="688" t="s">
        <v>240</v>
      </c>
      <c r="AM10" s="689"/>
      <c r="AN10" s="689"/>
      <c r="AO10" s="690"/>
      <c r="AP10" s="680" t="s">
        <v>252</v>
      </c>
      <c r="AQ10" s="681"/>
      <c r="AR10" s="681"/>
      <c r="AS10" s="681"/>
      <c r="AT10" s="681"/>
      <c r="AU10" s="681"/>
      <c r="AV10" s="681"/>
      <c r="AW10" s="681"/>
      <c r="AX10" s="681"/>
      <c r="AY10" s="681"/>
      <c r="AZ10" s="681"/>
      <c r="BA10" s="681"/>
      <c r="BB10" s="681"/>
      <c r="BC10" s="681"/>
      <c r="BD10" s="681"/>
      <c r="BE10" s="681"/>
      <c r="BF10" s="682"/>
      <c r="BG10" s="683">
        <v>11863</v>
      </c>
      <c r="BH10" s="684"/>
      <c r="BI10" s="684"/>
      <c r="BJ10" s="684"/>
      <c r="BK10" s="684"/>
      <c r="BL10" s="684"/>
      <c r="BM10" s="684"/>
      <c r="BN10" s="685"/>
      <c r="BO10" s="686">
        <v>2.2999999999999998</v>
      </c>
      <c r="BP10" s="686"/>
      <c r="BQ10" s="686"/>
      <c r="BR10" s="686"/>
      <c r="BS10" s="692" t="s">
        <v>251</v>
      </c>
      <c r="BT10" s="684"/>
      <c r="BU10" s="684"/>
      <c r="BV10" s="684"/>
      <c r="BW10" s="684"/>
      <c r="BX10" s="684"/>
      <c r="BY10" s="684"/>
      <c r="BZ10" s="684"/>
      <c r="CA10" s="684"/>
      <c r="CB10" s="693"/>
      <c r="CD10" s="698" t="s">
        <v>253</v>
      </c>
      <c r="CE10" s="699"/>
      <c r="CF10" s="699"/>
      <c r="CG10" s="699"/>
      <c r="CH10" s="699"/>
      <c r="CI10" s="699"/>
      <c r="CJ10" s="699"/>
      <c r="CK10" s="699"/>
      <c r="CL10" s="699"/>
      <c r="CM10" s="699"/>
      <c r="CN10" s="699"/>
      <c r="CO10" s="699"/>
      <c r="CP10" s="699"/>
      <c r="CQ10" s="700"/>
      <c r="CR10" s="683" t="s">
        <v>251</v>
      </c>
      <c r="CS10" s="684"/>
      <c r="CT10" s="684"/>
      <c r="CU10" s="684"/>
      <c r="CV10" s="684"/>
      <c r="CW10" s="684"/>
      <c r="CX10" s="684"/>
      <c r="CY10" s="685"/>
      <c r="CZ10" s="686" t="s">
        <v>179</v>
      </c>
      <c r="DA10" s="686"/>
      <c r="DB10" s="686"/>
      <c r="DC10" s="686"/>
      <c r="DD10" s="692" t="s">
        <v>251</v>
      </c>
      <c r="DE10" s="684"/>
      <c r="DF10" s="684"/>
      <c r="DG10" s="684"/>
      <c r="DH10" s="684"/>
      <c r="DI10" s="684"/>
      <c r="DJ10" s="684"/>
      <c r="DK10" s="684"/>
      <c r="DL10" s="684"/>
      <c r="DM10" s="684"/>
      <c r="DN10" s="684"/>
      <c r="DO10" s="684"/>
      <c r="DP10" s="685"/>
      <c r="DQ10" s="692" t="s">
        <v>251</v>
      </c>
      <c r="DR10" s="684"/>
      <c r="DS10" s="684"/>
      <c r="DT10" s="684"/>
      <c r="DU10" s="684"/>
      <c r="DV10" s="684"/>
      <c r="DW10" s="684"/>
      <c r="DX10" s="684"/>
      <c r="DY10" s="684"/>
      <c r="DZ10" s="684"/>
      <c r="EA10" s="684"/>
      <c r="EB10" s="684"/>
      <c r="EC10" s="693"/>
    </row>
    <row r="11" spans="2:143" ht="11.25" customHeight="1">
      <c r="B11" s="680" t="s">
        <v>254</v>
      </c>
      <c r="C11" s="681"/>
      <c r="D11" s="681"/>
      <c r="E11" s="681"/>
      <c r="F11" s="681"/>
      <c r="G11" s="681"/>
      <c r="H11" s="681"/>
      <c r="I11" s="681"/>
      <c r="J11" s="681"/>
      <c r="K11" s="681"/>
      <c r="L11" s="681"/>
      <c r="M11" s="681"/>
      <c r="N11" s="681"/>
      <c r="O11" s="681"/>
      <c r="P11" s="681"/>
      <c r="Q11" s="682"/>
      <c r="R11" s="683">
        <v>121739</v>
      </c>
      <c r="S11" s="684"/>
      <c r="T11" s="684"/>
      <c r="U11" s="684"/>
      <c r="V11" s="684"/>
      <c r="W11" s="684"/>
      <c r="X11" s="684"/>
      <c r="Y11" s="685"/>
      <c r="Z11" s="688">
        <v>1.6</v>
      </c>
      <c r="AA11" s="689"/>
      <c r="AB11" s="689"/>
      <c r="AC11" s="701"/>
      <c r="AD11" s="692">
        <v>121739</v>
      </c>
      <c r="AE11" s="684"/>
      <c r="AF11" s="684"/>
      <c r="AG11" s="684"/>
      <c r="AH11" s="684"/>
      <c r="AI11" s="684"/>
      <c r="AJ11" s="684"/>
      <c r="AK11" s="685"/>
      <c r="AL11" s="688">
        <v>3.3</v>
      </c>
      <c r="AM11" s="689"/>
      <c r="AN11" s="689"/>
      <c r="AO11" s="690"/>
      <c r="AP11" s="680" t="s">
        <v>255</v>
      </c>
      <c r="AQ11" s="681"/>
      <c r="AR11" s="681"/>
      <c r="AS11" s="681"/>
      <c r="AT11" s="681"/>
      <c r="AU11" s="681"/>
      <c r="AV11" s="681"/>
      <c r="AW11" s="681"/>
      <c r="AX11" s="681"/>
      <c r="AY11" s="681"/>
      <c r="AZ11" s="681"/>
      <c r="BA11" s="681"/>
      <c r="BB11" s="681"/>
      <c r="BC11" s="681"/>
      <c r="BD11" s="681"/>
      <c r="BE11" s="681"/>
      <c r="BF11" s="682"/>
      <c r="BG11" s="683">
        <v>13816</v>
      </c>
      <c r="BH11" s="684"/>
      <c r="BI11" s="684"/>
      <c r="BJ11" s="684"/>
      <c r="BK11" s="684"/>
      <c r="BL11" s="684"/>
      <c r="BM11" s="684"/>
      <c r="BN11" s="685"/>
      <c r="BO11" s="686">
        <v>2.7</v>
      </c>
      <c r="BP11" s="686"/>
      <c r="BQ11" s="686"/>
      <c r="BR11" s="686"/>
      <c r="BS11" s="692" t="s">
        <v>240</v>
      </c>
      <c r="BT11" s="684"/>
      <c r="BU11" s="684"/>
      <c r="BV11" s="684"/>
      <c r="BW11" s="684"/>
      <c r="BX11" s="684"/>
      <c r="BY11" s="684"/>
      <c r="BZ11" s="684"/>
      <c r="CA11" s="684"/>
      <c r="CB11" s="693"/>
      <c r="CD11" s="698" t="s">
        <v>256</v>
      </c>
      <c r="CE11" s="699"/>
      <c r="CF11" s="699"/>
      <c r="CG11" s="699"/>
      <c r="CH11" s="699"/>
      <c r="CI11" s="699"/>
      <c r="CJ11" s="699"/>
      <c r="CK11" s="699"/>
      <c r="CL11" s="699"/>
      <c r="CM11" s="699"/>
      <c r="CN11" s="699"/>
      <c r="CO11" s="699"/>
      <c r="CP11" s="699"/>
      <c r="CQ11" s="700"/>
      <c r="CR11" s="683">
        <v>1126944</v>
      </c>
      <c r="CS11" s="684"/>
      <c r="CT11" s="684"/>
      <c r="CU11" s="684"/>
      <c r="CV11" s="684"/>
      <c r="CW11" s="684"/>
      <c r="CX11" s="684"/>
      <c r="CY11" s="685"/>
      <c r="CZ11" s="686">
        <v>15</v>
      </c>
      <c r="DA11" s="686"/>
      <c r="DB11" s="686"/>
      <c r="DC11" s="686"/>
      <c r="DD11" s="692">
        <v>549846</v>
      </c>
      <c r="DE11" s="684"/>
      <c r="DF11" s="684"/>
      <c r="DG11" s="684"/>
      <c r="DH11" s="684"/>
      <c r="DI11" s="684"/>
      <c r="DJ11" s="684"/>
      <c r="DK11" s="684"/>
      <c r="DL11" s="684"/>
      <c r="DM11" s="684"/>
      <c r="DN11" s="684"/>
      <c r="DO11" s="684"/>
      <c r="DP11" s="685"/>
      <c r="DQ11" s="692">
        <v>432225</v>
      </c>
      <c r="DR11" s="684"/>
      <c r="DS11" s="684"/>
      <c r="DT11" s="684"/>
      <c r="DU11" s="684"/>
      <c r="DV11" s="684"/>
      <c r="DW11" s="684"/>
      <c r="DX11" s="684"/>
      <c r="DY11" s="684"/>
      <c r="DZ11" s="684"/>
      <c r="EA11" s="684"/>
      <c r="EB11" s="684"/>
      <c r="EC11" s="693"/>
    </row>
    <row r="12" spans="2:143" ht="11.25" customHeight="1">
      <c r="B12" s="680" t="s">
        <v>257</v>
      </c>
      <c r="C12" s="681"/>
      <c r="D12" s="681"/>
      <c r="E12" s="681"/>
      <c r="F12" s="681"/>
      <c r="G12" s="681"/>
      <c r="H12" s="681"/>
      <c r="I12" s="681"/>
      <c r="J12" s="681"/>
      <c r="K12" s="681"/>
      <c r="L12" s="681"/>
      <c r="M12" s="681"/>
      <c r="N12" s="681"/>
      <c r="O12" s="681"/>
      <c r="P12" s="681"/>
      <c r="Q12" s="682"/>
      <c r="R12" s="683" t="s">
        <v>251</v>
      </c>
      <c r="S12" s="684"/>
      <c r="T12" s="684"/>
      <c r="U12" s="684"/>
      <c r="V12" s="684"/>
      <c r="W12" s="684"/>
      <c r="X12" s="684"/>
      <c r="Y12" s="685"/>
      <c r="Z12" s="686" t="s">
        <v>240</v>
      </c>
      <c r="AA12" s="686"/>
      <c r="AB12" s="686"/>
      <c r="AC12" s="686"/>
      <c r="AD12" s="687" t="s">
        <v>240</v>
      </c>
      <c r="AE12" s="687"/>
      <c r="AF12" s="687"/>
      <c r="AG12" s="687"/>
      <c r="AH12" s="687"/>
      <c r="AI12" s="687"/>
      <c r="AJ12" s="687"/>
      <c r="AK12" s="687"/>
      <c r="AL12" s="688" t="s">
        <v>251</v>
      </c>
      <c r="AM12" s="689"/>
      <c r="AN12" s="689"/>
      <c r="AO12" s="690"/>
      <c r="AP12" s="680" t="s">
        <v>258</v>
      </c>
      <c r="AQ12" s="681"/>
      <c r="AR12" s="681"/>
      <c r="AS12" s="681"/>
      <c r="AT12" s="681"/>
      <c r="AU12" s="681"/>
      <c r="AV12" s="681"/>
      <c r="AW12" s="681"/>
      <c r="AX12" s="681"/>
      <c r="AY12" s="681"/>
      <c r="AZ12" s="681"/>
      <c r="BA12" s="681"/>
      <c r="BB12" s="681"/>
      <c r="BC12" s="681"/>
      <c r="BD12" s="681"/>
      <c r="BE12" s="681"/>
      <c r="BF12" s="682"/>
      <c r="BG12" s="683">
        <v>208495</v>
      </c>
      <c r="BH12" s="684"/>
      <c r="BI12" s="684"/>
      <c r="BJ12" s="684"/>
      <c r="BK12" s="684"/>
      <c r="BL12" s="684"/>
      <c r="BM12" s="684"/>
      <c r="BN12" s="685"/>
      <c r="BO12" s="686">
        <v>40.200000000000003</v>
      </c>
      <c r="BP12" s="686"/>
      <c r="BQ12" s="686"/>
      <c r="BR12" s="686"/>
      <c r="BS12" s="692" t="s">
        <v>240</v>
      </c>
      <c r="BT12" s="684"/>
      <c r="BU12" s="684"/>
      <c r="BV12" s="684"/>
      <c r="BW12" s="684"/>
      <c r="BX12" s="684"/>
      <c r="BY12" s="684"/>
      <c r="BZ12" s="684"/>
      <c r="CA12" s="684"/>
      <c r="CB12" s="693"/>
      <c r="CD12" s="698" t="s">
        <v>259</v>
      </c>
      <c r="CE12" s="699"/>
      <c r="CF12" s="699"/>
      <c r="CG12" s="699"/>
      <c r="CH12" s="699"/>
      <c r="CI12" s="699"/>
      <c r="CJ12" s="699"/>
      <c r="CK12" s="699"/>
      <c r="CL12" s="699"/>
      <c r="CM12" s="699"/>
      <c r="CN12" s="699"/>
      <c r="CO12" s="699"/>
      <c r="CP12" s="699"/>
      <c r="CQ12" s="700"/>
      <c r="CR12" s="683">
        <v>49641</v>
      </c>
      <c r="CS12" s="684"/>
      <c r="CT12" s="684"/>
      <c r="CU12" s="684"/>
      <c r="CV12" s="684"/>
      <c r="CW12" s="684"/>
      <c r="CX12" s="684"/>
      <c r="CY12" s="685"/>
      <c r="CZ12" s="686">
        <v>0.7</v>
      </c>
      <c r="DA12" s="686"/>
      <c r="DB12" s="686"/>
      <c r="DC12" s="686"/>
      <c r="DD12" s="692">
        <v>1110</v>
      </c>
      <c r="DE12" s="684"/>
      <c r="DF12" s="684"/>
      <c r="DG12" s="684"/>
      <c r="DH12" s="684"/>
      <c r="DI12" s="684"/>
      <c r="DJ12" s="684"/>
      <c r="DK12" s="684"/>
      <c r="DL12" s="684"/>
      <c r="DM12" s="684"/>
      <c r="DN12" s="684"/>
      <c r="DO12" s="684"/>
      <c r="DP12" s="685"/>
      <c r="DQ12" s="692">
        <v>33634</v>
      </c>
      <c r="DR12" s="684"/>
      <c r="DS12" s="684"/>
      <c r="DT12" s="684"/>
      <c r="DU12" s="684"/>
      <c r="DV12" s="684"/>
      <c r="DW12" s="684"/>
      <c r="DX12" s="684"/>
      <c r="DY12" s="684"/>
      <c r="DZ12" s="684"/>
      <c r="EA12" s="684"/>
      <c r="EB12" s="684"/>
      <c r="EC12" s="693"/>
    </row>
    <row r="13" spans="2:143" ht="11.25" customHeight="1">
      <c r="B13" s="680" t="s">
        <v>260</v>
      </c>
      <c r="C13" s="681"/>
      <c r="D13" s="681"/>
      <c r="E13" s="681"/>
      <c r="F13" s="681"/>
      <c r="G13" s="681"/>
      <c r="H13" s="681"/>
      <c r="I13" s="681"/>
      <c r="J13" s="681"/>
      <c r="K13" s="681"/>
      <c r="L13" s="681"/>
      <c r="M13" s="681"/>
      <c r="N13" s="681"/>
      <c r="O13" s="681"/>
      <c r="P13" s="681"/>
      <c r="Q13" s="682"/>
      <c r="R13" s="683" t="s">
        <v>179</v>
      </c>
      <c r="S13" s="684"/>
      <c r="T13" s="684"/>
      <c r="U13" s="684"/>
      <c r="V13" s="684"/>
      <c r="W13" s="684"/>
      <c r="X13" s="684"/>
      <c r="Y13" s="685"/>
      <c r="Z13" s="686" t="s">
        <v>240</v>
      </c>
      <c r="AA13" s="686"/>
      <c r="AB13" s="686"/>
      <c r="AC13" s="686"/>
      <c r="AD13" s="687" t="s">
        <v>240</v>
      </c>
      <c r="AE13" s="687"/>
      <c r="AF13" s="687"/>
      <c r="AG13" s="687"/>
      <c r="AH13" s="687"/>
      <c r="AI13" s="687"/>
      <c r="AJ13" s="687"/>
      <c r="AK13" s="687"/>
      <c r="AL13" s="688" t="s">
        <v>240</v>
      </c>
      <c r="AM13" s="689"/>
      <c r="AN13" s="689"/>
      <c r="AO13" s="690"/>
      <c r="AP13" s="680" t="s">
        <v>261</v>
      </c>
      <c r="AQ13" s="681"/>
      <c r="AR13" s="681"/>
      <c r="AS13" s="681"/>
      <c r="AT13" s="681"/>
      <c r="AU13" s="681"/>
      <c r="AV13" s="681"/>
      <c r="AW13" s="681"/>
      <c r="AX13" s="681"/>
      <c r="AY13" s="681"/>
      <c r="AZ13" s="681"/>
      <c r="BA13" s="681"/>
      <c r="BB13" s="681"/>
      <c r="BC13" s="681"/>
      <c r="BD13" s="681"/>
      <c r="BE13" s="681"/>
      <c r="BF13" s="682"/>
      <c r="BG13" s="683">
        <v>203710</v>
      </c>
      <c r="BH13" s="684"/>
      <c r="BI13" s="684"/>
      <c r="BJ13" s="684"/>
      <c r="BK13" s="684"/>
      <c r="BL13" s="684"/>
      <c r="BM13" s="684"/>
      <c r="BN13" s="685"/>
      <c r="BO13" s="686">
        <v>39.299999999999997</v>
      </c>
      <c r="BP13" s="686"/>
      <c r="BQ13" s="686"/>
      <c r="BR13" s="686"/>
      <c r="BS13" s="692" t="s">
        <v>251</v>
      </c>
      <c r="BT13" s="684"/>
      <c r="BU13" s="684"/>
      <c r="BV13" s="684"/>
      <c r="BW13" s="684"/>
      <c r="BX13" s="684"/>
      <c r="BY13" s="684"/>
      <c r="BZ13" s="684"/>
      <c r="CA13" s="684"/>
      <c r="CB13" s="693"/>
      <c r="CD13" s="698" t="s">
        <v>262</v>
      </c>
      <c r="CE13" s="699"/>
      <c r="CF13" s="699"/>
      <c r="CG13" s="699"/>
      <c r="CH13" s="699"/>
      <c r="CI13" s="699"/>
      <c r="CJ13" s="699"/>
      <c r="CK13" s="699"/>
      <c r="CL13" s="699"/>
      <c r="CM13" s="699"/>
      <c r="CN13" s="699"/>
      <c r="CO13" s="699"/>
      <c r="CP13" s="699"/>
      <c r="CQ13" s="700"/>
      <c r="CR13" s="683">
        <v>813283</v>
      </c>
      <c r="CS13" s="684"/>
      <c r="CT13" s="684"/>
      <c r="CU13" s="684"/>
      <c r="CV13" s="684"/>
      <c r="CW13" s="684"/>
      <c r="CX13" s="684"/>
      <c r="CY13" s="685"/>
      <c r="CZ13" s="686">
        <v>10.8</v>
      </c>
      <c r="DA13" s="686"/>
      <c r="DB13" s="686"/>
      <c r="DC13" s="686"/>
      <c r="DD13" s="692">
        <v>612194</v>
      </c>
      <c r="DE13" s="684"/>
      <c r="DF13" s="684"/>
      <c r="DG13" s="684"/>
      <c r="DH13" s="684"/>
      <c r="DI13" s="684"/>
      <c r="DJ13" s="684"/>
      <c r="DK13" s="684"/>
      <c r="DL13" s="684"/>
      <c r="DM13" s="684"/>
      <c r="DN13" s="684"/>
      <c r="DO13" s="684"/>
      <c r="DP13" s="685"/>
      <c r="DQ13" s="692">
        <v>187045</v>
      </c>
      <c r="DR13" s="684"/>
      <c r="DS13" s="684"/>
      <c r="DT13" s="684"/>
      <c r="DU13" s="684"/>
      <c r="DV13" s="684"/>
      <c r="DW13" s="684"/>
      <c r="DX13" s="684"/>
      <c r="DY13" s="684"/>
      <c r="DZ13" s="684"/>
      <c r="EA13" s="684"/>
      <c r="EB13" s="684"/>
      <c r="EC13" s="693"/>
    </row>
    <row r="14" spans="2:143" ht="11.25" customHeight="1">
      <c r="B14" s="680" t="s">
        <v>263</v>
      </c>
      <c r="C14" s="681"/>
      <c r="D14" s="681"/>
      <c r="E14" s="681"/>
      <c r="F14" s="681"/>
      <c r="G14" s="681"/>
      <c r="H14" s="681"/>
      <c r="I14" s="681"/>
      <c r="J14" s="681"/>
      <c r="K14" s="681"/>
      <c r="L14" s="681"/>
      <c r="M14" s="681"/>
      <c r="N14" s="681"/>
      <c r="O14" s="681"/>
      <c r="P14" s="681"/>
      <c r="Q14" s="682"/>
      <c r="R14" s="683">
        <v>4736</v>
      </c>
      <c r="S14" s="684"/>
      <c r="T14" s="684"/>
      <c r="U14" s="684"/>
      <c r="V14" s="684"/>
      <c r="W14" s="684"/>
      <c r="X14" s="684"/>
      <c r="Y14" s="685"/>
      <c r="Z14" s="686">
        <v>0.1</v>
      </c>
      <c r="AA14" s="686"/>
      <c r="AB14" s="686"/>
      <c r="AC14" s="686"/>
      <c r="AD14" s="687">
        <v>4736</v>
      </c>
      <c r="AE14" s="687"/>
      <c r="AF14" s="687"/>
      <c r="AG14" s="687"/>
      <c r="AH14" s="687"/>
      <c r="AI14" s="687"/>
      <c r="AJ14" s="687"/>
      <c r="AK14" s="687"/>
      <c r="AL14" s="688">
        <v>0.1</v>
      </c>
      <c r="AM14" s="689"/>
      <c r="AN14" s="689"/>
      <c r="AO14" s="690"/>
      <c r="AP14" s="680" t="s">
        <v>264</v>
      </c>
      <c r="AQ14" s="681"/>
      <c r="AR14" s="681"/>
      <c r="AS14" s="681"/>
      <c r="AT14" s="681"/>
      <c r="AU14" s="681"/>
      <c r="AV14" s="681"/>
      <c r="AW14" s="681"/>
      <c r="AX14" s="681"/>
      <c r="AY14" s="681"/>
      <c r="AZ14" s="681"/>
      <c r="BA14" s="681"/>
      <c r="BB14" s="681"/>
      <c r="BC14" s="681"/>
      <c r="BD14" s="681"/>
      <c r="BE14" s="681"/>
      <c r="BF14" s="682"/>
      <c r="BG14" s="683">
        <v>34993</v>
      </c>
      <c r="BH14" s="684"/>
      <c r="BI14" s="684"/>
      <c r="BJ14" s="684"/>
      <c r="BK14" s="684"/>
      <c r="BL14" s="684"/>
      <c r="BM14" s="684"/>
      <c r="BN14" s="685"/>
      <c r="BO14" s="686">
        <v>6.7</v>
      </c>
      <c r="BP14" s="686"/>
      <c r="BQ14" s="686"/>
      <c r="BR14" s="686"/>
      <c r="BS14" s="692" t="s">
        <v>251</v>
      </c>
      <c r="BT14" s="684"/>
      <c r="BU14" s="684"/>
      <c r="BV14" s="684"/>
      <c r="BW14" s="684"/>
      <c r="BX14" s="684"/>
      <c r="BY14" s="684"/>
      <c r="BZ14" s="684"/>
      <c r="CA14" s="684"/>
      <c r="CB14" s="693"/>
      <c r="CD14" s="698" t="s">
        <v>265</v>
      </c>
      <c r="CE14" s="699"/>
      <c r="CF14" s="699"/>
      <c r="CG14" s="699"/>
      <c r="CH14" s="699"/>
      <c r="CI14" s="699"/>
      <c r="CJ14" s="699"/>
      <c r="CK14" s="699"/>
      <c r="CL14" s="699"/>
      <c r="CM14" s="699"/>
      <c r="CN14" s="699"/>
      <c r="CO14" s="699"/>
      <c r="CP14" s="699"/>
      <c r="CQ14" s="700"/>
      <c r="CR14" s="683">
        <v>166981</v>
      </c>
      <c r="CS14" s="684"/>
      <c r="CT14" s="684"/>
      <c r="CU14" s="684"/>
      <c r="CV14" s="684"/>
      <c r="CW14" s="684"/>
      <c r="CX14" s="684"/>
      <c r="CY14" s="685"/>
      <c r="CZ14" s="686">
        <v>2.2000000000000002</v>
      </c>
      <c r="DA14" s="686"/>
      <c r="DB14" s="686"/>
      <c r="DC14" s="686"/>
      <c r="DD14" s="692" t="s">
        <v>240</v>
      </c>
      <c r="DE14" s="684"/>
      <c r="DF14" s="684"/>
      <c r="DG14" s="684"/>
      <c r="DH14" s="684"/>
      <c r="DI14" s="684"/>
      <c r="DJ14" s="684"/>
      <c r="DK14" s="684"/>
      <c r="DL14" s="684"/>
      <c r="DM14" s="684"/>
      <c r="DN14" s="684"/>
      <c r="DO14" s="684"/>
      <c r="DP14" s="685"/>
      <c r="DQ14" s="692">
        <v>162914</v>
      </c>
      <c r="DR14" s="684"/>
      <c r="DS14" s="684"/>
      <c r="DT14" s="684"/>
      <c r="DU14" s="684"/>
      <c r="DV14" s="684"/>
      <c r="DW14" s="684"/>
      <c r="DX14" s="684"/>
      <c r="DY14" s="684"/>
      <c r="DZ14" s="684"/>
      <c r="EA14" s="684"/>
      <c r="EB14" s="684"/>
      <c r="EC14" s="693"/>
    </row>
    <row r="15" spans="2:143" ht="11.25" customHeight="1">
      <c r="B15" s="680" t="s">
        <v>266</v>
      </c>
      <c r="C15" s="681"/>
      <c r="D15" s="681"/>
      <c r="E15" s="681"/>
      <c r="F15" s="681"/>
      <c r="G15" s="681"/>
      <c r="H15" s="681"/>
      <c r="I15" s="681"/>
      <c r="J15" s="681"/>
      <c r="K15" s="681"/>
      <c r="L15" s="681"/>
      <c r="M15" s="681"/>
      <c r="N15" s="681"/>
      <c r="O15" s="681"/>
      <c r="P15" s="681"/>
      <c r="Q15" s="682"/>
      <c r="R15" s="683" t="s">
        <v>251</v>
      </c>
      <c r="S15" s="684"/>
      <c r="T15" s="684"/>
      <c r="U15" s="684"/>
      <c r="V15" s="684"/>
      <c r="W15" s="684"/>
      <c r="X15" s="684"/>
      <c r="Y15" s="685"/>
      <c r="Z15" s="686" t="s">
        <v>240</v>
      </c>
      <c r="AA15" s="686"/>
      <c r="AB15" s="686"/>
      <c r="AC15" s="686"/>
      <c r="AD15" s="687" t="s">
        <v>179</v>
      </c>
      <c r="AE15" s="687"/>
      <c r="AF15" s="687"/>
      <c r="AG15" s="687"/>
      <c r="AH15" s="687"/>
      <c r="AI15" s="687"/>
      <c r="AJ15" s="687"/>
      <c r="AK15" s="687"/>
      <c r="AL15" s="688" t="s">
        <v>240</v>
      </c>
      <c r="AM15" s="689"/>
      <c r="AN15" s="689"/>
      <c r="AO15" s="690"/>
      <c r="AP15" s="680" t="s">
        <v>267</v>
      </c>
      <c r="AQ15" s="681"/>
      <c r="AR15" s="681"/>
      <c r="AS15" s="681"/>
      <c r="AT15" s="681"/>
      <c r="AU15" s="681"/>
      <c r="AV15" s="681"/>
      <c r="AW15" s="681"/>
      <c r="AX15" s="681"/>
      <c r="AY15" s="681"/>
      <c r="AZ15" s="681"/>
      <c r="BA15" s="681"/>
      <c r="BB15" s="681"/>
      <c r="BC15" s="681"/>
      <c r="BD15" s="681"/>
      <c r="BE15" s="681"/>
      <c r="BF15" s="682"/>
      <c r="BG15" s="683">
        <v>61450</v>
      </c>
      <c r="BH15" s="684"/>
      <c r="BI15" s="684"/>
      <c r="BJ15" s="684"/>
      <c r="BK15" s="684"/>
      <c r="BL15" s="684"/>
      <c r="BM15" s="684"/>
      <c r="BN15" s="685"/>
      <c r="BO15" s="686">
        <v>11.8</v>
      </c>
      <c r="BP15" s="686"/>
      <c r="BQ15" s="686"/>
      <c r="BR15" s="686"/>
      <c r="BS15" s="692" t="s">
        <v>240</v>
      </c>
      <c r="BT15" s="684"/>
      <c r="BU15" s="684"/>
      <c r="BV15" s="684"/>
      <c r="BW15" s="684"/>
      <c r="BX15" s="684"/>
      <c r="BY15" s="684"/>
      <c r="BZ15" s="684"/>
      <c r="CA15" s="684"/>
      <c r="CB15" s="693"/>
      <c r="CD15" s="698" t="s">
        <v>268</v>
      </c>
      <c r="CE15" s="699"/>
      <c r="CF15" s="699"/>
      <c r="CG15" s="699"/>
      <c r="CH15" s="699"/>
      <c r="CI15" s="699"/>
      <c r="CJ15" s="699"/>
      <c r="CK15" s="699"/>
      <c r="CL15" s="699"/>
      <c r="CM15" s="699"/>
      <c r="CN15" s="699"/>
      <c r="CO15" s="699"/>
      <c r="CP15" s="699"/>
      <c r="CQ15" s="700"/>
      <c r="CR15" s="683">
        <v>814954</v>
      </c>
      <c r="CS15" s="684"/>
      <c r="CT15" s="684"/>
      <c r="CU15" s="684"/>
      <c r="CV15" s="684"/>
      <c r="CW15" s="684"/>
      <c r="CX15" s="684"/>
      <c r="CY15" s="685"/>
      <c r="CZ15" s="686">
        <v>10.9</v>
      </c>
      <c r="DA15" s="686"/>
      <c r="DB15" s="686"/>
      <c r="DC15" s="686"/>
      <c r="DD15" s="692">
        <v>116408</v>
      </c>
      <c r="DE15" s="684"/>
      <c r="DF15" s="684"/>
      <c r="DG15" s="684"/>
      <c r="DH15" s="684"/>
      <c r="DI15" s="684"/>
      <c r="DJ15" s="684"/>
      <c r="DK15" s="684"/>
      <c r="DL15" s="684"/>
      <c r="DM15" s="684"/>
      <c r="DN15" s="684"/>
      <c r="DO15" s="684"/>
      <c r="DP15" s="685"/>
      <c r="DQ15" s="692">
        <v>520468</v>
      </c>
      <c r="DR15" s="684"/>
      <c r="DS15" s="684"/>
      <c r="DT15" s="684"/>
      <c r="DU15" s="684"/>
      <c r="DV15" s="684"/>
      <c r="DW15" s="684"/>
      <c r="DX15" s="684"/>
      <c r="DY15" s="684"/>
      <c r="DZ15" s="684"/>
      <c r="EA15" s="684"/>
      <c r="EB15" s="684"/>
      <c r="EC15" s="693"/>
    </row>
    <row r="16" spans="2:143" ht="11.25" customHeight="1">
      <c r="B16" s="680" t="s">
        <v>269</v>
      </c>
      <c r="C16" s="681"/>
      <c r="D16" s="681"/>
      <c r="E16" s="681"/>
      <c r="F16" s="681"/>
      <c r="G16" s="681"/>
      <c r="H16" s="681"/>
      <c r="I16" s="681"/>
      <c r="J16" s="681"/>
      <c r="K16" s="681"/>
      <c r="L16" s="681"/>
      <c r="M16" s="681"/>
      <c r="N16" s="681"/>
      <c r="O16" s="681"/>
      <c r="P16" s="681"/>
      <c r="Q16" s="682"/>
      <c r="R16" s="683">
        <v>1327</v>
      </c>
      <c r="S16" s="684"/>
      <c r="T16" s="684"/>
      <c r="U16" s="684"/>
      <c r="V16" s="684"/>
      <c r="W16" s="684"/>
      <c r="X16" s="684"/>
      <c r="Y16" s="685"/>
      <c r="Z16" s="686">
        <v>0</v>
      </c>
      <c r="AA16" s="686"/>
      <c r="AB16" s="686"/>
      <c r="AC16" s="686"/>
      <c r="AD16" s="687">
        <v>1327</v>
      </c>
      <c r="AE16" s="687"/>
      <c r="AF16" s="687"/>
      <c r="AG16" s="687"/>
      <c r="AH16" s="687"/>
      <c r="AI16" s="687"/>
      <c r="AJ16" s="687"/>
      <c r="AK16" s="687"/>
      <c r="AL16" s="688">
        <v>0</v>
      </c>
      <c r="AM16" s="689"/>
      <c r="AN16" s="689"/>
      <c r="AO16" s="690"/>
      <c r="AP16" s="680" t="s">
        <v>270</v>
      </c>
      <c r="AQ16" s="681"/>
      <c r="AR16" s="681"/>
      <c r="AS16" s="681"/>
      <c r="AT16" s="681"/>
      <c r="AU16" s="681"/>
      <c r="AV16" s="681"/>
      <c r="AW16" s="681"/>
      <c r="AX16" s="681"/>
      <c r="AY16" s="681"/>
      <c r="AZ16" s="681"/>
      <c r="BA16" s="681"/>
      <c r="BB16" s="681"/>
      <c r="BC16" s="681"/>
      <c r="BD16" s="681"/>
      <c r="BE16" s="681"/>
      <c r="BF16" s="682"/>
      <c r="BG16" s="683" t="s">
        <v>179</v>
      </c>
      <c r="BH16" s="684"/>
      <c r="BI16" s="684"/>
      <c r="BJ16" s="684"/>
      <c r="BK16" s="684"/>
      <c r="BL16" s="684"/>
      <c r="BM16" s="684"/>
      <c r="BN16" s="685"/>
      <c r="BO16" s="686" t="s">
        <v>179</v>
      </c>
      <c r="BP16" s="686"/>
      <c r="BQ16" s="686"/>
      <c r="BR16" s="686"/>
      <c r="BS16" s="692" t="s">
        <v>251</v>
      </c>
      <c r="BT16" s="684"/>
      <c r="BU16" s="684"/>
      <c r="BV16" s="684"/>
      <c r="BW16" s="684"/>
      <c r="BX16" s="684"/>
      <c r="BY16" s="684"/>
      <c r="BZ16" s="684"/>
      <c r="CA16" s="684"/>
      <c r="CB16" s="693"/>
      <c r="CD16" s="698" t="s">
        <v>271</v>
      </c>
      <c r="CE16" s="699"/>
      <c r="CF16" s="699"/>
      <c r="CG16" s="699"/>
      <c r="CH16" s="699"/>
      <c r="CI16" s="699"/>
      <c r="CJ16" s="699"/>
      <c r="CK16" s="699"/>
      <c r="CL16" s="699"/>
      <c r="CM16" s="699"/>
      <c r="CN16" s="699"/>
      <c r="CO16" s="699"/>
      <c r="CP16" s="699"/>
      <c r="CQ16" s="700"/>
      <c r="CR16" s="683">
        <v>210706</v>
      </c>
      <c r="CS16" s="684"/>
      <c r="CT16" s="684"/>
      <c r="CU16" s="684"/>
      <c r="CV16" s="684"/>
      <c r="CW16" s="684"/>
      <c r="CX16" s="684"/>
      <c r="CY16" s="685"/>
      <c r="CZ16" s="686">
        <v>2.8</v>
      </c>
      <c r="DA16" s="686"/>
      <c r="DB16" s="686"/>
      <c r="DC16" s="686"/>
      <c r="DD16" s="692" t="s">
        <v>179</v>
      </c>
      <c r="DE16" s="684"/>
      <c r="DF16" s="684"/>
      <c r="DG16" s="684"/>
      <c r="DH16" s="684"/>
      <c r="DI16" s="684"/>
      <c r="DJ16" s="684"/>
      <c r="DK16" s="684"/>
      <c r="DL16" s="684"/>
      <c r="DM16" s="684"/>
      <c r="DN16" s="684"/>
      <c r="DO16" s="684"/>
      <c r="DP16" s="685"/>
      <c r="DQ16" s="692" t="s">
        <v>179</v>
      </c>
      <c r="DR16" s="684"/>
      <c r="DS16" s="684"/>
      <c r="DT16" s="684"/>
      <c r="DU16" s="684"/>
      <c r="DV16" s="684"/>
      <c r="DW16" s="684"/>
      <c r="DX16" s="684"/>
      <c r="DY16" s="684"/>
      <c r="DZ16" s="684"/>
      <c r="EA16" s="684"/>
      <c r="EB16" s="684"/>
      <c r="EC16" s="693"/>
    </row>
    <row r="17" spans="2:133" ht="11.25" customHeight="1">
      <c r="B17" s="680" t="s">
        <v>272</v>
      </c>
      <c r="C17" s="681"/>
      <c r="D17" s="681"/>
      <c r="E17" s="681"/>
      <c r="F17" s="681"/>
      <c r="G17" s="681"/>
      <c r="H17" s="681"/>
      <c r="I17" s="681"/>
      <c r="J17" s="681"/>
      <c r="K17" s="681"/>
      <c r="L17" s="681"/>
      <c r="M17" s="681"/>
      <c r="N17" s="681"/>
      <c r="O17" s="681"/>
      <c r="P17" s="681"/>
      <c r="Q17" s="682"/>
      <c r="R17" s="683">
        <v>10854</v>
      </c>
      <c r="S17" s="684"/>
      <c r="T17" s="684"/>
      <c r="U17" s="684"/>
      <c r="V17" s="684"/>
      <c r="W17" s="684"/>
      <c r="X17" s="684"/>
      <c r="Y17" s="685"/>
      <c r="Z17" s="686">
        <v>0.1</v>
      </c>
      <c r="AA17" s="686"/>
      <c r="AB17" s="686"/>
      <c r="AC17" s="686"/>
      <c r="AD17" s="687">
        <v>10854</v>
      </c>
      <c r="AE17" s="687"/>
      <c r="AF17" s="687"/>
      <c r="AG17" s="687"/>
      <c r="AH17" s="687"/>
      <c r="AI17" s="687"/>
      <c r="AJ17" s="687"/>
      <c r="AK17" s="687"/>
      <c r="AL17" s="688">
        <v>0.3</v>
      </c>
      <c r="AM17" s="689"/>
      <c r="AN17" s="689"/>
      <c r="AO17" s="690"/>
      <c r="AP17" s="680" t="s">
        <v>273</v>
      </c>
      <c r="AQ17" s="681"/>
      <c r="AR17" s="681"/>
      <c r="AS17" s="681"/>
      <c r="AT17" s="681"/>
      <c r="AU17" s="681"/>
      <c r="AV17" s="681"/>
      <c r="AW17" s="681"/>
      <c r="AX17" s="681"/>
      <c r="AY17" s="681"/>
      <c r="AZ17" s="681"/>
      <c r="BA17" s="681"/>
      <c r="BB17" s="681"/>
      <c r="BC17" s="681"/>
      <c r="BD17" s="681"/>
      <c r="BE17" s="681"/>
      <c r="BF17" s="682"/>
      <c r="BG17" s="683" t="s">
        <v>251</v>
      </c>
      <c r="BH17" s="684"/>
      <c r="BI17" s="684"/>
      <c r="BJ17" s="684"/>
      <c r="BK17" s="684"/>
      <c r="BL17" s="684"/>
      <c r="BM17" s="684"/>
      <c r="BN17" s="685"/>
      <c r="BO17" s="686" t="s">
        <v>240</v>
      </c>
      <c r="BP17" s="686"/>
      <c r="BQ17" s="686"/>
      <c r="BR17" s="686"/>
      <c r="BS17" s="692" t="s">
        <v>179</v>
      </c>
      <c r="BT17" s="684"/>
      <c r="BU17" s="684"/>
      <c r="BV17" s="684"/>
      <c r="BW17" s="684"/>
      <c r="BX17" s="684"/>
      <c r="BY17" s="684"/>
      <c r="BZ17" s="684"/>
      <c r="CA17" s="684"/>
      <c r="CB17" s="693"/>
      <c r="CD17" s="698" t="s">
        <v>274</v>
      </c>
      <c r="CE17" s="699"/>
      <c r="CF17" s="699"/>
      <c r="CG17" s="699"/>
      <c r="CH17" s="699"/>
      <c r="CI17" s="699"/>
      <c r="CJ17" s="699"/>
      <c r="CK17" s="699"/>
      <c r="CL17" s="699"/>
      <c r="CM17" s="699"/>
      <c r="CN17" s="699"/>
      <c r="CO17" s="699"/>
      <c r="CP17" s="699"/>
      <c r="CQ17" s="700"/>
      <c r="CR17" s="683">
        <v>741387</v>
      </c>
      <c r="CS17" s="684"/>
      <c r="CT17" s="684"/>
      <c r="CU17" s="684"/>
      <c r="CV17" s="684"/>
      <c r="CW17" s="684"/>
      <c r="CX17" s="684"/>
      <c r="CY17" s="685"/>
      <c r="CZ17" s="686">
        <v>9.9</v>
      </c>
      <c r="DA17" s="686"/>
      <c r="DB17" s="686"/>
      <c r="DC17" s="686"/>
      <c r="DD17" s="692" t="s">
        <v>179</v>
      </c>
      <c r="DE17" s="684"/>
      <c r="DF17" s="684"/>
      <c r="DG17" s="684"/>
      <c r="DH17" s="684"/>
      <c r="DI17" s="684"/>
      <c r="DJ17" s="684"/>
      <c r="DK17" s="684"/>
      <c r="DL17" s="684"/>
      <c r="DM17" s="684"/>
      <c r="DN17" s="684"/>
      <c r="DO17" s="684"/>
      <c r="DP17" s="685"/>
      <c r="DQ17" s="692">
        <v>715037</v>
      </c>
      <c r="DR17" s="684"/>
      <c r="DS17" s="684"/>
      <c r="DT17" s="684"/>
      <c r="DU17" s="684"/>
      <c r="DV17" s="684"/>
      <c r="DW17" s="684"/>
      <c r="DX17" s="684"/>
      <c r="DY17" s="684"/>
      <c r="DZ17" s="684"/>
      <c r="EA17" s="684"/>
      <c r="EB17" s="684"/>
      <c r="EC17" s="693"/>
    </row>
    <row r="18" spans="2:133" ht="11.25" customHeight="1">
      <c r="B18" s="680" t="s">
        <v>275</v>
      </c>
      <c r="C18" s="681"/>
      <c r="D18" s="681"/>
      <c r="E18" s="681"/>
      <c r="F18" s="681"/>
      <c r="G18" s="681"/>
      <c r="H18" s="681"/>
      <c r="I18" s="681"/>
      <c r="J18" s="681"/>
      <c r="K18" s="681"/>
      <c r="L18" s="681"/>
      <c r="M18" s="681"/>
      <c r="N18" s="681"/>
      <c r="O18" s="681"/>
      <c r="P18" s="681"/>
      <c r="Q18" s="682"/>
      <c r="R18" s="683">
        <v>981</v>
      </c>
      <c r="S18" s="684"/>
      <c r="T18" s="684"/>
      <c r="U18" s="684"/>
      <c r="V18" s="684"/>
      <c r="W18" s="684"/>
      <c r="X18" s="684"/>
      <c r="Y18" s="685"/>
      <c r="Z18" s="686">
        <v>0</v>
      </c>
      <c r="AA18" s="686"/>
      <c r="AB18" s="686"/>
      <c r="AC18" s="686"/>
      <c r="AD18" s="687">
        <v>981</v>
      </c>
      <c r="AE18" s="687"/>
      <c r="AF18" s="687"/>
      <c r="AG18" s="687"/>
      <c r="AH18" s="687"/>
      <c r="AI18" s="687"/>
      <c r="AJ18" s="687"/>
      <c r="AK18" s="687"/>
      <c r="AL18" s="688">
        <v>0</v>
      </c>
      <c r="AM18" s="689"/>
      <c r="AN18" s="689"/>
      <c r="AO18" s="690"/>
      <c r="AP18" s="680" t="s">
        <v>276</v>
      </c>
      <c r="AQ18" s="681"/>
      <c r="AR18" s="681"/>
      <c r="AS18" s="681"/>
      <c r="AT18" s="681"/>
      <c r="AU18" s="681"/>
      <c r="AV18" s="681"/>
      <c r="AW18" s="681"/>
      <c r="AX18" s="681"/>
      <c r="AY18" s="681"/>
      <c r="AZ18" s="681"/>
      <c r="BA18" s="681"/>
      <c r="BB18" s="681"/>
      <c r="BC18" s="681"/>
      <c r="BD18" s="681"/>
      <c r="BE18" s="681"/>
      <c r="BF18" s="682"/>
      <c r="BG18" s="683" t="s">
        <v>179</v>
      </c>
      <c r="BH18" s="684"/>
      <c r="BI18" s="684"/>
      <c r="BJ18" s="684"/>
      <c r="BK18" s="684"/>
      <c r="BL18" s="684"/>
      <c r="BM18" s="684"/>
      <c r="BN18" s="685"/>
      <c r="BO18" s="686" t="s">
        <v>251</v>
      </c>
      <c r="BP18" s="686"/>
      <c r="BQ18" s="686"/>
      <c r="BR18" s="686"/>
      <c r="BS18" s="692" t="s">
        <v>240</v>
      </c>
      <c r="BT18" s="684"/>
      <c r="BU18" s="684"/>
      <c r="BV18" s="684"/>
      <c r="BW18" s="684"/>
      <c r="BX18" s="684"/>
      <c r="BY18" s="684"/>
      <c r="BZ18" s="684"/>
      <c r="CA18" s="684"/>
      <c r="CB18" s="693"/>
      <c r="CD18" s="698" t="s">
        <v>277</v>
      </c>
      <c r="CE18" s="699"/>
      <c r="CF18" s="699"/>
      <c r="CG18" s="699"/>
      <c r="CH18" s="699"/>
      <c r="CI18" s="699"/>
      <c r="CJ18" s="699"/>
      <c r="CK18" s="699"/>
      <c r="CL18" s="699"/>
      <c r="CM18" s="699"/>
      <c r="CN18" s="699"/>
      <c r="CO18" s="699"/>
      <c r="CP18" s="699"/>
      <c r="CQ18" s="700"/>
      <c r="CR18" s="683" t="s">
        <v>251</v>
      </c>
      <c r="CS18" s="684"/>
      <c r="CT18" s="684"/>
      <c r="CU18" s="684"/>
      <c r="CV18" s="684"/>
      <c r="CW18" s="684"/>
      <c r="CX18" s="684"/>
      <c r="CY18" s="685"/>
      <c r="CZ18" s="686" t="s">
        <v>251</v>
      </c>
      <c r="DA18" s="686"/>
      <c r="DB18" s="686"/>
      <c r="DC18" s="686"/>
      <c r="DD18" s="692" t="s">
        <v>179</v>
      </c>
      <c r="DE18" s="684"/>
      <c r="DF18" s="684"/>
      <c r="DG18" s="684"/>
      <c r="DH18" s="684"/>
      <c r="DI18" s="684"/>
      <c r="DJ18" s="684"/>
      <c r="DK18" s="684"/>
      <c r="DL18" s="684"/>
      <c r="DM18" s="684"/>
      <c r="DN18" s="684"/>
      <c r="DO18" s="684"/>
      <c r="DP18" s="685"/>
      <c r="DQ18" s="692" t="s">
        <v>240</v>
      </c>
      <c r="DR18" s="684"/>
      <c r="DS18" s="684"/>
      <c r="DT18" s="684"/>
      <c r="DU18" s="684"/>
      <c r="DV18" s="684"/>
      <c r="DW18" s="684"/>
      <c r="DX18" s="684"/>
      <c r="DY18" s="684"/>
      <c r="DZ18" s="684"/>
      <c r="EA18" s="684"/>
      <c r="EB18" s="684"/>
      <c r="EC18" s="693"/>
    </row>
    <row r="19" spans="2:133" ht="11.25" customHeight="1">
      <c r="B19" s="680" t="s">
        <v>278</v>
      </c>
      <c r="C19" s="681"/>
      <c r="D19" s="681"/>
      <c r="E19" s="681"/>
      <c r="F19" s="681"/>
      <c r="G19" s="681"/>
      <c r="H19" s="681"/>
      <c r="I19" s="681"/>
      <c r="J19" s="681"/>
      <c r="K19" s="681"/>
      <c r="L19" s="681"/>
      <c r="M19" s="681"/>
      <c r="N19" s="681"/>
      <c r="O19" s="681"/>
      <c r="P19" s="681"/>
      <c r="Q19" s="682"/>
      <c r="R19" s="683">
        <v>605</v>
      </c>
      <c r="S19" s="684"/>
      <c r="T19" s="684"/>
      <c r="U19" s="684"/>
      <c r="V19" s="684"/>
      <c r="W19" s="684"/>
      <c r="X19" s="684"/>
      <c r="Y19" s="685"/>
      <c r="Z19" s="686">
        <v>0</v>
      </c>
      <c r="AA19" s="686"/>
      <c r="AB19" s="686"/>
      <c r="AC19" s="686"/>
      <c r="AD19" s="687">
        <v>605</v>
      </c>
      <c r="AE19" s="687"/>
      <c r="AF19" s="687"/>
      <c r="AG19" s="687"/>
      <c r="AH19" s="687"/>
      <c r="AI19" s="687"/>
      <c r="AJ19" s="687"/>
      <c r="AK19" s="687"/>
      <c r="AL19" s="688">
        <v>0</v>
      </c>
      <c r="AM19" s="689"/>
      <c r="AN19" s="689"/>
      <c r="AO19" s="690"/>
      <c r="AP19" s="680" t="s">
        <v>279</v>
      </c>
      <c r="AQ19" s="681"/>
      <c r="AR19" s="681"/>
      <c r="AS19" s="681"/>
      <c r="AT19" s="681"/>
      <c r="AU19" s="681"/>
      <c r="AV19" s="681"/>
      <c r="AW19" s="681"/>
      <c r="AX19" s="681"/>
      <c r="AY19" s="681"/>
      <c r="AZ19" s="681"/>
      <c r="BA19" s="681"/>
      <c r="BB19" s="681"/>
      <c r="BC19" s="681"/>
      <c r="BD19" s="681"/>
      <c r="BE19" s="681"/>
      <c r="BF19" s="682"/>
      <c r="BG19" s="683" t="s">
        <v>179</v>
      </c>
      <c r="BH19" s="684"/>
      <c r="BI19" s="684"/>
      <c r="BJ19" s="684"/>
      <c r="BK19" s="684"/>
      <c r="BL19" s="684"/>
      <c r="BM19" s="684"/>
      <c r="BN19" s="685"/>
      <c r="BO19" s="686" t="s">
        <v>251</v>
      </c>
      <c r="BP19" s="686"/>
      <c r="BQ19" s="686"/>
      <c r="BR19" s="686"/>
      <c r="BS19" s="692" t="s">
        <v>251</v>
      </c>
      <c r="BT19" s="684"/>
      <c r="BU19" s="684"/>
      <c r="BV19" s="684"/>
      <c r="BW19" s="684"/>
      <c r="BX19" s="684"/>
      <c r="BY19" s="684"/>
      <c r="BZ19" s="684"/>
      <c r="CA19" s="684"/>
      <c r="CB19" s="693"/>
      <c r="CD19" s="698" t="s">
        <v>280</v>
      </c>
      <c r="CE19" s="699"/>
      <c r="CF19" s="699"/>
      <c r="CG19" s="699"/>
      <c r="CH19" s="699"/>
      <c r="CI19" s="699"/>
      <c r="CJ19" s="699"/>
      <c r="CK19" s="699"/>
      <c r="CL19" s="699"/>
      <c r="CM19" s="699"/>
      <c r="CN19" s="699"/>
      <c r="CO19" s="699"/>
      <c r="CP19" s="699"/>
      <c r="CQ19" s="700"/>
      <c r="CR19" s="683" t="s">
        <v>251</v>
      </c>
      <c r="CS19" s="684"/>
      <c r="CT19" s="684"/>
      <c r="CU19" s="684"/>
      <c r="CV19" s="684"/>
      <c r="CW19" s="684"/>
      <c r="CX19" s="684"/>
      <c r="CY19" s="685"/>
      <c r="CZ19" s="686" t="s">
        <v>251</v>
      </c>
      <c r="DA19" s="686"/>
      <c r="DB19" s="686"/>
      <c r="DC19" s="686"/>
      <c r="DD19" s="692" t="s">
        <v>240</v>
      </c>
      <c r="DE19" s="684"/>
      <c r="DF19" s="684"/>
      <c r="DG19" s="684"/>
      <c r="DH19" s="684"/>
      <c r="DI19" s="684"/>
      <c r="DJ19" s="684"/>
      <c r="DK19" s="684"/>
      <c r="DL19" s="684"/>
      <c r="DM19" s="684"/>
      <c r="DN19" s="684"/>
      <c r="DO19" s="684"/>
      <c r="DP19" s="685"/>
      <c r="DQ19" s="692" t="s">
        <v>251</v>
      </c>
      <c r="DR19" s="684"/>
      <c r="DS19" s="684"/>
      <c r="DT19" s="684"/>
      <c r="DU19" s="684"/>
      <c r="DV19" s="684"/>
      <c r="DW19" s="684"/>
      <c r="DX19" s="684"/>
      <c r="DY19" s="684"/>
      <c r="DZ19" s="684"/>
      <c r="EA19" s="684"/>
      <c r="EB19" s="684"/>
      <c r="EC19" s="693"/>
    </row>
    <row r="20" spans="2:133" ht="11.25" customHeight="1">
      <c r="B20" s="680" t="s">
        <v>281</v>
      </c>
      <c r="C20" s="681"/>
      <c r="D20" s="681"/>
      <c r="E20" s="681"/>
      <c r="F20" s="681"/>
      <c r="G20" s="681"/>
      <c r="H20" s="681"/>
      <c r="I20" s="681"/>
      <c r="J20" s="681"/>
      <c r="K20" s="681"/>
      <c r="L20" s="681"/>
      <c r="M20" s="681"/>
      <c r="N20" s="681"/>
      <c r="O20" s="681"/>
      <c r="P20" s="681"/>
      <c r="Q20" s="682"/>
      <c r="R20" s="683">
        <v>116</v>
      </c>
      <c r="S20" s="684"/>
      <c r="T20" s="684"/>
      <c r="U20" s="684"/>
      <c r="V20" s="684"/>
      <c r="W20" s="684"/>
      <c r="X20" s="684"/>
      <c r="Y20" s="685"/>
      <c r="Z20" s="686">
        <v>0</v>
      </c>
      <c r="AA20" s="686"/>
      <c r="AB20" s="686"/>
      <c r="AC20" s="686"/>
      <c r="AD20" s="687">
        <v>116</v>
      </c>
      <c r="AE20" s="687"/>
      <c r="AF20" s="687"/>
      <c r="AG20" s="687"/>
      <c r="AH20" s="687"/>
      <c r="AI20" s="687"/>
      <c r="AJ20" s="687"/>
      <c r="AK20" s="687"/>
      <c r="AL20" s="688">
        <v>0</v>
      </c>
      <c r="AM20" s="689"/>
      <c r="AN20" s="689"/>
      <c r="AO20" s="690"/>
      <c r="AP20" s="680" t="s">
        <v>282</v>
      </c>
      <c r="AQ20" s="681"/>
      <c r="AR20" s="681"/>
      <c r="AS20" s="681"/>
      <c r="AT20" s="681"/>
      <c r="AU20" s="681"/>
      <c r="AV20" s="681"/>
      <c r="AW20" s="681"/>
      <c r="AX20" s="681"/>
      <c r="AY20" s="681"/>
      <c r="AZ20" s="681"/>
      <c r="BA20" s="681"/>
      <c r="BB20" s="681"/>
      <c r="BC20" s="681"/>
      <c r="BD20" s="681"/>
      <c r="BE20" s="681"/>
      <c r="BF20" s="682"/>
      <c r="BG20" s="683" t="s">
        <v>179</v>
      </c>
      <c r="BH20" s="684"/>
      <c r="BI20" s="684"/>
      <c r="BJ20" s="684"/>
      <c r="BK20" s="684"/>
      <c r="BL20" s="684"/>
      <c r="BM20" s="684"/>
      <c r="BN20" s="685"/>
      <c r="BO20" s="686" t="s">
        <v>240</v>
      </c>
      <c r="BP20" s="686"/>
      <c r="BQ20" s="686"/>
      <c r="BR20" s="686"/>
      <c r="BS20" s="692" t="s">
        <v>240</v>
      </c>
      <c r="BT20" s="684"/>
      <c r="BU20" s="684"/>
      <c r="BV20" s="684"/>
      <c r="BW20" s="684"/>
      <c r="BX20" s="684"/>
      <c r="BY20" s="684"/>
      <c r="BZ20" s="684"/>
      <c r="CA20" s="684"/>
      <c r="CB20" s="693"/>
      <c r="CD20" s="698" t="s">
        <v>283</v>
      </c>
      <c r="CE20" s="699"/>
      <c r="CF20" s="699"/>
      <c r="CG20" s="699"/>
      <c r="CH20" s="699"/>
      <c r="CI20" s="699"/>
      <c r="CJ20" s="699"/>
      <c r="CK20" s="699"/>
      <c r="CL20" s="699"/>
      <c r="CM20" s="699"/>
      <c r="CN20" s="699"/>
      <c r="CO20" s="699"/>
      <c r="CP20" s="699"/>
      <c r="CQ20" s="700"/>
      <c r="CR20" s="683">
        <v>7506515</v>
      </c>
      <c r="CS20" s="684"/>
      <c r="CT20" s="684"/>
      <c r="CU20" s="684"/>
      <c r="CV20" s="684"/>
      <c r="CW20" s="684"/>
      <c r="CX20" s="684"/>
      <c r="CY20" s="685"/>
      <c r="CZ20" s="686">
        <v>100</v>
      </c>
      <c r="DA20" s="686"/>
      <c r="DB20" s="686"/>
      <c r="DC20" s="686"/>
      <c r="DD20" s="692">
        <v>1977327</v>
      </c>
      <c r="DE20" s="684"/>
      <c r="DF20" s="684"/>
      <c r="DG20" s="684"/>
      <c r="DH20" s="684"/>
      <c r="DI20" s="684"/>
      <c r="DJ20" s="684"/>
      <c r="DK20" s="684"/>
      <c r="DL20" s="684"/>
      <c r="DM20" s="684"/>
      <c r="DN20" s="684"/>
      <c r="DO20" s="684"/>
      <c r="DP20" s="685"/>
      <c r="DQ20" s="692">
        <v>4092726</v>
      </c>
      <c r="DR20" s="684"/>
      <c r="DS20" s="684"/>
      <c r="DT20" s="684"/>
      <c r="DU20" s="684"/>
      <c r="DV20" s="684"/>
      <c r="DW20" s="684"/>
      <c r="DX20" s="684"/>
      <c r="DY20" s="684"/>
      <c r="DZ20" s="684"/>
      <c r="EA20" s="684"/>
      <c r="EB20" s="684"/>
      <c r="EC20" s="693"/>
    </row>
    <row r="21" spans="2:133" ht="11.25" customHeight="1">
      <c r="B21" s="680" t="s">
        <v>284</v>
      </c>
      <c r="C21" s="681"/>
      <c r="D21" s="681"/>
      <c r="E21" s="681"/>
      <c r="F21" s="681"/>
      <c r="G21" s="681"/>
      <c r="H21" s="681"/>
      <c r="I21" s="681"/>
      <c r="J21" s="681"/>
      <c r="K21" s="681"/>
      <c r="L21" s="681"/>
      <c r="M21" s="681"/>
      <c r="N21" s="681"/>
      <c r="O21" s="681"/>
      <c r="P21" s="681"/>
      <c r="Q21" s="682"/>
      <c r="R21" s="683">
        <v>9152</v>
      </c>
      <c r="S21" s="684"/>
      <c r="T21" s="684"/>
      <c r="U21" s="684"/>
      <c r="V21" s="684"/>
      <c r="W21" s="684"/>
      <c r="X21" s="684"/>
      <c r="Y21" s="685"/>
      <c r="Z21" s="686">
        <v>0.1</v>
      </c>
      <c r="AA21" s="686"/>
      <c r="AB21" s="686"/>
      <c r="AC21" s="686"/>
      <c r="AD21" s="687">
        <v>9152</v>
      </c>
      <c r="AE21" s="687"/>
      <c r="AF21" s="687"/>
      <c r="AG21" s="687"/>
      <c r="AH21" s="687"/>
      <c r="AI21" s="687"/>
      <c r="AJ21" s="687"/>
      <c r="AK21" s="687"/>
      <c r="AL21" s="688">
        <v>0.2</v>
      </c>
      <c r="AM21" s="689"/>
      <c r="AN21" s="689"/>
      <c r="AO21" s="690"/>
      <c r="AP21" s="702" t="s">
        <v>285</v>
      </c>
      <c r="AQ21" s="703"/>
      <c r="AR21" s="703"/>
      <c r="AS21" s="703"/>
      <c r="AT21" s="703"/>
      <c r="AU21" s="703"/>
      <c r="AV21" s="703"/>
      <c r="AW21" s="703"/>
      <c r="AX21" s="703"/>
      <c r="AY21" s="703"/>
      <c r="AZ21" s="703"/>
      <c r="BA21" s="703"/>
      <c r="BB21" s="703"/>
      <c r="BC21" s="703"/>
      <c r="BD21" s="703"/>
      <c r="BE21" s="703"/>
      <c r="BF21" s="704"/>
      <c r="BG21" s="683" t="s">
        <v>240</v>
      </c>
      <c r="BH21" s="684"/>
      <c r="BI21" s="684"/>
      <c r="BJ21" s="684"/>
      <c r="BK21" s="684"/>
      <c r="BL21" s="684"/>
      <c r="BM21" s="684"/>
      <c r="BN21" s="685"/>
      <c r="BO21" s="686" t="s">
        <v>179</v>
      </c>
      <c r="BP21" s="686"/>
      <c r="BQ21" s="686"/>
      <c r="BR21" s="686"/>
      <c r="BS21" s="692" t="s">
        <v>251</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286</v>
      </c>
      <c r="C22" s="681"/>
      <c r="D22" s="681"/>
      <c r="E22" s="681"/>
      <c r="F22" s="681"/>
      <c r="G22" s="681"/>
      <c r="H22" s="681"/>
      <c r="I22" s="681"/>
      <c r="J22" s="681"/>
      <c r="K22" s="681"/>
      <c r="L22" s="681"/>
      <c r="M22" s="681"/>
      <c r="N22" s="681"/>
      <c r="O22" s="681"/>
      <c r="P22" s="681"/>
      <c r="Q22" s="682"/>
      <c r="R22" s="683">
        <v>3114908</v>
      </c>
      <c r="S22" s="684"/>
      <c r="T22" s="684"/>
      <c r="U22" s="684"/>
      <c r="V22" s="684"/>
      <c r="W22" s="684"/>
      <c r="X22" s="684"/>
      <c r="Y22" s="685"/>
      <c r="Z22" s="686">
        <v>40.200000000000003</v>
      </c>
      <c r="AA22" s="686"/>
      <c r="AB22" s="686"/>
      <c r="AC22" s="686"/>
      <c r="AD22" s="687">
        <v>2919246</v>
      </c>
      <c r="AE22" s="687"/>
      <c r="AF22" s="687"/>
      <c r="AG22" s="687"/>
      <c r="AH22" s="687"/>
      <c r="AI22" s="687"/>
      <c r="AJ22" s="687"/>
      <c r="AK22" s="687"/>
      <c r="AL22" s="688">
        <v>79.7</v>
      </c>
      <c r="AM22" s="689"/>
      <c r="AN22" s="689"/>
      <c r="AO22" s="690"/>
      <c r="AP22" s="702" t="s">
        <v>287</v>
      </c>
      <c r="AQ22" s="703"/>
      <c r="AR22" s="703"/>
      <c r="AS22" s="703"/>
      <c r="AT22" s="703"/>
      <c r="AU22" s="703"/>
      <c r="AV22" s="703"/>
      <c r="AW22" s="703"/>
      <c r="AX22" s="703"/>
      <c r="AY22" s="703"/>
      <c r="AZ22" s="703"/>
      <c r="BA22" s="703"/>
      <c r="BB22" s="703"/>
      <c r="BC22" s="703"/>
      <c r="BD22" s="703"/>
      <c r="BE22" s="703"/>
      <c r="BF22" s="704"/>
      <c r="BG22" s="683" t="s">
        <v>240</v>
      </c>
      <c r="BH22" s="684"/>
      <c r="BI22" s="684"/>
      <c r="BJ22" s="684"/>
      <c r="BK22" s="684"/>
      <c r="BL22" s="684"/>
      <c r="BM22" s="684"/>
      <c r="BN22" s="685"/>
      <c r="BO22" s="686" t="s">
        <v>251</v>
      </c>
      <c r="BP22" s="686"/>
      <c r="BQ22" s="686"/>
      <c r="BR22" s="686"/>
      <c r="BS22" s="692" t="s">
        <v>251</v>
      </c>
      <c r="BT22" s="684"/>
      <c r="BU22" s="684"/>
      <c r="BV22" s="684"/>
      <c r="BW22" s="684"/>
      <c r="BX22" s="684"/>
      <c r="BY22" s="684"/>
      <c r="BZ22" s="684"/>
      <c r="CA22" s="684"/>
      <c r="CB22" s="693"/>
      <c r="CD22" s="665" t="s">
        <v>288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289</v>
      </c>
      <c r="C23" s="681"/>
      <c r="D23" s="681"/>
      <c r="E23" s="681"/>
      <c r="F23" s="681"/>
      <c r="G23" s="681"/>
      <c r="H23" s="681"/>
      <c r="I23" s="681"/>
      <c r="J23" s="681"/>
      <c r="K23" s="681"/>
      <c r="L23" s="681"/>
      <c r="M23" s="681"/>
      <c r="N23" s="681"/>
      <c r="O23" s="681"/>
      <c r="P23" s="681"/>
      <c r="Q23" s="682"/>
      <c r="R23" s="683">
        <v>2919246</v>
      </c>
      <c r="S23" s="684"/>
      <c r="T23" s="684"/>
      <c r="U23" s="684"/>
      <c r="V23" s="684"/>
      <c r="W23" s="684"/>
      <c r="X23" s="684"/>
      <c r="Y23" s="685"/>
      <c r="Z23" s="686">
        <v>37.700000000000003</v>
      </c>
      <c r="AA23" s="686"/>
      <c r="AB23" s="686"/>
      <c r="AC23" s="686"/>
      <c r="AD23" s="687">
        <v>2919246</v>
      </c>
      <c r="AE23" s="687"/>
      <c r="AF23" s="687"/>
      <c r="AG23" s="687"/>
      <c r="AH23" s="687"/>
      <c r="AI23" s="687"/>
      <c r="AJ23" s="687"/>
      <c r="AK23" s="687"/>
      <c r="AL23" s="688">
        <v>79.7</v>
      </c>
      <c r="AM23" s="689"/>
      <c r="AN23" s="689"/>
      <c r="AO23" s="690"/>
      <c r="AP23" s="702" t="s">
        <v>290</v>
      </c>
      <c r="AQ23" s="703"/>
      <c r="AR23" s="703"/>
      <c r="AS23" s="703"/>
      <c r="AT23" s="703"/>
      <c r="AU23" s="703"/>
      <c r="AV23" s="703"/>
      <c r="AW23" s="703"/>
      <c r="AX23" s="703"/>
      <c r="AY23" s="703"/>
      <c r="AZ23" s="703"/>
      <c r="BA23" s="703"/>
      <c r="BB23" s="703"/>
      <c r="BC23" s="703"/>
      <c r="BD23" s="703"/>
      <c r="BE23" s="703"/>
      <c r="BF23" s="704"/>
      <c r="BG23" s="683" t="s">
        <v>240</v>
      </c>
      <c r="BH23" s="684"/>
      <c r="BI23" s="684"/>
      <c r="BJ23" s="684"/>
      <c r="BK23" s="684"/>
      <c r="BL23" s="684"/>
      <c r="BM23" s="684"/>
      <c r="BN23" s="685"/>
      <c r="BO23" s="686" t="s">
        <v>251</v>
      </c>
      <c r="BP23" s="686"/>
      <c r="BQ23" s="686"/>
      <c r="BR23" s="686"/>
      <c r="BS23" s="692" t="s">
        <v>240</v>
      </c>
      <c r="BT23" s="684"/>
      <c r="BU23" s="684"/>
      <c r="BV23" s="684"/>
      <c r="BW23" s="684"/>
      <c r="BX23" s="684"/>
      <c r="BY23" s="684"/>
      <c r="BZ23" s="684"/>
      <c r="CA23" s="684"/>
      <c r="CB23" s="693"/>
      <c r="CD23" s="665" t="s">
        <v>228</v>
      </c>
      <c r="CE23" s="666"/>
      <c r="CF23" s="666"/>
      <c r="CG23" s="666"/>
      <c r="CH23" s="666"/>
      <c r="CI23" s="666"/>
      <c r="CJ23" s="666"/>
      <c r="CK23" s="666"/>
      <c r="CL23" s="666"/>
      <c r="CM23" s="666"/>
      <c r="CN23" s="666"/>
      <c r="CO23" s="666"/>
      <c r="CP23" s="666"/>
      <c r="CQ23" s="667"/>
      <c r="CR23" s="665" t="s">
        <v>291</v>
      </c>
      <c r="CS23" s="666"/>
      <c r="CT23" s="666"/>
      <c r="CU23" s="666"/>
      <c r="CV23" s="666"/>
      <c r="CW23" s="666"/>
      <c r="CX23" s="666"/>
      <c r="CY23" s="667"/>
      <c r="CZ23" s="665" t="s">
        <v>292</v>
      </c>
      <c r="DA23" s="666"/>
      <c r="DB23" s="666"/>
      <c r="DC23" s="667"/>
      <c r="DD23" s="665" t="s">
        <v>293</v>
      </c>
      <c r="DE23" s="666"/>
      <c r="DF23" s="666"/>
      <c r="DG23" s="666"/>
      <c r="DH23" s="666"/>
      <c r="DI23" s="666"/>
      <c r="DJ23" s="666"/>
      <c r="DK23" s="667"/>
      <c r="DL23" s="714" t="s">
        <v>294</v>
      </c>
      <c r="DM23" s="715"/>
      <c r="DN23" s="715"/>
      <c r="DO23" s="715"/>
      <c r="DP23" s="715"/>
      <c r="DQ23" s="715"/>
      <c r="DR23" s="715"/>
      <c r="DS23" s="715"/>
      <c r="DT23" s="715"/>
      <c r="DU23" s="715"/>
      <c r="DV23" s="716"/>
      <c r="DW23" s="665" t="s">
        <v>295</v>
      </c>
      <c r="DX23" s="666"/>
      <c r="DY23" s="666"/>
      <c r="DZ23" s="666"/>
      <c r="EA23" s="666"/>
      <c r="EB23" s="666"/>
      <c r="EC23" s="667"/>
    </row>
    <row r="24" spans="2:133" ht="11.25" customHeight="1">
      <c r="B24" s="680" t="s">
        <v>296</v>
      </c>
      <c r="C24" s="681"/>
      <c r="D24" s="681"/>
      <c r="E24" s="681"/>
      <c r="F24" s="681"/>
      <c r="G24" s="681"/>
      <c r="H24" s="681"/>
      <c r="I24" s="681"/>
      <c r="J24" s="681"/>
      <c r="K24" s="681"/>
      <c r="L24" s="681"/>
      <c r="M24" s="681"/>
      <c r="N24" s="681"/>
      <c r="O24" s="681"/>
      <c r="P24" s="681"/>
      <c r="Q24" s="682"/>
      <c r="R24" s="683">
        <v>195662</v>
      </c>
      <c r="S24" s="684"/>
      <c r="T24" s="684"/>
      <c r="U24" s="684"/>
      <c r="V24" s="684"/>
      <c r="W24" s="684"/>
      <c r="X24" s="684"/>
      <c r="Y24" s="685"/>
      <c r="Z24" s="686">
        <v>2.5</v>
      </c>
      <c r="AA24" s="686"/>
      <c r="AB24" s="686"/>
      <c r="AC24" s="686"/>
      <c r="AD24" s="687" t="s">
        <v>251</v>
      </c>
      <c r="AE24" s="687"/>
      <c r="AF24" s="687"/>
      <c r="AG24" s="687"/>
      <c r="AH24" s="687"/>
      <c r="AI24" s="687"/>
      <c r="AJ24" s="687"/>
      <c r="AK24" s="687"/>
      <c r="AL24" s="688" t="s">
        <v>240</v>
      </c>
      <c r="AM24" s="689"/>
      <c r="AN24" s="689"/>
      <c r="AO24" s="690"/>
      <c r="AP24" s="702" t="s">
        <v>297</v>
      </c>
      <c r="AQ24" s="703"/>
      <c r="AR24" s="703"/>
      <c r="AS24" s="703"/>
      <c r="AT24" s="703"/>
      <c r="AU24" s="703"/>
      <c r="AV24" s="703"/>
      <c r="AW24" s="703"/>
      <c r="AX24" s="703"/>
      <c r="AY24" s="703"/>
      <c r="AZ24" s="703"/>
      <c r="BA24" s="703"/>
      <c r="BB24" s="703"/>
      <c r="BC24" s="703"/>
      <c r="BD24" s="703"/>
      <c r="BE24" s="703"/>
      <c r="BF24" s="704"/>
      <c r="BG24" s="683" t="s">
        <v>251</v>
      </c>
      <c r="BH24" s="684"/>
      <c r="BI24" s="684"/>
      <c r="BJ24" s="684"/>
      <c r="BK24" s="684"/>
      <c r="BL24" s="684"/>
      <c r="BM24" s="684"/>
      <c r="BN24" s="685"/>
      <c r="BO24" s="686" t="s">
        <v>251</v>
      </c>
      <c r="BP24" s="686"/>
      <c r="BQ24" s="686"/>
      <c r="BR24" s="686"/>
      <c r="BS24" s="692" t="s">
        <v>240</v>
      </c>
      <c r="BT24" s="684"/>
      <c r="BU24" s="684"/>
      <c r="BV24" s="684"/>
      <c r="BW24" s="684"/>
      <c r="BX24" s="684"/>
      <c r="BY24" s="684"/>
      <c r="BZ24" s="684"/>
      <c r="CA24" s="684"/>
      <c r="CB24" s="693"/>
      <c r="CD24" s="694" t="s">
        <v>298</v>
      </c>
      <c r="CE24" s="695"/>
      <c r="CF24" s="695"/>
      <c r="CG24" s="695"/>
      <c r="CH24" s="695"/>
      <c r="CI24" s="695"/>
      <c r="CJ24" s="695"/>
      <c r="CK24" s="695"/>
      <c r="CL24" s="695"/>
      <c r="CM24" s="695"/>
      <c r="CN24" s="695"/>
      <c r="CO24" s="695"/>
      <c r="CP24" s="695"/>
      <c r="CQ24" s="696"/>
      <c r="CR24" s="672">
        <v>2472748</v>
      </c>
      <c r="CS24" s="673"/>
      <c r="CT24" s="673"/>
      <c r="CU24" s="673"/>
      <c r="CV24" s="673"/>
      <c r="CW24" s="673"/>
      <c r="CX24" s="673"/>
      <c r="CY24" s="674"/>
      <c r="CZ24" s="677">
        <v>32.9</v>
      </c>
      <c r="DA24" s="678"/>
      <c r="DB24" s="678"/>
      <c r="DC24" s="697"/>
      <c r="DD24" s="722">
        <v>1949255</v>
      </c>
      <c r="DE24" s="673"/>
      <c r="DF24" s="673"/>
      <c r="DG24" s="673"/>
      <c r="DH24" s="673"/>
      <c r="DI24" s="673"/>
      <c r="DJ24" s="673"/>
      <c r="DK24" s="674"/>
      <c r="DL24" s="722">
        <v>1947632</v>
      </c>
      <c r="DM24" s="673"/>
      <c r="DN24" s="673"/>
      <c r="DO24" s="673"/>
      <c r="DP24" s="673"/>
      <c r="DQ24" s="673"/>
      <c r="DR24" s="673"/>
      <c r="DS24" s="673"/>
      <c r="DT24" s="673"/>
      <c r="DU24" s="673"/>
      <c r="DV24" s="674"/>
      <c r="DW24" s="677">
        <v>51.7</v>
      </c>
      <c r="DX24" s="678"/>
      <c r="DY24" s="678"/>
      <c r="DZ24" s="678"/>
      <c r="EA24" s="678"/>
      <c r="EB24" s="678"/>
      <c r="EC24" s="679"/>
    </row>
    <row r="25" spans="2:133" ht="11.25" customHeight="1">
      <c r="B25" s="680" t="s">
        <v>299</v>
      </c>
      <c r="C25" s="681"/>
      <c r="D25" s="681"/>
      <c r="E25" s="681"/>
      <c r="F25" s="681"/>
      <c r="G25" s="681"/>
      <c r="H25" s="681"/>
      <c r="I25" s="681"/>
      <c r="J25" s="681"/>
      <c r="K25" s="681"/>
      <c r="L25" s="681"/>
      <c r="M25" s="681"/>
      <c r="N25" s="681"/>
      <c r="O25" s="681"/>
      <c r="P25" s="681"/>
      <c r="Q25" s="682"/>
      <c r="R25" s="683" t="s">
        <v>179</v>
      </c>
      <c r="S25" s="684"/>
      <c r="T25" s="684"/>
      <c r="U25" s="684"/>
      <c r="V25" s="684"/>
      <c r="W25" s="684"/>
      <c r="X25" s="684"/>
      <c r="Y25" s="685"/>
      <c r="Z25" s="686" t="s">
        <v>251</v>
      </c>
      <c r="AA25" s="686"/>
      <c r="AB25" s="686"/>
      <c r="AC25" s="686"/>
      <c r="AD25" s="687" t="s">
        <v>240</v>
      </c>
      <c r="AE25" s="687"/>
      <c r="AF25" s="687"/>
      <c r="AG25" s="687"/>
      <c r="AH25" s="687"/>
      <c r="AI25" s="687"/>
      <c r="AJ25" s="687"/>
      <c r="AK25" s="687"/>
      <c r="AL25" s="688" t="s">
        <v>179</v>
      </c>
      <c r="AM25" s="689"/>
      <c r="AN25" s="689"/>
      <c r="AO25" s="690"/>
      <c r="AP25" s="702" t="s">
        <v>300</v>
      </c>
      <c r="AQ25" s="703"/>
      <c r="AR25" s="703"/>
      <c r="AS25" s="703"/>
      <c r="AT25" s="703"/>
      <c r="AU25" s="703"/>
      <c r="AV25" s="703"/>
      <c r="AW25" s="703"/>
      <c r="AX25" s="703"/>
      <c r="AY25" s="703"/>
      <c r="AZ25" s="703"/>
      <c r="BA25" s="703"/>
      <c r="BB25" s="703"/>
      <c r="BC25" s="703"/>
      <c r="BD25" s="703"/>
      <c r="BE25" s="703"/>
      <c r="BF25" s="704"/>
      <c r="BG25" s="683" t="s">
        <v>240</v>
      </c>
      <c r="BH25" s="684"/>
      <c r="BI25" s="684"/>
      <c r="BJ25" s="684"/>
      <c r="BK25" s="684"/>
      <c r="BL25" s="684"/>
      <c r="BM25" s="684"/>
      <c r="BN25" s="685"/>
      <c r="BO25" s="686" t="s">
        <v>240</v>
      </c>
      <c r="BP25" s="686"/>
      <c r="BQ25" s="686"/>
      <c r="BR25" s="686"/>
      <c r="BS25" s="692" t="s">
        <v>240</v>
      </c>
      <c r="BT25" s="684"/>
      <c r="BU25" s="684"/>
      <c r="BV25" s="684"/>
      <c r="BW25" s="684"/>
      <c r="BX25" s="684"/>
      <c r="BY25" s="684"/>
      <c r="BZ25" s="684"/>
      <c r="CA25" s="684"/>
      <c r="CB25" s="693"/>
      <c r="CD25" s="698" t="s">
        <v>301</v>
      </c>
      <c r="CE25" s="699"/>
      <c r="CF25" s="699"/>
      <c r="CG25" s="699"/>
      <c r="CH25" s="699"/>
      <c r="CI25" s="699"/>
      <c r="CJ25" s="699"/>
      <c r="CK25" s="699"/>
      <c r="CL25" s="699"/>
      <c r="CM25" s="699"/>
      <c r="CN25" s="699"/>
      <c r="CO25" s="699"/>
      <c r="CP25" s="699"/>
      <c r="CQ25" s="700"/>
      <c r="CR25" s="683">
        <v>1142454</v>
      </c>
      <c r="CS25" s="719"/>
      <c r="CT25" s="719"/>
      <c r="CU25" s="719"/>
      <c r="CV25" s="719"/>
      <c r="CW25" s="719"/>
      <c r="CX25" s="719"/>
      <c r="CY25" s="720"/>
      <c r="CZ25" s="688">
        <v>15.2</v>
      </c>
      <c r="DA25" s="717"/>
      <c r="DB25" s="717"/>
      <c r="DC25" s="721"/>
      <c r="DD25" s="692">
        <v>1075258</v>
      </c>
      <c r="DE25" s="719"/>
      <c r="DF25" s="719"/>
      <c r="DG25" s="719"/>
      <c r="DH25" s="719"/>
      <c r="DI25" s="719"/>
      <c r="DJ25" s="719"/>
      <c r="DK25" s="720"/>
      <c r="DL25" s="692">
        <v>1073760</v>
      </c>
      <c r="DM25" s="719"/>
      <c r="DN25" s="719"/>
      <c r="DO25" s="719"/>
      <c r="DP25" s="719"/>
      <c r="DQ25" s="719"/>
      <c r="DR25" s="719"/>
      <c r="DS25" s="719"/>
      <c r="DT25" s="719"/>
      <c r="DU25" s="719"/>
      <c r="DV25" s="720"/>
      <c r="DW25" s="688">
        <v>28.5</v>
      </c>
      <c r="DX25" s="717"/>
      <c r="DY25" s="717"/>
      <c r="DZ25" s="717"/>
      <c r="EA25" s="717"/>
      <c r="EB25" s="717"/>
      <c r="EC25" s="718"/>
    </row>
    <row r="26" spans="2:133" ht="11.25" customHeight="1">
      <c r="B26" s="680" t="s">
        <v>302</v>
      </c>
      <c r="C26" s="681"/>
      <c r="D26" s="681"/>
      <c r="E26" s="681"/>
      <c r="F26" s="681"/>
      <c r="G26" s="681"/>
      <c r="H26" s="681"/>
      <c r="I26" s="681"/>
      <c r="J26" s="681"/>
      <c r="K26" s="681"/>
      <c r="L26" s="681"/>
      <c r="M26" s="681"/>
      <c r="N26" s="681"/>
      <c r="O26" s="681"/>
      <c r="P26" s="681"/>
      <c r="Q26" s="682"/>
      <c r="R26" s="683">
        <v>3828955</v>
      </c>
      <c r="S26" s="684"/>
      <c r="T26" s="684"/>
      <c r="U26" s="684"/>
      <c r="V26" s="684"/>
      <c r="W26" s="684"/>
      <c r="X26" s="684"/>
      <c r="Y26" s="685"/>
      <c r="Z26" s="686">
        <v>49.4</v>
      </c>
      <c r="AA26" s="686"/>
      <c r="AB26" s="686"/>
      <c r="AC26" s="686"/>
      <c r="AD26" s="687">
        <v>3633293</v>
      </c>
      <c r="AE26" s="687"/>
      <c r="AF26" s="687"/>
      <c r="AG26" s="687"/>
      <c r="AH26" s="687"/>
      <c r="AI26" s="687"/>
      <c r="AJ26" s="687"/>
      <c r="AK26" s="687"/>
      <c r="AL26" s="688">
        <v>99.1</v>
      </c>
      <c r="AM26" s="689"/>
      <c r="AN26" s="689"/>
      <c r="AO26" s="690"/>
      <c r="AP26" s="702" t="s">
        <v>303</v>
      </c>
      <c r="AQ26" s="732"/>
      <c r="AR26" s="732"/>
      <c r="AS26" s="732"/>
      <c r="AT26" s="732"/>
      <c r="AU26" s="732"/>
      <c r="AV26" s="732"/>
      <c r="AW26" s="732"/>
      <c r="AX26" s="732"/>
      <c r="AY26" s="732"/>
      <c r="AZ26" s="732"/>
      <c r="BA26" s="732"/>
      <c r="BB26" s="732"/>
      <c r="BC26" s="732"/>
      <c r="BD26" s="732"/>
      <c r="BE26" s="732"/>
      <c r="BF26" s="704"/>
      <c r="BG26" s="683" t="s">
        <v>179</v>
      </c>
      <c r="BH26" s="684"/>
      <c r="BI26" s="684"/>
      <c r="BJ26" s="684"/>
      <c r="BK26" s="684"/>
      <c r="BL26" s="684"/>
      <c r="BM26" s="684"/>
      <c r="BN26" s="685"/>
      <c r="BO26" s="686" t="s">
        <v>240</v>
      </c>
      <c r="BP26" s="686"/>
      <c r="BQ26" s="686"/>
      <c r="BR26" s="686"/>
      <c r="BS26" s="692" t="s">
        <v>240</v>
      </c>
      <c r="BT26" s="684"/>
      <c r="BU26" s="684"/>
      <c r="BV26" s="684"/>
      <c r="BW26" s="684"/>
      <c r="BX26" s="684"/>
      <c r="BY26" s="684"/>
      <c r="BZ26" s="684"/>
      <c r="CA26" s="684"/>
      <c r="CB26" s="693"/>
      <c r="CD26" s="698" t="s">
        <v>304</v>
      </c>
      <c r="CE26" s="699"/>
      <c r="CF26" s="699"/>
      <c r="CG26" s="699"/>
      <c r="CH26" s="699"/>
      <c r="CI26" s="699"/>
      <c r="CJ26" s="699"/>
      <c r="CK26" s="699"/>
      <c r="CL26" s="699"/>
      <c r="CM26" s="699"/>
      <c r="CN26" s="699"/>
      <c r="CO26" s="699"/>
      <c r="CP26" s="699"/>
      <c r="CQ26" s="700"/>
      <c r="CR26" s="683">
        <v>706331</v>
      </c>
      <c r="CS26" s="684"/>
      <c r="CT26" s="684"/>
      <c r="CU26" s="684"/>
      <c r="CV26" s="684"/>
      <c r="CW26" s="684"/>
      <c r="CX26" s="684"/>
      <c r="CY26" s="685"/>
      <c r="CZ26" s="688">
        <v>9.4</v>
      </c>
      <c r="DA26" s="717"/>
      <c r="DB26" s="717"/>
      <c r="DC26" s="721"/>
      <c r="DD26" s="692">
        <v>650551</v>
      </c>
      <c r="DE26" s="684"/>
      <c r="DF26" s="684"/>
      <c r="DG26" s="684"/>
      <c r="DH26" s="684"/>
      <c r="DI26" s="684"/>
      <c r="DJ26" s="684"/>
      <c r="DK26" s="685"/>
      <c r="DL26" s="692" t="s">
        <v>179</v>
      </c>
      <c r="DM26" s="684"/>
      <c r="DN26" s="684"/>
      <c r="DO26" s="684"/>
      <c r="DP26" s="684"/>
      <c r="DQ26" s="684"/>
      <c r="DR26" s="684"/>
      <c r="DS26" s="684"/>
      <c r="DT26" s="684"/>
      <c r="DU26" s="684"/>
      <c r="DV26" s="685"/>
      <c r="DW26" s="688" t="s">
        <v>251</v>
      </c>
      <c r="DX26" s="717"/>
      <c r="DY26" s="717"/>
      <c r="DZ26" s="717"/>
      <c r="EA26" s="717"/>
      <c r="EB26" s="717"/>
      <c r="EC26" s="718"/>
    </row>
    <row r="27" spans="2:133" ht="11.25" customHeight="1">
      <c r="B27" s="680" t="s">
        <v>305</v>
      </c>
      <c r="C27" s="681"/>
      <c r="D27" s="681"/>
      <c r="E27" s="681"/>
      <c r="F27" s="681"/>
      <c r="G27" s="681"/>
      <c r="H27" s="681"/>
      <c r="I27" s="681"/>
      <c r="J27" s="681"/>
      <c r="K27" s="681"/>
      <c r="L27" s="681"/>
      <c r="M27" s="681"/>
      <c r="N27" s="681"/>
      <c r="O27" s="681"/>
      <c r="P27" s="681"/>
      <c r="Q27" s="682"/>
      <c r="R27" s="683" t="s">
        <v>251</v>
      </c>
      <c r="S27" s="684"/>
      <c r="T27" s="684"/>
      <c r="U27" s="684"/>
      <c r="V27" s="684"/>
      <c r="W27" s="684"/>
      <c r="X27" s="684"/>
      <c r="Y27" s="685"/>
      <c r="Z27" s="686" t="s">
        <v>179</v>
      </c>
      <c r="AA27" s="686"/>
      <c r="AB27" s="686"/>
      <c r="AC27" s="686"/>
      <c r="AD27" s="687" t="s">
        <v>240</v>
      </c>
      <c r="AE27" s="687"/>
      <c r="AF27" s="687"/>
      <c r="AG27" s="687"/>
      <c r="AH27" s="687"/>
      <c r="AI27" s="687"/>
      <c r="AJ27" s="687"/>
      <c r="AK27" s="687"/>
      <c r="AL27" s="688" t="s">
        <v>240</v>
      </c>
      <c r="AM27" s="689"/>
      <c r="AN27" s="689"/>
      <c r="AO27" s="690"/>
      <c r="AP27" s="680" t="s">
        <v>306</v>
      </c>
      <c r="AQ27" s="681"/>
      <c r="AR27" s="681"/>
      <c r="AS27" s="681"/>
      <c r="AT27" s="681"/>
      <c r="AU27" s="681"/>
      <c r="AV27" s="681"/>
      <c r="AW27" s="681"/>
      <c r="AX27" s="681"/>
      <c r="AY27" s="681"/>
      <c r="AZ27" s="681"/>
      <c r="BA27" s="681"/>
      <c r="BB27" s="681"/>
      <c r="BC27" s="681"/>
      <c r="BD27" s="681"/>
      <c r="BE27" s="681"/>
      <c r="BF27" s="682"/>
      <c r="BG27" s="683">
        <v>518606</v>
      </c>
      <c r="BH27" s="684"/>
      <c r="BI27" s="684"/>
      <c r="BJ27" s="684"/>
      <c r="BK27" s="684"/>
      <c r="BL27" s="684"/>
      <c r="BM27" s="684"/>
      <c r="BN27" s="685"/>
      <c r="BO27" s="686">
        <v>100</v>
      </c>
      <c r="BP27" s="686"/>
      <c r="BQ27" s="686"/>
      <c r="BR27" s="686"/>
      <c r="BS27" s="692" t="s">
        <v>240</v>
      </c>
      <c r="BT27" s="684"/>
      <c r="BU27" s="684"/>
      <c r="BV27" s="684"/>
      <c r="BW27" s="684"/>
      <c r="BX27" s="684"/>
      <c r="BY27" s="684"/>
      <c r="BZ27" s="684"/>
      <c r="CA27" s="684"/>
      <c r="CB27" s="693"/>
      <c r="CD27" s="698" t="s">
        <v>307</v>
      </c>
      <c r="CE27" s="699"/>
      <c r="CF27" s="699"/>
      <c r="CG27" s="699"/>
      <c r="CH27" s="699"/>
      <c r="CI27" s="699"/>
      <c r="CJ27" s="699"/>
      <c r="CK27" s="699"/>
      <c r="CL27" s="699"/>
      <c r="CM27" s="699"/>
      <c r="CN27" s="699"/>
      <c r="CO27" s="699"/>
      <c r="CP27" s="699"/>
      <c r="CQ27" s="700"/>
      <c r="CR27" s="683">
        <v>588907</v>
      </c>
      <c r="CS27" s="719"/>
      <c r="CT27" s="719"/>
      <c r="CU27" s="719"/>
      <c r="CV27" s="719"/>
      <c r="CW27" s="719"/>
      <c r="CX27" s="719"/>
      <c r="CY27" s="720"/>
      <c r="CZ27" s="688">
        <v>7.8</v>
      </c>
      <c r="DA27" s="717"/>
      <c r="DB27" s="717"/>
      <c r="DC27" s="721"/>
      <c r="DD27" s="692">
        <v>158960</v>
      </c>
      <c r="DE27" s="719"/>
      <c r="DF27" s="719"/>
      <c r="DG27" s="719"/>
      <c r="DH27" s="719"/>
      <c r="DI27" s="719"/>
      <c r="DJ27" s="719"/>
      <c r="DK27" s="720"/>
      <c r="DL27" s="692">
        <v>158835</v>
      </c>
      <c r="DM27" s="719"/>
      <c r="DN27" s="719"/>
      <c r="DO27" s="719"/>
      <c r="DP27" s="719"/>
      <c r="DQ27" s="719"/>
      <c r="DR27" s="719"/>
      <c r="DS27" s="719"/>
      <c r="DT27" s="719"/>
      <c r="DU27" s="719"/>
      <c r="DV27" s="720"/>
      <c r="DW27" s="688">
        <v>4.2</v>
      </c>
      <c r="DX27" s="717"/>
      <c r="DY27" s="717"/>
      <c r="DZ27" s="717"/>
      <c r="EA27" s="717"/>
      <c r="EB27" s="717"/>
      <c r="EC27" s="718"/>
    </row>
    <row r="28" spans="2:133" ht="11.25" customHeight="1">
      <c r="B28" s="680" t="s">
        <v>308</v>
      </c>
      <c r="C28" s="681"/>
      <c r="D28" s="681"/>
      <c r="E28" s="681"/>
      <c r="F28" s="681"/>
      <c r="G28" s="681"/>
      <c r="H28" s="681"/>
      <c r="I28" s="681"/>
      <c r="J28" s="681"/>
      <c r="K28" s="681"/>
      <c r="L28" s="681"/>
      <c r="M28" s="681"/>
      <c r="N28" s="681"/>
      <c r="O28" s="681"/>
      <c r="P28" s="681"/>
      <c r="Q28" s="682"/>
      <c r="R28" s="683">
        <v>32836</v>
      </c>
      <c r="S28" s="684"/>
      <c r="T28" s="684"/>
      <c r="U28" s="684"/>
      <c r="V28" s="684"/>
      <c r="W28" s="684"/>
      <c r="X28" s="684"/>
      <c r="Y28" s="685"/>
      <c r="Z28" s="686">
        <v>0.4</v>
      </c>
      <c r="AA28" s="686"/>
      <c r="AB28" s="686"/>
      <c r="AC28" s="686"/>
      <c r="AD28" s="687" t="s">
        <v>179</v>
      </c>
      <c r="AE28" s="687"/>
      <c r="AF28" s="687"/>
      <c r="AG28" s="687"/>
      <c r="AH28" s="687"/>
      <c r="AI28" s="687"/>
      <c r="AJ28" s="687"/>
      <c r="AK28" s="687"/>
      <c r="AL28" s="688" t="s">
        <v>251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309</v>
      </c>
      <c r="CE28" s="699"/>
      <c r="CF28" s="699"/>
      <c r="CG28" s="699"/>
      <c r="CH28" s="699"/>
      <c r="CI28" s="699"/>
      <c r="CJ28" s="699"/>
      <c r="CK28" s="699"/>
      <c r="CL28" s="699"/>
      <c r="CM28" s="699"/>
      <c r="CN28" s="699"/>
      <c r="CO28" s="699"/>
      <c r="CP28" s="699"/>
      <c r="CQ28" s="700"/>
      <c r="CR28" s="683">
        <v>741387</v>
      </c>
      <c r="CS28" s="684"/>
      <c r="CT28" s="684"/>
      <c r="CU28" s="684"/>
      <c r="CV28" s="684"/>
      <c r="CW28" s="684"/>
      <c r="CX28" s="684"/>
      <c r="CY28" s="685"/>
      <c r="CZ28" s="688">
        <v>9.9</v>
      </c>
      <c r="DA28" s="717"/>
      <c r="DB28" s="717"/>
      <c r="DC28" s="721"/>
      <c r="DD28" s="692">
        <v>715037</v>
      </c>
      <c r="DE28" s="684"/>
      <c r="DF28" s="684"/>
      <c r="DG28" s="684"/>
      <c r="DH28" s="684"/>
      <c r="DI28" s="684"/>
      <c r="DJ28" s="684"/>
      <c r="DK28" s="685"/>
      <c r="DL28" s="692">
        <v>715037</v>
      </c>
      <c r="DM28" s="684"/>
      <c r="DN28" s="684"/>
      <c r="DO28" s="684"/>
      <c r="DP28" s="684"/>
      <c r="DQ28" s="684"/>
      <c r="DR28" s="684"/>
      <c r="DS28" s="684"/>
      <c r="DT28" s="684"/>
      <c r="DU28" s="684"/>
      <c r="DV28" s="685"/>
      <c r="DW28" s="688">
        <v>19</v>
      </c>
      <c r="DX28" s="717"/>
      <c r="DY28" s="717"/>
      <c r="DZ28" s="717"/>
      <c r="EA28" s="717"/>
      <c r="EB28" s="717"/>
      <c r="EC28" s="718"/>
    </row>
    <row r="29" spans="2:133" ht="11.25" customHeight="1">
      <c r="B29" s="680" t="s">
        <v>310</v>
      </c>
      <c r="C29" s="681"/>
      <c r="D29" s="681"/>
      <c r="E29" s="681"/>
      <c r="F29" s="681"/>
      <c r="G29" s="681"/>
      <c r="H29" s="681"/>
      <c r="I29" s="681"/>
      <c r="J29" s="681"/>
      <c r="K29" s="681"/>
      <c r="L29" s="681"/>
      <c r="M29" s="681"/>
      <c r="N29" s="681"/>
      <c r="O29" s="681"/>
      <c r="P29" s="681"/>
      <c r="Q29" s="682"/>
      <c r="R29" s="683">
        <v>56162</v>
      </c>
      <c r="S29" s="684"/>
      <c r="T29" s="684"/>
      <c r="U29" s="684"/>
      <c r="V29" s="684"/>
      <c r="W29" s="684"/>
      <c r="X29" s="684"/>
      <c r="Y29" s="685"/>
      <c r="Z29" s="686">
        <v>0.7</v>
      </c>
      <c r="AA29" s="686"/>
      <c r="AB29" s="686"/>
      <c r="AC29" s="686"/>
      <c r="AD29" s="687">
        <v>1437</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311</v>
      </c>
      <c r="CE29" s="724"/>
      <c r="CF29" s="698" t="s">
        <v>312</v>
      </c>
      <c r="CG29" s="699"/>
      <c r="CH29" s="699"/>
      <c r="CI29" s="699"/>
      <c r="CJ29" s="699"/>
      <c r="CK29" s="699"/>
      <c r="CL29" s="699"/>
      <c r="CM29" s="699"/>
      <c r="CN29" s="699"/>
      <c r="CO29" s="699"/>
      <c r="CP29" s="699"/>
      <c r="CQ29" s="700"/>
      <c r="CR29" s="683">
        <v>741135</v>
      </c>
      <c r="CS29" s="719"/>
      <c r="CT29" s="719"/>
      <c r="CU29" s="719"/>
      <c r="CV29" s="719"/>
      <c r="CW29" s="719"/>
      <c r="CX29" s="719"/>
      <c r="CY29" s="720"/>
      <c r="CZ29" s="688">
        <v>9.9</v>
      </c>
      <c r="DA29" s="717"/>
      <c r="DB29" s="717"/>
      <c r="DC29" s="721"/>
      <c r="DD29" s="692">
        <v>714785</v>
      </c>
      <c r="DE29" s="719"/>
      <c r="DF29" s="719"/>
      <c r="DG29" s="719"/>
      <c r="DH29" s="719"/>
      <c r="DI29" s="719"/>
      <c r="DJ29" s="719"/>
      <c r="DK29" s="720"/>
      <c r="DL29" s="692">
        <v>714785</v>
      </c>
      <c r="DM29" s="719"/>
      <c r="DN29" s="719"/>
      <c r="DO29" s="719"/>
      <c r="DP29" s="719"/>
      <c r="DQ29" s="719"/>
      <c r="DR29" s="719"/>
      <c r="DS29" s="719"/>
      <c r="DT29" s="719"/>
      <c r="DU29" s="719"/>
      <c r="DV29" s="720"/>
      <c r="DW29" s="688">
        <v>19</v>
      </c>
      <c r="DX29" s="717"/>
      <c r="DY29" s="717"/>
      <c r="DZ29" s="717"/>
      <c r="EA29" s="717"/>
      <c r="EB29" s="717"/>
      <c r="EC29" s="718"/>
    </row>
    <row r="30" spans="2:133" ht="11.25" customHeight="1">
      <c r="B30" s="680" t="s">
        <v>313</v>
      </c>
      <c r="C30" s="681"/>
      <c r="D30" s="681"/>
      <c r="E30" s="681"/>
      <c r="F30" s="681"/>
      <c r="G30" s="681"/>
      <c r="H30" s="681"/>
      <c r="I30" s="681"/>
      <c r="J30" s="681"/>
      <c r="K30" s="681"/>
      <c r="L30" s="681"/>
      <c r="M30" s="681"/>
      <c r="N30" s="681"/>
      <c r="O30" s="681"/>
      <c r="P30" s="681"/>
      <c r="Q30" s="682"/>
      <c r="R30" s="683">
        <v>17436</v>
      </c>
      <c r="S30" s="684"/>
      <c r="T30" s="684"/>
      <c r="U30" s="684"/>
      <c r="V30" s="684"/>
      <c r="W30" s="684"/>
      <c r="X30" s="684"/>
      <c r="Y30" s="685"/>
      <c r="Z30" s="686">
        <v>0.2</v>
      </c>
      <c r="AA30" s="686"/>
      <c r="AB30" s="686"/>
      <c r="AC30" s="686"/>
      <c r="AD30" s="687" t="s">
        <v>179</v>
      </c>
      <c r="AE30" s="687"/>
      <c r="AF30" s="687"/>
      <c r="AG30" s="687"/>
      <c r="AH30" s="687"/>
      <c r="AI30" s="687"/>
      <c r="AJ30" s="687"/>
      <c r="AK30" s="687"/>
      <c r="AL30" s="688" t="s">
        <v>240</v>
      </c>
      <c r="AM30" s="689"/>
      <c r="AN30" s="689"/>
      <c r="AO30" s="690"/>
      <c r="AP30" s="662" t="s">
        <v>228</v>
      </c>
      <c r="AQ30" s="663"/>
      <c r="AR30" s="663"/>
      <c r="AS30" s="663"/>
      <c r="AT30" s="663"/>
      <c r="AU30" s="663"/>
      <c r="AV30" s="663"/>
      <c r="AW30" s="663"/>
      <c r="AX30" s="663"/>
      <c r="AY30" s="663"/>
      <c r="AZ30" s="663"/>
      <c r="BA30" s="663"/>
      <c r="BB30" s="663"/>
      <c r="BC30" s="663"/>
      <c r="BD30" s="663"/>
      <c r="BE30" s="663"/>
      <c r="BF30" s="664"/>
      <c r="BG30" s="662" t="s">
        <v>314</v>
      </c>
      <c r="BH30" s="736"/>
      <c r="BI30" s="736"/>
      <c r="BJ30" s="736"/>
      <c r="BK30" s="736"/>
      <c r="BL30" s="736"/>
      <c r="BM30" s="736"/>
      <c r="BN30" s="736"/>
      <c r="BO30" s="736"/>
      <c r="BP30" s="736"/>
      <c r="BQ30" s="737"/>
      <c r="BR30" s="662" t="s">
        <v>315</v>
      </c>
      <c r="BS30" s="736"/>
      <c r="BT30" s="736"/>
      <c r="BU30" s="736"/>
      <c r="BV30" s="736"/>
      <c r="BW30" s="736"/>
      <c r="BX30" s="736"/>
      <c r="BY30" s="736"/>
      <c r="BZ30" s="736"/>
      <c r="CA30" s="736"/>
      <c r="CB30" s="737"/>
      <c r="CD30" s="725"/>
      <c r="CE30" s="726"/>
      <c r="CF30" s="698" t="s">
        <v>316</v>
      </c>
      <c r="CG30" s="699"/>
      <c r="CH30" s="699"/>
      <c r="CI30" s="699"/>
      <c r="CJ30" s="699"/>
      <c r="CK30" s="699"/>
      <c r="CL30" s="699"/>
      <c r="CM30" s="699"/>
      <c r="CN30" s="699"/>
      <c r="CO30" s="699"/>
      <c r="CP30" s="699"/>
      <c r="CQ30" s="700"/>
      <c r="CR30" s="683">
        <v>705558</v>
      </c>
      <c r="CS30" s="684"/>
      <c r="CT30" s="684"/>
      <c r="CU30" s="684"/>
      <c r="CV30" s="684"/>
      <c r="CW30" s="684"/>
      <c r="CX30" s="684"/>
      <c r="CY30" s="685"/>
      <c r="CZ30" s="688">
        <v>9.4</v>
      </c>
      <c r="DA30" s="717"/>
      <c r="DB30" s="717"/>
      <c r="DC30" s="721"/>
      <c r="DD30" s="692">
        <v>680473</v>
      </c>
      <c r="DE30" s="684"/>
      <c r="DF30" s="684"/>
      <c r="DG30" s="684"/>
      <c r="DH30" s="684"/>
      <c r="DI30" s="684"/>
      <c r="DJ30" s="684"/>
      <c r="DK30" s="685"/>
      <c r="DL30" s="692">
        <v>680473</v>
      </c>
      <c r="DM30" s="684"/>
      <c r="DN30" s="684"/>
      <c r="DO30" s="684"/>
      <c r="DP30" s="684"/>
      <c r="DQ30" s="684"/>
      <c r="DR30" s="684"/>
      <c r="DS30" s="684"/>
      <c r="DT30" s="684"/>
      <c r="DU30" s="684"/>
      <c r="DV30" s="685"/>
      <c r="DW30" s="688">
        <v>18.100000000000001</v>
      </c>
      <c r="DX30" s="717"/>
      <c r="DY30" s="717"/>
      <c r="DZ30" s="717"/>
      <c r="EA30" s="717"/>
      <c r="EB30" s="717"/>
      <c r="EC30" s="718"/>
    </row>
    <row r="31" spans="2:133" ht="11.25" customHeight="1">
      <c r="B31" s="680" t="s">
        <v>317</v>
      </c>
      <c r="C31" s="681"/>
      <c r="D31" s="681"/>
      <c r="E31" s="681"/>
      <c r="F31" s="681"/>
      <c r="G31" s="681"/>
      <c r="H31" s="681"/>
      <c r="I31" s="681"/>
      <c r="J31" s="681"/>
      <c r="K31" s="681"/>
      <c r="L31" s="681"/>
      <c r="M31" s="681"/>
      <c r="N31" s="681"/>
      <c r="O31" s="681"/>
      <c r="P31" s="681"/>
      <c r="Q31" s="682"/>
      <c r="R31" s="683">
        <v>975233</v>
      </c>
      <c r="S31" s="684"/>
      <c r="T31" s="684"/>
      <c r="U31" s="684"/>
      <c r="V31" s="684"/>
      <c r="W31" s="684"/>
      <c r="X31" s="684"/>
      <c r="Y31" s="685"/>
      <c r="Z31" s="686">
        <v>12.6</v>
      </c>
      <c r="AA31" s="686"/>
      <c r="AB31" s="686"/>
      <c r="AC31" s="686"/>
      <c r="AD31" s="687" t="s">
        <v>251</v>
      </c>
      <c r="AE31" s="687"/>
      <c r="AF31" s="687"/>
      <c r="AG31" s="687"/>
      <c r="AH31" s="687"/>
      <c r="AI31" s="687"/>
      <c r="AJ31" s="687"/>
      <c r="AK31" s="687"/>
      <c r="AL31" s="688" t="s">
        <v>251</v>
      </c>
      <c r="AM31" s="689"/>
      <c r="AN31" s="689"/>
      <c r="AO31" s="690"/>
      <c r="AP31" s="740" t="s">
        <v>318</v>
      </c>
      <c r="AQ31" s="741"/>
      <c r="AR31" s="741"/>
      <c r="AS31" s="741"/>
      <c r="AT31" s="746" t="s">
        <v>319</v>
      </c>
      <c r="AU31" s="231"/>
      <c r="AV31" s="231"/>
      <c r="AW31" s="231"/>
      <c r="AX31" s="669" t="s">
        <v>193</v>
      </c>
      <c r="AY31" s="670"/>
      <c r="AZ31" s="670"/>
      <c r="BA31" s="670"/>
      <c r="BB31" s="670"/>
      <c r="BC31" s="670"/>
      <c r="BD31" s="670"/>
      <c r="BE31" s="670"/>
      <c r="BF31" s="671"/>
      <c r="BG31" s="751">
        <v>98.6</v>
      </c>
      <c r="BH31" s="738"/>
      <c r="BI31" s="738"/>
      <c r="BJ31" s="738"/>
      <c r="BK31" s="738"/>
      <c r="BL31" s="738"/>
      <c r="BM31" s="678">
        <v>94.5</v>
      </c>
      <c r="BN31" s="738"/>
      <c r="BO31" s="738"/>
      <c r="BP31" s="738"/>
      <c r="BQ31" s="739"/>
      <c r="BR31" s="751">
        <v>98</v>
      </c>
      <c r="BS31" s="738"/>
      <c r="BT31" s="738"/>
      <c r="BU31" s="738"/>
      <c r="BV31" s="738"/>
      <c r="BW31" s="738"/>
      <c r="BX31" s="678">
        <v>94</v>
      </c>
      <c r="BY31" s="738"/>
      <c r="BZ31" s="738"/>
      <c r="CA31" s="738"/>
      <c r="CB31" s="739"/>
      <c r="CD31" s="725"/>
      <c r="CE31" s="726"/>
      <c r="CF31" s="698" t="s">
        <v>320</v>
      </c>
      <c r="CG31" s="699"/>
      <c r="CH31" s="699"/>
      <c r="CI31" s="699"/>
      <c r="CJ31" s="699"/>
      <c r="CK31" s="699"/>
      <c r="CL31" s="699"/>
      <c r="CM31" s="699"/>
      <c r="CN31" s="699"/>
      <c r="CO31" s="699"/>
      <c r="CP31" s="699"/>
      <c r="CQ31" s="700"/>
      <c r="CR31" s="683">
        <v>35577</v>
      </c>
      <c r="CS31" s="719"/>
      <c r="CT31" s="719"/>
      <c r="CU31" s="719"/>
      <c r="CV31" s="719"/>
      <c r="CW31" s="719"/>
      <c r="CX31" s="719"/>
      <c r="CY31" s="720"/>
      <c r="CZ31" s="688">
        <v>0.5</v>
      </c>
      <c r="DA31" s="717"/>
      <c r="DB31" s="717"/>
      <c r="DC31" s="721"/>
      <c r="DD31" s="692">
        <v>34312</v>
      </c>
      <c r="DE31" s="719"/>
      <c r="DF31" s="719"/>
      <c r="DG31" s="719"/>
      <c r="DH31" s="719"/>
      <c r="DI31" s="719"/>
      <c r="DJ31" s="719"/>
      <c r="DK31" s="720"/>
      <c r="DL31" s="692">
        <v>34312</v>
      </c>
      <c r="DM31" s="719"/>
      <c r="DN31" s="719"/>
      <c r="DO31" s="719"/>
      <c r="DP31" s="719"/>
      <c r="DQ31" s="719"/>
      <c r="DR31" s="719"/>
      <c r="DS31" s="719"/>
      <c r="DT31" s="719"/>
      <c r="DU31" s="719"/>
      <c r="DV31" s="720"/>
      <c r="DW31" s="688">
        <v>0.9</v>
      </c>
      <c r="DX31" s="717"/>
      <c r="DY31" s="717"/>
      <c r="DZ31" s="717"/>
      <c r="EA31" s="717"/>
      <c r="EB31" s="717"/>
      <c r="EC31" s="718"/>
    </row>
    <row r="32" spans="2:133" ht="11.25" customHeight="1">
      <c r="B32" s="729" t="s">
        <v>321</v>
      </c>
      <c r="C32" s="730"/>
      <c r="D32" s="730"/>
      <c r="E32" s="730"/>
      <c r="F32" s="730"/>
      <c r="G32" s="730"/>
      <c r="H32" s="730"/>
      <c r="I32" s="730"/>
      <c r="J32" s="730"/>
      <c r="K32" s="730"/>
      <c r="L32" s="730"/>
      <c r="M32" s="730"/>
      <c r="N32" s="730"/>
      <c r="O32" s="730"/>
      <c r="P32" s="730"/>
      <c r="Q32" s="731"/>
      <c r="R32" s="683">
        <v>15264</v>
      </c>
      <c r="S32" s="684"/>
      <c r="T32" s="684"/>
      <c r="U32" s="684"/>
      <c r="V32" s="684"/>
      <c r="W32" s="684"/>
      <c r="X32" s="684"/>
      <c r="Y32" s="685"/>
      <c r="Z32" s="686">
        <v>0.2</v>
      </c>
      <c r="AA32" s="686"/>
      <c r="AB32" s="686"/>
      <c r="AC32" s="686"/>
      <c r="AD32" s="687">
        <v>15264</v>
      </c>
      <c r="AE32" s="687"/>
      <c r="AF32" s="687"/>
      <c r="AG32" s="687"/>
      <c r="AH32" s="687"/>
      <c r="AI32" s="687"/>
      <c r="AJ32" s="687"/>
      <c r="AK32" s="687"/>
      <c r="AL32" s="688">
        <v>0.4</v>
      </c>
      <c r="AM32" s="689"/>
      <c r="AN32" s="689"/>
      <c r="AO32" s="690"/>
      <c r="AP32" s="742"/>
      <c r="AQ32" s="743"/>
      <c r="AR32" s="743"/>
      <c r="AS32" s="743"/>
      <c r="AT32" s="747"/>
      <c r="AU32" s="230" t="s">
        <v>322</v>
      </c>
      <c r="AV32" s="230"/>
      <c r="AW32" s="230"/>
      <c r="AX32" s="680" t="s">
        <v>323</v>
      </c>
      <c r="AY32" s="681"/>
      <c r="AZ32" s="681"/>
      <c r="BA32" s="681"/>
      <c r="BB32" s="681"/>
      <c r="BC32" s="681"/>
      <c r="BD32" s="681"/>
      <c r="BE32" s="681"/>
      <c r="BF32" s="682"/>
      <c r="BG32" s="752">
        <v>98.5</v>
      </c>
      <c r="BH32" s="719"/>
      <c r="BI32" s="719"/>
      <c r="BJ32" s="719"/>
      <c r="BK32" s="719"/>
      <c r="BL32" s="719"/>
      <c r="BM32" s="689">
        <v>95.8</v>
      </c>
      <c r="BN32" s="749"/>
      <c r="BO32" s="749"/>
      <c r="BP32" s="749"/>
      <c r="BQ32" s="750"/>
      <c r="BR32" s="752">
        <v>97.8</v>
      </c>
      <c r="BS32" s="719"/>
      <c r="BT32" s="719"/>
      <c r="BU32" s="719"/>
      <c r="BV32" s="719"/>
      <c r="BW32" s="719"/>
      <c r="BX32" s="689">
        <v>95.7</v>
      </c>
      <c r="BY32" s="749"/>
      <c r="BZ32" s="749"/>
      <c r="CA32" s="749"/>
      <c r="CB32" s="750"/>
      <c r="CD32" s="727"/>
      <c r="CE32" s="728"/>
      <c r="CF32" s="698" t="s">
        <v>324</v>
      </c>
      <c r="CG32" s="699"/>
      <c r="CH32" s="699"/>
      <c r="CI32" s="699"/>
      <c r="CJ32" s="699"/>
      <c r="CK32" s="699"/>
      <c r="CL32" s="699"/>
      <c r="CM32" s="699"/>
      <c r="CN32" s="699"/>
      <c r="CO32" s="699"/>
      <c r="CP32" s="699"/>
      <c r="CQ32" s="700"/>
      <c r="CR32" s="683">
        <v>252</v>
      </c>
      <c r="CS32" s="684"/>
      <c r="CT32" s="684"/>
      <c r="CU32" s="684"/>
      <c r="CV32" s="684"/>
      <c r="CW32" s="684"/>
      <c r="CX32" s="684"/>
      <c r="CY32" s="685"/>
      <c r="CZ32" s="688">
        <v>0</v>
      </c>
      <c r="DA32" s="717"/>
      <c r="DB32" s="717"/>
      <c r="DC32" s="721"/>
      <c r="DD32" s="692">
        <v>252</v>
      </c>
      <c r="DE32" s="684"/>
      <c r="DF32" s="684"/>
      <c r="DG32" s="684"/>
      <c r="DH32" s="684"/>
      <c r="DI32" s="684"/>
      <c r="DJ32" s="684"/>
      <c r="DK32" s="685"/>
      <c r="DL32" s="692">
        <v>252</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325</v>
      </c>
      <c r="C33" s="681"/>
      <c r="D33" s="681"/>
      <c r="E33" s="681"/>
      <c r="F33" s="681"/>
      <c r="G33" s="681"/>
      <c r="H33" s="681"/>
      <c r="I33" s="681"/>
      <c r="J33" s="681"/>
      <c r="K33" s="681"/>
      <c r="L33" s="681"/>
      <c r="M33" s="681"/>
      <c r="N33" s="681"/>
      <c r="O33" s="681"/>
      <c r="P33" s="681"/>
      <c r="Q33" s="682"/>
      <c r="R33" s="683">
        <v>993068</v>
      </c>
      <c r="S33" s="684"/>
      <c r="T33" s="684"/>
      <c r="U33" s="684"/>
      <c r="V33" s="684"/>
      <c r="W33" s="684"/>
      <c r="X33" s="684"/>
      <c r="Y33" s="685"/>
      <c r="Z33" s="686">
        <v>12.8</v>
      </c>
      <c r="AA33" s="686"/>
      <c r="AB33" s="686"/>
      <c r="AC33" s="686"/>
      <c r="AD33" s="687" t="s">
        <v>179</v>
      </c>
      <c r="AE33" s="687"/>
      <c r="AF33" s="687"/>
      <c r="AG33" s="687"/>
      <c r="AH33" s="687"/>
      <c r="AI33" s="687"/>
      <c r="AJ33" s="687"/>
      <c r="AK33" s="687"/>
      <c r="AL33" s="688" t="s">
        <v>251</v>
      </c>
      <c r="AM33" s="689"/>
      <c r="AN33" s="689"/>
      <c r="AO33" s="690"/>
      <c r="AP33" s="744"/>
      <c r="AQ33" s="745"/>
      <c r="AR33" s="745"/>
      <c r="AS33" s="745"/>
      <c r="AT33" s="748"/>
      <c r="AU33" s="232"/>
      <c r="AV33" s="232"/>
      <c r="AW33" s="232"/>
      <c r="AX33" s="733" t="s">
        <v>326</v>
      </c>
      <c r="AY33" s="734"/>
      <c r="AZ33" s="734"/>
      <c r="BA33" s="734"/>
      <c r="BB33" s="734"/>
      <c r="BC33" s="734"/>
      <c r="BD33" s="734"/>
      <c r="BE33" s="734"/>
      <c r="BF33" s="735"/>
      <c r="BG33" s="753">
        <v>98.3</v>
      </c>
      <c r="BH33" s="754"/>
      <c r="BI33" s="754"/>
      <c r="BJ33" s="754"/>
      <c r="BK33" s="754"/>
      <c r="BL33" s="754"/>
      <c r="BM33" s="755">
        <v>91.9</v>
      </c>
      <c r="BN33" s="754"/>
      <c r="BO33" s="754"/>
      <c r="BP33" s="754"/>
      <c r="BQ33" s="756"/>
      <c r="BR33" s="753">
        <v>97.8</v>
      </c>
      <c r="BS33" s="754"/>
      <c r="BT33" s="754"/>
      <c r="BU33" s="754"/>
      <c r="BV33" s="754"/>
      <c r="BW33" s="754"/>
      <c r="BX33" s="755">
        <v>90.9</v>
      </c>
      <c r="BY33" s="754"/>
      <c r="BZ33" s="754"/>
      <c r="CA33" s="754"/>
      <c r="CB33" s="756"/>
      <c r="CD33" s="698" t="s">
        <v>327</v>
      </c>
      <c r="CE33" s="699"/>
      <c r="CF33" s="699"/>
      <c r="CG33" s="699"/>
      <c r="CH33" s="699"/>
      <c r="CI33" s="699"/>
      <c r="CJ33" s="699"/>
      <c r="CK33" s="699"/>
      <c r="CL33" s="699"/>
      <c r="CM33" s="699"/>
      <c r="CN33" s="699"/>
      <c r="CO33" s="699"/>
      <c r="CP33" s="699"/>
      <c r="CQ33" s="700"/>
      <c r="CR33" s="683">
        <v>2845734</v>
      </c>
      <c r="CS33" s="719"/>
      <c r="CT33" s="719"/>
      <c r="CU33" s="719"/>
      <c r="CV33" s="719"/>
      <c r="CW33" s="719"/>
      <c r="CX33" s="719"/>
      <c r="CY33" s="720"/>
      <c r="CZ33" s="688">
        <v>37.9</v>
      </c>
      <c r="DA33" s="717"/>
      <c r="DB33" s="717"/>
      <c r="DC33" s="721"/>
      <c r="DD33" s="692">
        <v>1972740</v>
      </c>
      <c r="DE33" s="719"/>
      <c r="DF33" s="719"/>
      <c r="DG33" s="719"/>
      <c r="DH33" s="719"/>
      <c r="DI33" s="719"/>
      <c r="DJ33" s="719"/>
      <c r="DK33" s="720"/>
      <c r="DL33" s="692">
        <v>1407694</v>
      </c>
      <c r="DM33" s="719"/>
      <c r="DN33" s="719"/>
      <c r="DO33" s="719"/>
      <c r="DP33" s="719"/>
      <c r="DQ33" s="719"/>
      <c r="DR33" s="719"/>
      <c r="DS33" s="719"/>
      <c r="DT33" s="719"/>
      <c r="DU33" s="719"/>
      <c r="DV33" s="720"/>
      <c r="DW33" s="688">
        <v>37.4</v>
      </c>
      <c r="DX33" s="717"/>
      <c r="DY33" s="717"/>
      <c r="DZ33" s="717"/>
      <c r="EA33" s="717"/>
      <c r="EB33" s="717"/>
      <c r="EC33" s="718"/>
    </row>
    <row r="34" spans="2:133" ht="11.25" customHeight="1">
      <c r="B34" s="680" t="s">
        <v>328</v>
      </c>
      <c r="C34" s="681"/>
      <c r="D34" s="681"/>
      <c r="E34" s="681"/>
      <c r="F34" s="681"/>
      <c r="G34" s="681"/>
      <c r="H34" s="681"/>
      <c r="I34" s="681"/>
      <c r="J34" s="681"/>
      <c r="K34" s="681"/>
      <c r="L34" s="681"/>
      <c r="M34" s="681"/>
      <c r="N34" s="681"/>
      <c r="O34" s="681"/>
      <c r="P34" s="681"/>
      <c r="Q34" s="682"/>
      <c r="R34" s="683">
        <v>89325</v>
      </c>
      <c r="S34" s="684"/>
      <c r="T34" s="684"/>
      <c r="U34" s="684"/>
      <c r="V34" s="684"/>
      <c r="W34" s="684"/>
      <c r="X34" s="684"/>
      <c r="Y34" s="685"/>
      <c r="Z34" s="686">
        <v>1.2</v>
      </c>
      <c r="AA34" s="686"/>
      <c r="AB34" s="686"/>
      <c r="AC34" s="686"/>
      <c r="AD34" s="687">
        <v>15080</v>
      </c>
      <c r="AE34" s="687"/>
      <c r="AF34" s="687"/>
      <c r="AG34" s="687"/>
      <c r="AH34" s="687"/>
      <c r="AI34" s="687"/>
      <c r="AJ34" s="687"/>
      <c r="AK34" s="687"/>
      <c r="AL34" s="688">
        <v>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329</v>
      </c>
      <c r="CE34" s="699"/>
      <c r="CF34" s="699"/>
      <c r="CG34" s="699"/>
      <c r="CH34" s="699"/>
      <c r="CI34" s="699"/>
      <c r="CJ34" s="699"/>
      <c r="CK34" s="699"/>
      <c r="CL34" s="699"/>
      <c r="CM34" s="699"/>
      <c r="CN34" s="699"/>
      <c r="CO34" s="699"/>
      <c r="CP34" s="699"/>
      <c r="CQ34" s="700"/>
      <c r="CR34" s="683">
        <v>1065500</v>
      </c>
      <c r="CS34" s="684"/>
      <c r="CT34" s="684"/>
      <c r="CU34" s="684"/>
      <c r="CV34" s="684"/>
      <c r="CW34" s="684"/>
      <c r="CX34" s="684"/>
      <c r="CY34" s="685"/>
      <c r="CZ34" s="688">
        <v>14.2</v>
      </c>
      <c r="DA34" s="717"/>
      <c r="DB34" s="717"/>
      <c r="DC34" s="721"/>
      <c r="DD34" s="692">
        <v>676848</v>
      </c>
      <c r="DE34" s="684"/>
      <c r="DF34" s="684"/>
      <c r="DG34" s="684"/>
      <c r="DH34" s="684"/>
      <c r="DI34" s="684"/>
      <c r="DJ34" s="684"/>
      <c r="DK34" s="685"/>
      <c r="DL34" s="692">
        <v>606459</v>
      </c>
      <c r="DM34" s="684"/>
      <c r="DN34" s="684"/>
      <c r="DO34" s="684"/>
      <c r="DP34" s="684"/>
      <c r="DQ34" s="684"/>
      <c r="DR34" s="684"/>
      <c r="DS34" s="684"/>
      <c r="DT34" s="684"/>
      <c r="DU34" s="684"/>
      <c r="DV34" s="685"/>
      <c r="DW34" s="688">
        <v>16.100000000000001</v>
      </c>
      <c r="DX34" s="717"/>
      <c r="DY34" s="717"/>
      <c r="DZ34" s="717"/>
      <c r="EA34" s="717"/>
      <c r="EB34" s="717"/>
      <c r="EC34" s="718"/>
    </row>
    <row r="35" spans="2:133" ht="11.25" customHeight="1">
      <c r="B35" s="680" t="s">
        <v>330</v>
      </c>
      <c r="C35" s="681"/>
      <c r="D35" s="681"/>
      <c r="E35" s="681"/>
      <c r="F35" s="681"/>
      <c r="G35" s="681"/>
      <c r="H35" s="681"/>
      <c r="I35" s="681"/>
      <c r="J35" s="681"/>
      <c r="K35" s="681"/>
      <c r="L35" s="681"/>
      <c r="M35" s="681"/>
      <c r="N35" s="681"/>
      <c r="O35" s="681"/>
      <c r="P35" s="681"/>
      <c r="Q35" s="682"/>
      <c r="R35" s="683">
        <v>96592</v>
      </c>
      <c r="S35" s="684"/>
      <c r="T35" s="684"/>
      <c r="U35" s="684"/>
      <c r="V35" s="684"/>
      <c r="W35" s="684"/>
      <c r="X35" s="684"/>
      <c r="Y35" s="685"/>
      <c r="Z35" s="686">
        <v>1.2</v>
      </c>
      <c r="AA35" s="686"/>
      <c r="AB35" s="686"/>
      <c r="AC35" s="686"/>
      <c r="AD35" s="687" t="s">
        <v>240</v>
      </c>
      <c r="AE35" s="687"/>
      <c r="AF35" s="687"/>
      <c r="AG35" s="687"/>
      <c r="AH35" s="687"/>
      <c r="AI35" s="687"/>
      <c r="AJ35" s="687"/>
      <c r="AK35" s="687"/>
      <c r="AL35" s="688" t="s">
        <v>179</v>
      </c>
      <c r="AM35" s="689"/>
      <c r="AN35" s="689"/>
      <c r="AO35" s="690"/>
      <c r="AP35" s="235"/>
      <c r="AQ35" s="662" t="s">
        <v>331</v>
      </c>
      <c r="AR35" s="663"/>
      <c r="AS35" s="663"/>
      <c r="AT35" s="663"/>
      <c r="AU35" s="663"/>
      <c r="AV35" s="663"/>
      <c r="AW35" s="663"/>
      <c r="AX35" s="663"/>
      <c r="AY35" s="663"/>
      <c r="AZ35" s="663"/>
      <c r="BA35" s="663"/>
      <c r="BB35" s="663"/>
      <c r="BC35" s="663"/>
      <c r="BD35" s="663"/>
      <c r="BE35" s="663"/>
      <c r="BF35" s="664"/>
      <c r="BG35" s="662" t="s">
        <v>332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333</v>
      </c>
      <c r="CE35" s="699"/>
      <c r="CF35" s="699"/>
      <c r="CG35" s="699"/>
      <c r="CH35" s="699"/>
      <c r="CI35" s="699"/>
      <c r="CJ35" s="699"/>
      <c r="CK35" s="699"/>
      <c r="CL35" s="699"/>
      <c r="CM35" s="699"/>
      <c r="CN35" s="699"/>
      <c r="CO35" s="699"/>
      <c r="CP35" s="699"/>
      <c r="CQ35" s="700"/>
      <c r="CR35" s="683">
        <v>56696</v>
      </c>
      <c r="CS35" s="719"/>
      <c r="CT35" s="719"/>
      <c r="CU35" s="719"/>
      <c r="CV35" s="719"/>
      <c r="CW35" s="719"/>
      <c r="CX35" s="719"/>
      <c r="CY35" s="720"/>
      <c r="CZ35" s="688">
        <v>0.8</v>
      </c>
      <c r="DA35" s="717"/>
      <c r="DB35" s="717"/>
      <c r="DC35" s="721"/>
      <c r="DD35" s="692">
        <v>49032</v>
      </c>
      <c r="DE35" s="719"/>
      <c r="DF35" s="719"/>
      <c r="DG35" s="719"/>
      <c r="DH35" s="719"/>
      <c r="DI35" s="719"/>
      <c r="DJ35" s="719"/>
      <c r="DK35" s="720"/>
      <c r="DL35" s="692">
        <v>49032</v>
      </c>
      <c r="DM35" s="719"/>
      <c r="DN35" s="719"/>
      <c r="DO35" s="719"/>
      <c r="DP35" s="719"/>
      <c r="DQ35" s="719"/>
      <c r="DR35" s="719"/>
      <c r="DS35" s="719"/>
      <c r="DT35" s="719"/>
      <c r="DU35" s="719"/>
      <c r="DV35" s="720"/>
      <c r="DW35" s="688">
        <v>1.3</v>
      </c>
      <c r="DX35" s="717"/>
      <c r="DY35" s="717"/>
      <c r="DZ35" s="717"/>
      <c r="EA35" s="717"/>
      <c r="EB35" s="717"/>
      <c r="EC35" s="718"/>
    </row>
    <row r="36" spans="2:133" ht="11.25" customHeight="1">
      <c r="B36" s="680" t="s">
        <v>334</v>
      </c>
      <c r="C36" s="681"/>
      <c r="D36" s="681"/>
      <c r="E36" s="681"/>
      <c r="F36" s="681"/>
      <c r="G36" s="681"/>
      <c r="H36" s="681"/>
      <c r="I36" s="681"/>
      <c r="J36" s="681"/>
      <c r="K36" s="681"/>
      <c r="L36" s="681"/>
      <c r="M36" s="681"/>
      <c r="N36" s="681"/>
      <c r="O36" s="681"/>
      <c r="P36" s="681"/>
      <c r="Q36" s="682"/>
      <c r="R36" s="683">
        <v>24227</v>
      </c>
      <c r="S36" s="684"/>
      <c r="T36" s="684"/>
      <c r="U36" s="684"/>
      <c r="V36" s="684"/>
      <c r="W36" s="684"/>
      <c r="X36" s="684"/>
      <c r="Y36" s="685"/>
      <c r="Z36" s="686">
        <v>0.3</v>
      </c>
      <c r="AA36" s="686"/>
      <c r="AB36" s="686"/>
      <c r="AC36" s="686"/>
      <c r="AD36" s="687" t="s">
        <v>251</v>
      </c>
      <c r="AE36" s="687"/>
      <c r="AF36" s="687"/>
      <c r="AG36" s="687"/>
      <c r="AH36" s="687"/>
      <c r="AI36" s="687"/>
      <c r="AJ36" s="687"/>
      <c r="AK36" s="687"/>
      <c r="AL36" s="688" t="s">
        <v>240</v>
      </c>
      <c r="AM36" s="689"/>
      <c r="AN36" s="689"/>
      <c r="AO36" s="690"/>
      <c r="AP36" s="235"/>
      <c r="AQ36" s="757" t="s">
        <v>335</v>
      </c>
      <c r="AR36" s="758"/>
      <c r="AS36" s="758"/>
      <c r="AT36" s="758"/>
      <c r="AU36" s="758"/>
      <c r="AV36" s="758"/>
      <c r="AW36" s="758"/>
      <c r="AX36" s="758"/>
      <c r="AY36" s="759"/>
      <c r="AZ36" s="672">
        <v>1024877</v>
      </c>
      <c r="BA36" s="673"/>
      <c r="BB36" s="673"/>
      <c r="BC36" s="673"/>
      <c r="BD36" s="673"/>
      <c r="BE36" s="673"/>
      <c r="BF36" s="760"/>
      <c r="BG36" s="694" t="s">
        <v>336</v>
      </c>
      <c r="BH36" s="695"/>
      <c r="BI36" s="695"/>
      <c r="BJ36" s="695"/>
      <c r="BK36" s="695"/>
      <c r="BL36" s="695"/>
      <c r="BM36" s="695"/>
      <c r="BN36" s="695"/>
      <c r="BO36" s="695"/>
      <c r="BP36" s="695"/>
      <c r="BQ36" s="695"/>
      <c r="BR36" s="695"/>
      <c r="BS36" s="695"/>
      <c r="BT36" s="695"/>
      <c r="BU36" s="696"/>
      <c r="BV36" s="672">
        <v>34928</v>
      </c>
      <c r="BW36" s="673"/>
      <c r="BX36" s="673"/>
      <c r="BY36" s="673"/>
      <c r="BZ36" s="673"/>
      <c r="CA36" s="673"/>
      <c r="CB36" s="760"/>
      <c r="CD36" s="698" t="s">
        <v>337</v>
      </c>
      <c r="CE36" s="699"/>
      <c r="CF36" s="699"/>
      <c r="CG36" s="699"/>
      <c r="CH36" s="699"/>
      <c r="CI36" s="699"/>
      <c r="CJ36" s="699"/>
      <c r="CK36" s="699"/>
      <c r="CL36" s="699"/>
      <c r="CM36" s="699"/>
      <c r="CN36" s="699"/>
      <c r="CO36" s="699"/>
      <c r="CP36" s="699"/>
      <c r="CQ36" s="700"/>
      <c r="CR36" s="683">
        <v>581317</v>
      </c>
      <c r="CS36" s="684"/>
      <c r="CT36" s="684"/>
      <c r="CU36" s="684"/>
      <c r="CV36" s="684"/>
      <c r="CW36" s="684"/>
      <c r="CX36" s="684"/>
      <c r="CY36" s="685"/>
      <c r="CZ36" s="688">
        <v>7.7</v>
      </c>
      <c r="DA36" s="717"/>
      <c r="DB36" s="717"/>
      <c r="DC36" s="721"/>
      <c r="DD36" s="692">
        <v>290263</v>
      </c>
      <c r="DE36" s="684"/>
      <c r="DF36" s="684"/>
      <c r="DG36" s="684"/>
      <c r="DH36" s="684"/>
      <c r="DI36" s="684"/>
      <c r="DJ36" s="684"/>
      <c r="DK36" s="685"/>
      <c r="DL36" s="692">
        <v>262319</v>
      </c>
      <c r="DM36" s="684"/>
      <c r="DN36" s="684"/>
      <c r="DO36" s="684"/>
      <c r="DP36" s="684"/>
      <c r="DQ36" s="684"/>
      <c r="DR36" s="684"/>
      <c r="DS36" s="684"/>
      <c r="DT36" s="684"/>
      <c r="DU36" s="684"/>
      <c r="DV36" s="685"/>
      <c r="DW36" s="688">
        <v>7</v>
      </c>
      <c r="DX36" s="717"/>
      <c r="DY36" s="717"/>
      <c r="DZ36" s="717"/>
      <c r="EA36" s="717"/>
      <c r="EB36" s="717"/>
      <c r="EC36" s="718"/>
    </row>
    <row r="37" spans="2:133" ht="11.25" customHeight="1">
      <c r="B37" s="680" t="s">
        <v>338</v>
      </c>
      <c r="C37" s="681"/>
      <c r="D37" s="681"/>
      <c r="E37" s="681"/>
      <c r="F37" s="681"/>
      <c r="G37" s="681"/>
      <c r="H37" s="681"/>
      <c r="I37" s="681"/>
      <c r="J37" s="681"/>
      <c r="K37" s="681"/>
      <c r="L37" s="681"/>
      <c r="M37" s="681"/>
      <c r="N37" s="681"/>
      <c r="O37" s="681"/>
      <c r="P37" s="681"/>
      <c r="Q37" s="682"/>
      <c r="R37" s="683">
        <v>449241</v>
      </c>
      <c r="S37" s="684"/>
      <c r="T37" s="684"/>
      <c r="U37" s="684"/>
      <c r="V37" s="684"/>
      <c r="W37" s="684"/>
      <c r="X37" s="684"/>
      <c r="Y37" s="685"/>
      <c r="Z37" s="686">
        <v>5.8</v>
      </c>
      <c r="AA37" s="686"/>
      <c r="AB37" s="686"/>
      <c r="AC37" s="686"/>
      <c r="AD37" s="687" t="s">
        <v>240</v>
      </c>
      <c r="AE37" s="687"/>
      <c r="AF37" s="687"/>
      <c r="AG37" s="687"/>
      <c r="AH37" s="687"/>
      <c r="AI37" s="687"/>
      <c r="AJ37" s="687"/>
      <c r="AK37" s="687"/>
      <c r="AL37" s="688" t="s">
        <v>251</v>
      </c>
      <c r="AM37" s="689"/>
      <c r="AN37" s="689"/>
      <c r="AO37" s="690"/>
      <c r="AQ37" s="761" t="s">
        <v>339</v>
      </c>
      <c r="AR37" s="762"/>
      <c r="AS37" s="762"/>
      <c r="AT37" s="762"/>
      <c r="AU37" s="762"/>
      <c r="AV37" s="762"/>
      <c r="AW37" s="762"/>
      <c r="AX37" s="762"/>
      <c r="AY37" s="763"/>
      <c r="AZ37" s="683">
        <v>462737</v>
      </c>
      <c r="BA37" s="684"/>
      <c r="BB37" s="684"/>
      <c r="BC37" s="684"/>
      <c r="BD37" s="719"/>
      <c r="BE37" s="719"/>
      <c r="BF37" s="750"/>
      <c r="BG37" s="698" t="s">
        <v>340</v>
      </c>
      <c r="BH37" s="699"/>
      <c r="BI37" s="699"/>
      <c r="BJ37" s="699"/>
      <c r="BK37" s="699"/>
      <c r="BL37" s="699"/>
      <c r="BM37" s="699"/>
      <c r="BN37" s="699"/>
      <c r="BO37" s="699"/>
      <c r="BP37" s="699"/>
      <c r="BQ37" s="699"/>
      <c r="BR37" s="699"/>
      <c r="BS37" s="699"/>
      <c r="BT37" s="699"/>
      <c r="BU37" s="700"/>
      <c r="BV37" s="683">
        <v>15954</v>
      </c>
      <c r="BW37" s="684"/>
      <c r="BX37" s="684"/>
      <c r="BY37" s="684"/>
      <c r="BZ37" s="684"/>
      <c r="CA37" s="684"/>
      <c r="CB37" s="693"/>
      <c r="CD37" s="698" t="s">
        <v>341</v>
      </c>
      <c r="CE37" s="699"/>
      <c r="CF37" s="699"/>
      <c r="CG37" s="699"/>
      <c r="CH37" s="699"/>
      <c r="CI37" s="699"/>
      <c r="CJ37" s="699"/>
      <c r="CK37" s="699"/>
      <c r="CL37" s="699"/>
      <c r="CM37" s="699"/>
      <c r="CN37" s="699"/>
      <c r="CO37" s="699"/>
      <c r="CP37" s="699"/>
      <c r="CQ37" s="700"/>
      <c r="CR37" s="683">
        <v>150630</v>
      </c>
      <c r="CS37" s="719"/>
      <c r="CT37" s="719"/>
      <c r="CU37" s="719"/>
      <c r="CV37" s="719"/>
      <c r="CW37" s="719"/>
      <c r="CX37" s="719"/>
      <c r="CY37" s="720"/>
      <c r="CZ37" s="688">
        <v>2</v>
      </c>
      <c r="DA37" s="717"/>
      <c r="DB37" s="717"/>
      <c r="DC37" s="721"/>
      <c r="DD37" s="692">
        <v>146358</v>
      </c>
      <c r="DE37" s="719"/>
      <c r="DF37" s="719"/>
      <c r="DG37" s="719"/>
      <c r="DH37" s="719"/>
      <c r="DI37" s="719"/>
      <c r="DJ37" s="719"/>
      <c r="DK37" s="720"/>
      <c r="DL37" s="692">
        <v>146358</v>
      </c>
      <c r="DM37" s="719"/>
      <c r="DN37" s="719"/>
      <c r="DO37" s="719"/>
      <c r="DP37" s="719"/>
      <c r="DQ37" s="719"/>
      <c r="DR37" s="719"/>
      <c r="DS37" s="719"/>
      <c r="DT37" s="719"/>
      <c r="DU37" s="719"/>
      <c r="DV37" s="720"/>
      <c r="DW37" s="688">
        <v>3.9</v>
      </c>
      <c r="DX37" s="717"/>
      <c r="DY37" s="717"/>
      <c r="DZ37" s="717"/>
      <c r="EA37" s="717"/>
      <c r="EB37" s="717"/>
      <c r="EC37" s="718"/>
    </row>
    <row r="38" spans="2:133" ht="11.25" customHeight="1">
      <c r="B38" s="680" t="s">
        <v>342</v>
      </c>
      <c r="C38" s="681"/>
      <c r="D38" s="681"/>
      <c r="E38" s="681"/>
      <c r="F38" s="681"/>
      <c r="G38" s="681"/>
      <c r="H38" s="681"/>
      <c r="I38" s="681"/>
      <c r="J38" s="681"/>
      <c r="K38" s="681"/>
      <c r="L38" s="681"/>
      <c r="M38" s="681"/>
      <c r="N38" s="681"/>
      <c r="O38" s="681"/>
      <c r="P38" s="681"/>
      <c r="Q38" s="682"/>
      <c r="R38" s="683">
        <v>167204</v>
      </c>
      <c r="S38" s="684"/>
      <c r="T38" s="684"/>
      <c r="U38" s="684"/>
      <c r="V38" s="684"/>
      <c r="W38" s="684"/>
      <c r="X38" s="684"/>
      <c r="Y38" s="685"/>
      <c r="Z38" s="686">
        <v>2.2000000000000002</v>
      </c>
      <c r="AA38" s="686"/>
      <c r="AB38" s="686"/>
      <c r="AC38" s="686"/>
      <c r="AD38" s="687">
        <v>1</v>
      </c>
      <c r="AE38" s="687"/>
      <c r="AF38" s="687"/>
      <c r="AG38" s="687"/>
      <c r="AH38" s="687"/>
      <c r="AI38" s="687"/>
      <c r="AJ38" s="687"/>
      <c r="AK38" s="687"/>
      <c r="AL38" s="688">
        <v>0</v>
      </c>
      <c r="AM38" s="689"/>
      <c r="AN38" s="689"/>
      <c r="AO38" s="690"/>
      <c r="AQ38" s="761" t="s">
        <v>343</v>
      </c>
      <c r="AR38" s="762"/>
      <c r="AS38" s="762"/>
      <c r="AT38" s="762"/>
      <c r="AU38" s="762"/>
      <c r="AV38" s="762"/>
      <c r="AW38" s="762"/>
      <c r="AX38" s="762"/>
      <c r="AY38" s="763"/>
      <c r="AZ38" s="683">
        <v>142695</v>
      </c>
      <c r="BA38" s="684"/>
      <c r="BB38" s="684"/>
      <c r="BC38" s="684"/>
      <c r="BD38" s="719"/>
      <c r="BE38" s="719"/>
      <c r="BF38" s="750"/>
      <c r="BG38" s="698" t="s">
        <v>344</v>
      </c>
      <c r="BH38" s="699"/>
      <c r="BI38" s="699"/>
      <c r="BJ38" s="699"/>
      <c r="BK38" s="699"/>
      <c r="BL38" s="699"/>
      <c r="BM38" s="699"/>
      <c r="BN38" s="699"/>
      <c r="BO38" s="699"/>
      <c r="BP38" s="699"/>
      <c r="BQ38" s="699"/>
      <c r="BR38" s="699"/>
      <c r="BS38" s="699"/>
      <c r="BT38" s="699"/>
      <c r="BU38" s="700"/>
      <c r="BV38" s="683">
        <v>1247</v>
      </c>
      <c r="BW38" s="684"/>
      <c r="BX38" s="684"/>
      <c r="BY38" s="684"/>
      <c r="BZ38" s="684"/>
      <c r="CA38" s="684"/>
      <c r="CB38" s="693"/>
      <c r="CD38" s="698" t="s">
        <v>345</v>
      </c>
      <c r="CE38" s="699"/>
      <c r="CF38" s="699"/>
      <c r="CG38" s="699"/>
      <c r="CH38" s="699"/>
      <c r="CI38" s="699"/>
      <c r="CJ38" s="699"/>
      <c r="CK38" s="699"/>
      <c r="CL38" s="699"/>
      <c r="CM38" s="699"/>
      <c r="CN38" s="699"/>
      <c r="CO38" s="699"/>
      <c r="CP38" s="699"/>
      <c r="CQ38" s="700"/>
      <c r="CR38" s="683">
        <v>1024877</v>
      </c>
      <c r="CS38" s="684"/>
      <c r="CT38" s="684"/>
      <c r="CU38" s="684"/>
      <c r="CV38" s="684"/>
      <c r="CW38" s="684"/>
      <c r="CX38" s="684"/>
      <c r="CY38" s="685"/>
      <c r="CZ38" s="688">
        <v>13.7</v>
      </c>
      <c r="DA38" s="717"/>
      <c r="DB38" s="717"/>
      <c r="DC38" s="721"/>
      <c r="DD38" s="692">
        <v>911711</v>
      </c>
      <c r="DE38" s="684"/>
      <c r="DF38" s="684"/>
      <c r="DG38" s="684"/>
      <c r="DH38" s="684"/>
      <c r="DI38" s="684"/>
      <c r="DJ38" s="684"/>
      <c r="DK38" s="685"/>
      <c r="DL38" s="692">
        <v>488588</v>
      </c>
      <c r="DM38" s="684"/>
      <c r="DN38" s="684"/>
      <c r="DO38" s="684"/>
      <c r="DP38" s="684"/>
      <c r="DQ38" s="684"/>
      <c r="DR38" s="684"/>
      <c r="DS38" s="684"/>
      <c r="DT38" s="684"/>
      <c r="DU38" s="684"/>
      <c r="DV38" s="685"/>
      <c r="DW38" s="688">
        <v>13</v>
      </c>
      <c r="DX38" s="717"/>
      <c r="DY38" s="717"/>
      <c r="DZ38" s="717"/>
      <c r="EA38" s="717"/>
      <c r="EB38" s="717"/>
      <c r="EC38" s="718"/>
    </row>
    <row r="39" spans="2:133" ht="11.25" customHeight="1">
      <c r="B39" s="680" t="s">
        <v>346</v>
      </c>
      <c r="C39" s="681"/>
      <c r="D39" s="681"/>
      <c r="E39" s="681"/>
      <c r="F39" s="681"/>
      <c r="G39" s="681"/>
      <c r="H39" s="681"/>
      <c r="I39" s="681"/>
      <c r="J39" s="681"/>
      <c r="K39" s="681"/>
      <c r="L39" s="681"/>
      <c r="M39" s="681"/>
      <c r="N39" s="681"/>
      <c r="O39" s="681"/>
      <c r="P39" s="681"/>
      <c r="Q39" s="682"/>
      <c r="R39" s="683">
        <v>1004755</v>
      </c>
      <c r="S39" s="684"/>
      <c r="T39" s="684"/>
      <c r="U39" s="684"/>
      <c r="V39" s="684"/>
      <c r="W39" s="684"/>
      <c r="X39" s="684"/>
      <c r="Y39" s="685"/>
      <c r="Z39" s="686">
        <v>13</v>
      </c>
      <c r="AA39" s="686"/>
      <c r="AB39" s="686"/>
      <c r="AC39" s="686"/>
      <c r="AD39" s="687" t="s">
        <v>251</v>
      </c>
      <c r="AE39" s="687"/>
      <c r="AF39" s="687"/>
      <c r="AG39" s="687"/>
      <c r="AH39" s="687"/>
      <c r="AI39" s="687"/>
      <c r="AJ39" s="687"/>
      <c r="AK39" s="687"/>
      <c r="AL39" s="688" t="s">
        <v>179</v>
      </c>
      <c r="AM39" s="689"/>
      <c r="AN39" s="689"/>
      <c r="AO39" s="690"/>
      <c r="AQ39" s="761" t="s">
        <v>347</v>
      </c>
      <c r="AR39" s="762"/>
      <c r="AS39" s="762"/>
      <c r="AT39" s="762"/>
      <c r="AU39" s="762"/>
      <c r="AV39" s="762"/>
      <c r="AW39" s="762"/>
      <c r="AX39" s="762"/>
      <c r="AY39" s="763"/>
      <c r="AZ39" s="683">
        <v>2605</v>
      </c>
      <c r="BA39" s="684"/>
      <c r="BB39" s="684"/>
      <c r="BC39" s="684"/>
      <c r="BD39" s="719"/>
      <c r="BE39" s="719"/>
      <c r="BF39" s="750"/>
      <c r="BG39" s="698" t="s">
        <v>348</v>
      </c>
      <c r="BH39" s="699"/>
      <c r="BI39" s="699"/>
      <c r="BJ39" s="699"/>
      <c r="BK39" s="699"/>
      <c r="BL39" s="699"/>
      <c r="BM39" s="699"/>
      <c r="BN39" s="699"/>
      <c r="BO39" s="699"/>
      <c r="BP39" s="699"/>
      <c r="BQ39" s="699"/>
      <c r="BR39" s="699"/>
      <c r="BS39" s="699"/>
      <c r="BT39" s="699"/>
      <c r="BU39" s="700"/>
      <c r="BV39" s="683">
        <v>2230</v>
      </c>
      <c r="BW39" s="684"/>
      <c r="BX39" s="684"/>
      <c r="BY39" s="684"/>
      <c r="BZ39" s="684"/>
      <c r="CA39" s="684"/>
      <c r="CB39" s="693"/>
      <c r="CD39" s="698" t="s">
        <v>349</v>
      </c>
      <c r="CE39" s="699"/>
      <c r="CF39" s="699"/>
      <c r="CG39" s="699"/>
      <c r="CH39" s="699"/>
      <c r="CI39" s="699"/>
      <c r="CJ39" s="699"/>
      <c r="CK39" s="699"/>
      <c r="CL39" s="699"/>
      <c r="CM39" s="699"/>
      <c r="CN39" s="699"/>
      <c r="CO39" s="699"/>
      <c r="CP39" s="699"/>
      <c r="CQ39" s="700"/>
      <c r="CR39" s="683">
        <v>115904</v>
      </c>
      <c r="CS39" s="719"/>
      <c r="CT39" s="719"/>
      <c r="CU39" s="719"/>
      <c r="CV39" s="719"/>
      <c r="CW39" s="719"/>
      <c r="CX39" s="719"/>
      <c r="CY39" s="720"/>
      <c r="CZ39" s="688">
        <v>1.5</v>
      </c>
      <c r="DA39" s="717"/>
      <c r="DB39" s="717"/>
      <c r="DC39" s="721"/>
      <c r="DD39" s="692">
        <v>43590</v>
      </c>
      <c r="DE39" s="719"/>
      <c r="DF39" s="719"/>
      <c r="DG39" s="719"/>
      <c r="DH39" s="719"/>
      <c r="DI39" s="719"/>
      <c r="DJ39" s="719"/>
      <c r="DK39" s="720"/>
      <c r="DL39" s="692" t="s">
        <v>179</v>
      </c>
      <c r="DM39" s="719"/>
      <c r="DN39" s="719"/>
      <c r="DO39" s="719"/>
      <c r="DP39" s="719"/>
      <c r="DQ39" s="719"/>
      <c r="DR39" s="719"/>
      <c r="DS39" s="719"/>
      <c r="DT39" s="719"/>
      <c r="DU39" s="719"/>
      <c r="DV39" s="720"/>
      <c r="DW39" s="688" t="s">
        <v>251</v>
      </c>
      <c r="DX39" s="717"/>
      <c r="DY39" s="717"/>
      <c r="DZ39" s="717"/>
      <c r="EA39" s="717"/>
      <c r="EB39" s="717"/>
      <c r="EC39" s="718"/>
    </row>
    <row r="40" spans="2:133" ht="11.25" customHeight="1">
      <c r="B40" s="680" t="s">
        <v>350</v>
      </c>
      <c r="C40" s="681"/>
      <c r="D40" s="681"/>
      <c r="E40" s="681"/>
      <c r="F40" s="681"/>
      <c r="G40" s="681"/>
      <c r="H40" s="681"/>
      <c r="I40" s="681"/>
      <c r="J40" s="681"/>
      <c r="K40" s="681"/>
      <c r="L40" s="681"/>
      <c r="M40" s="681"/>
      <c r="N40" s="681"/>
      <c r="O40" s="681"/>
      <c r="P40" s="681"/>
      <c r="Q40" s="682"/>
      <c r="R40" s="683" t="s">
        <v>240</v>
      </c>
      <c r="S40" s="684"/>
      <c r="T40" s="684"/>
      <c r="U40" s="684"/>
      <c r="V40" s="684"/>
      <c r="W40" s="684"/>
      <c r="X40" s="684"/>
      <c r="Y40" s="685"/>
      <c r="Z40" s="686" t="s">
        <v>240</v>
      </c>
      <c r="AA40" s="686"/>
      <c r="AB40" s="686"/>
      <c r="AC40" s="686"/>
      <c r="AD40" s="687" t="s">
        <v>251</v>
      </c>
      <c r="AE40" s="687"/>
      <c r="AF40" s="687"/>
      <c r="AG40" s="687"/>
      <c r="AH40" s="687"/>
      <c r="AI40" s="687"/>
      <c r="AJ40" s="687"/>
      <c r="AK40" s="687"/>
      <c r="AL40" s="688" t="s">
        <v>251</v>
      </c>
      <c r="AM40" s="689"/>
      <c r="AN40" s="689"/>
      <c r="AO40" s="690"/>
      <c r="AQ40" s="761" t="s">
        <v>351</v>
      </c>
      <c r="AR40" s="762"/>
      <c r="AS40" s="762"/>
      <c r="AT40" s="762"/>
      <c r="AU40" s="762"/>
      <c r="AV40" s="762"/>
      <c r="AW40" s="762"/>
      <c r="AX40" s="762"/>
      <c r="AY40" s="763"/>
      <c r="AZ40" s="683" t="s">
        <v>240</v>
      </c>
      <c r="BA40" s="684"/>
      <c r="BB40" s="684"/>
      <c r="BC40" s="684"/>
      <c r="BD40" s="719"/>
      <c r="BE40" s="719"/>
      <c r="BF40" s="750"/>
      <c r="BG40" s="764" t="s">
        <v>352</v>
      </c>
      <c r="BH40" s="765"/>
      <c r="BI40" s="765"/>
      <c r="BJ40" s="765"/>
      <c r="BK40" s="765"/>
      <c r="BL40" s="236"/>
      <c r="BM40" s="699" t="s">
        <v>353</v>
      </c>
      <c r="BN40" s="699"/>
      <c r="BO40" s="699"/>
      <c r="BP40" s="699"/>
      <c r="BQ40" s="699"/>
      <c r="BR40" s="699"/>
      <c r="BS40" s="699"/>
      <c r="BT40" s="699"/>
      <c r="BU40" s="700"/>
      <c r="BV40" s="683">
        <v>73</v>
      </c>
      <c r="BW40" s="684"/>
      <c r="BX40" s="684"/>
      <c r="BY40" s="684"/>
      <c r="BZ40" s="684"/>
      <c r="CA40" s="684"/>
      <c r="CB40" s="693"/>
      <c r="CD40" s="698" t="s">
        <v>354</v>
      </c>
      <c r="CE40" s="699"/>
      <c r="CF40" s="699"/>
      <c r="CG40" s="699"/>
      <c r="CH40" s="699"/>
      <c r="CI40" s="699"/>
      <c r="CJ40" s="699"/>
      <c r="CK40" s="699"/>
      <c r="CL40" s="699"/>
      <c r="CM40" s="699"/>
      <c r="CN40" s="699"/>
      <c r="CO40" s="699"/>
      <c r="CP40" s="699"/>
      <c r="CQ40" s="700"/>
      <c r="CR40" s="683">
        <v>1440</v>
      </c>
      <c r="CS40" s="684"/>
      <c r="CT40" s="684"/>
      <c r="CU40" s="684"/>
      <c r="CV40" s="684"/>
      <c r="CW40" s="684"/>
      <c r="CX40" s="684"/>
      <c r="CY40" s="685"/>
      <c r="CZ40" s="688">
        <v>0</v>
      </c>
      <c r="DA40" s="717"/>
      <c r="DB40" s="717"/>
      <c r="DC40" s="721"/>
      <c r="DD40" s="692">
        <v>1296</v>
      </c>
      <c r="DE40" s="684"/>
      <c r="DF40" s="684"/>
      <c r="DG40" s="684"/>
      <c r="DH40" s="684"/>
      <c r="DI40" s="684"/>
      <c r="DJ40" s="684"/>
      <c r="DK40" s="685"/>
      <c r="DL40" s="692">
        <v>1296</v>
      </c>
      <c r="DM40" s="684"/>
      <c r="DN40" s="684"/>
      <c r="DO40" s="684"/>
      <c r="DP40" s="684"/>
      <c r="DQ40" s="684"/>
      <c r="DR40" s="684"/>
      <c r="DS40" s="684"/>
      <c r="DT40" s="684"/>
      <c r="DU40" s="684"/>
      <c r="DV40" s="685"/>
      <c r="DW40" s="688">
        <v>0</v>
      </c>
      <c r="DX40" s="717"/>
      <c r="DY40" s="717"/>
      <c r="DZ40" s="717"/>
      <c r="EA40" s="717"/>
      <c r="EB40" s="717"/>
      <c r="EC40" s="718"/>
    </row>
    <row r="41" spans="2:133" ht="11.25" customHeight="1">
      <c r="B41" s="680" t="s">
        <v>355</v>
      </c>
      <c r="C41" s="681"/>
      <c r="D41" s="681"/>
      <c r="E41" s="681"/>
      <c r="F41" s="681"/>
      <c r="G41" s="681"/>
      <c r="H41" s="681"/>
      <c r="I41" s="681"/>
      <c r="J41" s="681"/>
      <c r="K41" s="681"/>
      <c r="L41" s="681"/>
      <c r="M41" s="681"/>
      <c r="N41" s="681"/>
      <c r="O41" s="681"/>
      <c r="P41" s="681"/>
      <c r="Q41" s="682"/>
      <c r="R41" s="683">
        <v>103355</v>
      </c>
      <c r="S41" s="684"/>
      <c r="T41" s="684"/>
      <c r="U41" s="684"/>
      <c r="V41" s="684"/>
      <c r="W41" s="684"/>
      <c r="X41" s="684"/>
      <c r="Y41" s="685"/>
      <c r="Z41" s="686">
        <v>1.3</v>
      </c>
      <c r="AA41" s="686"/>
      <c r="AB41" s="686"/>
      <c r="AC41" s="686"/>
      <c r="AD41" s="687" t="s">
        <v>251</v>
      </c>
      <c r="AE41" s="687"/>
      <c r="AF41" s="687"/>
      <c r="AG41" s="687"/>
      <c r="AH41" s="687"/>
      <c r="AI41" s="687"/>
      <c r="AJ41" s="687"/>
      <c r="AK41" s="687"/>
      <c r="AL41" s="688" t="s">
        <v>240</v>
      </c>
      <c r="AM41" s="689"/>
      <c r="AN41" s="689"/>
      <c r="AO41" s="690"/>
      <c r="AQ41" s="761" t="s">
        <v>356</v>
      </c>
      <c r="AR41" s="762"/>
      <c r="AS41" s="762"/>
      <c r="AT41" s="762"/>
      <c r="AU41" s="762"/>
      <c r="AV41" s="762"/>
      <c r="AW41" s="762"/>
      <c r="AX41" s="762"/>
      <c r="AY41" s="763"/>
      <c r="AZ41" s="683">
        <v>129492</v>
      </c>
      <c r="BA41" s="684"/>
      <c r="BB41" s="684"/>
      <c r="BC41" s="684"/>
      <c r="BD41" s="719"/>
      <c r="BE41" s="719"/>
      <c r="BF41" s="750"/>
      <c r="BG41" s="764"/>
      <c r="BH41" s="765"/>
      <c r="BI41" s="765"/>
      <c r="BJ41" s="765"/>
      <c r="BK41" s="765"/>
      <c r="BL41" s="236"/>
      <c r="BM41" s="699" t="s">
        <v>357</v>
      </c>
      <c r="BN41" s="699"/>
      <c r="BO41" s="699"/>
      <c r="BP41" s="699"/>
      <c r="BQ41" s="699"/>
      <c r="BR41" s="699"/>
      <c r="BS41" s="699"/>
      <c r="BT41" s="699"/>
      <c r="BU41" s="700"/>
      <c r="BV41" s="683" t="s">
        <v>251</v>
      </c>
      <c r="BW41" s="684"/>
      <c r="BX41" s="684"/>
      <c r="BY41" s="684"/>
      <c r="BZ41" s="684"/>
      <c r="CA41" s="684"/>
      <c r="CB41" s="693"/>
      <c r="CD41" s="698" t="s">
        <v>358</v>
      </c>
      <c r="CE41" s="699"/>
      <c r="CF41" s="699"/>
      <c r="CG41" s="699"/>
      <c r="CH41" s="699"/>
      <c r="CI41" s="699"/>
      <c r="CJ41" s="699"/>
      <c r="CK41" s="699"/>
      <c r="CL41" s="699"/>
      <c r="CM41" s="699"/>
      <c r="CN41" s="699"/>
      <c r="CO41" s="699"/>
      <c r="CP41" s="699"/>
      <c r="CQ41" s="700"/>
      <c r="CR41" s="683" t="s">
        <v>240</v>
      </c>
      <c r="CS41" s="719"/>
      <c r="CT41" s="719"/>
      <c r="CU41" s="719"/>
      <c r="CV41" s="719"/>
      <c r="CW41" s="719"/>
      <c r="CX41" s="719"/>
      <c r="CY41" s="720"/>
      <c r="CZ41" s="688" t="s">
        <v>179</v>
      </c>
      <c r="DA41" s="717"/>
      <c r="DB41" s="717"/>
      <c r="DC41" s="721"/>
      <c r="DD41" s="692" t="s">
        <v>179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359</v>
      </c>
      <c r="C42" s="734"/>
      <c r="D42" s="734"/>
      <c r="E42" s="734"/>
      <c r="F42" s="734"/>
      <c r="G42" s="734"/>
      <c r="H42" s="734"/>
      <c r="I42" s="734"/>
      <c r="J42" s="734"/>
      <c r="K42" s="734"/>
      <c r="L42" s="734"/>
      <c r="M42" s="734"/>
      <c r="N42" s="734"/>
      <c r="O42" s="734"/>
      <c r="P42" s="734"/>
      <c r="Q42" s="735"/>
      <c r="R42" s="768">
        <v>7750298</v>
      </c>
      <c r="S42" s="769"/>
      <c r="T42" s="769"/>
      <c r="U42" s="769"/>
      <c r="V42" s="769"/>
      <c r="W42" s="769"/>
      <c r="X42" s="769"/>
      <c r="Y42" s="777"/>
      <c r="Z42" s="778">
        <v>100</v>
      </c>
      <c r="AA42" s="778"/>
      <c r="AB42" s="778"/>
      <c r="AC42" s="778"/>
      <c r="AD42" s="779">
        <v>3665075</v>
      </c>
      <c r="AE42" s="779"/>
      <c r="AF42" s="779"/>
      <c r="AG42" s="779"/>
      <c r="AH42" s="779"/>
      <c r="AI42" s="779"/>
      <c r="AJ42" s="779"/>
      <c r="AK42" s="779"/>
      <c r="AL42" s="780">
        <v>100</v>
      </c>
      <c r="AM42" s="755"/>
      <c r="AN42" s="755"/>
      <c r="AO42" s="781"/>
      <c r="AQ42" s="782" t="s">
        <v>360</v>
      </c>
      <c r="AR42" s="783"/>
      <c r="AS42" s="783"/>
      <c r="AT42" s="783"/>
      <c r="AU42" s="783"/>
      <c r="AV42" s="783"/>
      <c r="AW42" s="783"/>
      <c r="AX42" s="783"/>
      <c r="AY42" s="784"/>
      <c r="AZ42" s="768">
        <v>287348</v>
      </c>
      <c r="BA42" s="769"/>
      <c r="BB42" s="769"/>
      <c r="BC42" s="769"/>
      <c r="BD42" s="754"/>
      <c r="BE42" s="754"/>
      <c r="BF42" s="756"/>
      <c r="BG42" s="766"/>
      <c r="BH42" s="767"/>
      <c r="BI42" s="767"/>
      <c r="BJ42" s="767"/>
      <c r="BK42" s="767"/>
      <c r="BL42" s="237"/>
      <c r="BM42" s="709" t="s">
        <v>361</v>
      </c>
      <c r="BN42" s="709"/>
      <c r="BO42" s="709"/>
      <c r="BP42" s="709"/>
      <c r="BQ42" s="709"/>
      <c r="BR42" s="709"/>
      <c r="BS42" s="709"/>
      <c r="BT42" s="709"/>
      <c r="BU42" s="710"/>
      <c r="BV42" s="768">
        <v>326</v>
      </c>
      <c r="BW42" s="769"/>
      <c r="BX42" s="769"/>
      <c r="BY42" s="769"/>
      <c r="BZ42" s="769"/>
      <c r="CA42" s="769"/>
      <c r="CB42" s="776"/>
      <c r="CD42" s="680" t="s">
        <v>362</v>
      </c>
      <c r="CE42" s="681"/>
      <c r="CF42" s="681"/>
      <c r="CG42" s="681"/>
      <c r="CH42" s="681"/>
      <c r="CI42" s="681"/>
      <c r="CJ42" s="681"/>
      <c r="CK42" s="681"/>
      <c r="CL42" s="681"/>
      <c r="CM42" s="681"/>
      <c r="CN42" s="681"/>
      <c r="CO42" s="681"/>
      <c r="CP42" s="681"/>
      <c r="CQ42" s="682"/>
      <c r="CR42" s="683">
        <v>2188033</v>
      </c>
      <c r="CS42" s="684"/>
      <c r="CT42" s="684"/>
      <c r="CU42" s="684"/>
      <c r="CV42" s="684"/>
      <c r="CW42" s="684"/>
      <c r="CX42" s="684"/>
      <c r="CY42" s="685"/>
      <c r="CZ42" s="688">
        <v>29.1</v>
      </c>
      <c r="DA42" s="689"/>
      <c r="DB42" s="689"/>
      <c r="DC42" s="701"/>
      <c r="DD42" s="692">
        <v>170731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363</v>
      </c>
      <c r="CE43" s="681"/>
      <c r="CF43" s="681"/>
      <c r="CG43" s="681"/>
      <c r="CH43" s="681"/>
      <c r="CI43" s="681"/>
      <c r="CJ43" s="681"/>
      <c r="CK43" s="681"/>
      <c r="CL43" s="681"/>
      <c r="CM43" s="681"/>
      <c r="CN43" s="681"/>
      <c r="CO43" s="681"/>
      <c r="CP43" s="681"/>
      <c r="CQ43" s="682"/>
      <c r="CR43" s="683">
        <v>54523</v>
      </c>
      <c r="CS43" s="719"/>
      <c r="CT43" s="719"/>
      <c r="CU43" s="719"/>
      <c r="CV43" s="719"/>
      <c r="CW43" s="719"/>
      <c r="CX43" s="719"/>
      <c r="CY43" s="720"/>
      <c r="CZ43" s="688">
        <v>0.7</v>
      </c>
      <c r="DA43" s="717"/>
      <c r="DB43" s="717"/>
      <c r="DC43" s="721"/>
      <c r="DD43" s="692">
        <v>39758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311</v>
      </c>
      <c r="CE44" s="796"/>
      <c r="CF44" s="680" t="s">
        <v>364</v>
      </c>
      <c r="CG44" s="681"/>
      <c r="CH44" s="681"/>
      <c r="CI44" s="681"/>
      <c r="CJ44" s="681"/>
      <c r="CK44" s="681"/>
      <c r="CL44" s="681"/>
      <c r="CM44" s="681"/>
      <c r="CN44" s="681"/>
      <c r="CO44" s="681"/>
      <c r="CP44" s="681"/>
      <c r="CQ44" s="682"/>
      <c r="CR44" s="683">
        <v>1977327</v>
      </c>
      <c r="CS44" s="684"/>
      <c r="CT44" s="684"/>
      <c r="CU44" s="684"/>
      <c r="CV44" s="684"/>
      <c r="CW44" s="684"/>
      <c r="CX44" s="684"/>
      <c r="CY44" s="685"/>
      <c r="CZ44" s="688">
        <v>26.3</v>
      </c>
      <c r="DA44" s="689"/>
      <c r="DB44" s="689"/>
      <c r="DC44" s="701"/>
      <c r="DD44" s="692">
        <v>170731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365</v>
      </c>
      <c r="CG45" s="681"/>
      <c r="CH45" s="681"/>
      <c r="CI45" s="681"/>
      <c r="CJ45" s="681"/>
      <c r="CK45" s="681"/>
      <c r="CL45" s="681"/>
      <c r="CM45" s="681"/>
      <c r="CN45" s="681"/>
      <c r="CO45" s="681"/>
      <c r="CP45" s="681"/>
      <c r="CQ45" s="682"/>
      <c r="CR45" s="683">
        <v>1743595</v>
      </c>
      <c r="CS45" s="719"/>
      <c r="CT45" s="719"/>
      <c r="CU45" s="719"/>
      <c r="CV45" s="719"/>
      <c r="CW45" s="719"/>
      <c r="CX45" s="719"/>
      <c r="CY45" s="720"/>
      <c r="CZ45" s="688">
        <v>23.2</v>
      </c>
      <c r="DA45" s="717"/>
      <c r="DB45" s="717"/>
      <c r="DC45" s="721"/>
      <c r="DD45" s="692">
        <v>33800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367</v>
      </c>
      <c r="CG46" s="681"/>
      <c r="CH46" s="681"/>
      <c r="CI46" s="681"/>
      <c r="CJ46" s="681"/>
      <c r="CK46" s="681"/>
      <c r="CL46" s="681"/>
      <c r="CM46" s="681"/>
      <c r="CN46" s="681"/>
      <c r="CO46" s="681"/>
      <c r="CP46" s="681"/>
      <c r="CQ46" s="682"/>
      <c r="CR46" s="683">
        <v>183106</v>
      </c>
      <c r="CS46" s="684"/>
      <c r="CT46" s="684"/>
      <c r="CU46" s="684"/>
      <c r="CV46" s="684"/>
      <c r="CW46" s="684"/>
      <c r="CX46" s="684"/>
      <c r="CY46" s="685"/>
      <c r="CZ46" s="688">
        <v>2.4</v>
      </c>
      <c r="DA46" s="689"/>
      <c r="DB46" s="689"/>
      <c r="DC46" s="701"/>
      <c r="DD46" s="692">
        <v>117328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369</v>
      </c>
      <c r="CG47" s="681"/>
      <c r="CH47" s="681"/>
      <c r="CI47" s="681"/>
      <c r="CJ47" s="681"/>
      <c r="CK47" s="681"/>
      <c r="CL47" s="681"/>
      <c r="CM47" s="681"/>
      <c r="CN47" s="681"/>
      <c r="CO47" s="681"/>
      <c r="CP47" s="681"/>
      <c r="CQ47" s="682"/>
      <c r="CR47" s="683">
        <v>210706</v>
      </c>
      <c r="CS47" s="719"/>
      <c r="CT47" s="719"/>
      <c r="CU47" s="719"/>
      <c r="CV47" s="719"/>
      <c r="CW47" s="719"/>
      <c r="CX47" s="719"/>
      <c r="CY47" s="720"/>
      <c r="CZ47" s="688">
        <v>2.8</v>
      </c>
      <c r="DA47" s="717"/>
      <c r="DB47" s="717"/>
      <c r="DC47" s="721"/>
      <c r="DD47" s="692" t="s">
        <v>240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370</v>
      </c>
      <c r="CD48" s="799"/>
      <c r="CE48" s="800"/>
      <c r="CF48" s="680" t="s">
        <v>371</v>
      </c>
      <c r="CG48" s="681"/>
      <c r="CH48" s="681"/>
      <c r="CI48" s="681"/>
      <c r="CJ48" s="681"/>
      <c r="CK48" s="681"/>
      <c r="CL48" s="681"/>
      <c r="CM48" s="681"/>
      <c r="CN48" s="681"/>
      <c r="CO48" s="681"/>
      <c r="CP48" s="681"/>
      <c r="CQ48" s="682"/>
      <c r="CR48" s="683" t="s">
        <v>240</v>
      </c>
      <c r="CS48" s="684"/>
      <c r="CT48" s="684"/>
      <c r="CU48" s="684"/>
      <c r="CV48" s="684"/>
      <c r="CW48" s="684"/>
      <c r="CX48" s="684"/>
      <c r="CY48" s="685"/>
      <c r="CZ48" s="688" t="s">
        <v>240</v>
      </c>
      <c r="DA48" s="689"/>
      <c r="DB48" s="689"/>
      <c r="DC48" s="701"/>
      <c r="DD48" s="692" t="s">
        <v>251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372</v>
      </c>
      <c r="CE49" s="734"/>
      <c r="CF49" s="734"/>
      <c r="CG49" s="734"/>
      <c r="CH49" s="734"/>
      <c r="CI49" s="734"/>
      <c r="CJ49" s="734"/>
      <c r="CK49" s="734"/>
      <c r="CL49" s="734"/>
      <c r="CM49" s="734"/>
      <c r="CN49" s="734"/>
      <c r="CO49" s="734"/>
      <c r="CP49" s="734"/>
      <c r="CQ49" s="735"/>
      <c r="CR49" s="768">
        <v>7506515</v>
      </c>
      <c r="CS49" s="754"/>
      <c r="CT49" s="754"/>
      <c r="CU49" s="754"/>
      <c r="CV49" s="754"/>
      <c r="CW49" s="754"/>
      <c r="CX49" s="754"/>
      <c r="CY49" s="785"/>
      <c r="CZ49" s="780">
        <v>100</v>
      </c>
      <c r="DA49" s="786"/>
      <c r="DB49" s="786"/>
      <c r="DC49" s="787"/>
      <c r="DD49" s="788">
        <v>4092726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k6plorq4Y+GeF59fr0WxytRxVipB1shcfTlvQC7NUtPADOfHAQLQJo5dxJS+AmIdwA/2lpY6Pky0ta6P6R7/Xg==" saltValue="gSEz33l9llX4bUdMBVXkp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374</v>
      </c>
      <c r="DK2" s="831"/>
      <c r="DL2" s="831"/>
      <c r="DM2" s="831"/>
      <c r="DN2" s="831"/>
      <c r="DO2" s="832"/>
      <c r="DP2" s="250"/>
      <c r="DQ2" s="830" t="s">
        <v>375</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378</v>
      </c>
      <c r="B5" s="825"/>
      <c r="C5" s="825"/>
      <c r="D5" s="825"/>
      <c r="E5" s="825"/>
      <c r="F5" s="825"/>
      <c r="G5" s="825"/>
      <c r="H5" s="825"/>
      <c r="I5" s="825"/>
      <c r="J5" s="825"/>
      <c r="K5" s="825"/>
      <c r="L5" s="825"/>
      <c r="M5" s="825"/>
      <c r="N5" s="825"/>
      <c r="O5" s="825"/>
      <c r="P5" s="826"/>
      <c r="Q5" s="801" t="s">
        <v>379</v>
      </c>
      <c r="R5" s="802"/>
      <c r="S5" s="802"/>
      <c r="T5" s="802"/>
      <c r="U5" s="803"/>
      <c r="V5" s="801" t="s">
        <v>380</v>
      </c>
      <c r="W5" s="802"/>
      <c r="X5" s="802"/>
      <c r="Y5" s="802"/>
      <c r="Z5" s="803"/>
      <c r="AA5" s="801" t="s">
        <v>381</v>
      </c>
      <c r="AB5" s="802"/>
      <c r="AC5" s="802"/>
      <c r="AD5" s="802"/>
      <c r="AE5" s="802"/>
      <c r="AF5" s="834" t="s">
        <v>382</v>
      </c>
      <c r="AG5" s="802"/>
      <c r="AH5" s="802"/>
      <c r="AI5" s="802"/>
      <c r="AJ5" s="813"/>
      <c r="AK5" s="802" t="s">
        <v>383</v>
      </c>
      <c r="AL5" s="802"/>
      <c r="AM5" s="802"/>
      <c r="AN5" s="802"/>
      <c r="AO5" s="803"/>
      <c r="AP5" s="801" t="s">
        <v>384</v>
      </c>
      <c r="AQ5" s="802"/>
      <c r="AR5" s="802"/>
      <c r="AS5" s="802"/>
      <c r="AT5" s="803"/>
      <c r="AU5" s="801" t="s">
        <v>385</v>
      </c>
      <c r="AV5" s="802"/>
      <c r="AW5" s="802"/>
      <c r="AX5" s="802"/>
      <c r="AY5" s="813"/>
      <c r="AZ5" s="257"/>
      <c r="BA5" s="257"/>
      <c r="BB5" s="257"/>
      <c r="BC5" s="257"/>
      <c r="BD5" s="257"/>
      <c r="BE5" s="258"/>
      <c r="BF5" s="258"/>
      <c r="BG5" s="258"/>
      <c r="BH5" s="258"/>
      <c r="BI5" s="258"/>
      <c r="BJ5" s="258"/>
      <c r="BK5" s="258"/>
      <c r="BL5" s="258"/>
      <c r="BM5" s="258"/>
      <c r="BN5" s="258"/>
      <c r="BO5" s="258"/>
      <c r="BP5" s="258"/>
      <c r="BQ5" s="824" t="s">
        <v>386</v>
      </c>
      <c r="BR5" s="825"/>
      <c r="BS5" s="825"/>
      <c r="BT5" s="825"/>
      <c r="BU5" s="825"/>
      <c r="BV5" s="825"/>
      <c r="BW5" s="825"/>
      <c r="BX5" s="825"/>
      <c r="BY5" s="825"/>
      <c r="BZ5" s="825"/>
      <c r="CA5" s="825"/>
      <c r="CB5" s="825"/>
      <c r="CC5" s="825"/>
      <c r="CD5" s="825"/>
      <c r="CE5" s="825"/>
      <c r="CF5" s="825"/>
      <c r="CG5" s="826"/>
      <c r="CH5" s="801" t="s">
        <v>387</v>
      </c>
      <c r="CI5" s="802"/>
      <c r="CJ5" s="802"/>
      <c r="CK5" s="802"/>
      <c r="CL5" s="803"/>
      <c r="CM5" s="801" t="s">
        <v>388</v>
      </c>
      <c r="CN5" s="802"/>
      <c r="CO5" s="802"/>
      <c r="CP5" s="802"/>
      <c r="CQ5" s="803"/>
      <c r="CR5" s="801" t="s">
        <v>389</v>
      </c>
      <c r="CS5" s="802"/>
      <c r="CT5" s="802"/>
      <c r="CU5" s="802"/>
      <c r="CV5" s="803"/>
      <c r="CW5" s="801" t="s">
        <v>390</v>
      </c>
      <c r="CX5" s="802"/>
      <c r="CY5" s="802"/>
      <c r="CZ5" s="802"/>
      <c r="DA5" s="803"/>
      <c r="DB5" s="801" t="s">
        <v>391</v>
      </c>
      <c r="DC5" s="802"/>
      <c r="DD5" s="802"/>
      <c r="DE5" s="802"/>
      <c r="DF5" s="803"/>
      <c r="DG5" s="807" t="s">
        <v>392</v>
      </c>
      <c r="DH5" s="808"/>
      <c r="DI5" s="808"/>
      <c r="DJ5" s="808"/>
      <c r="DK5" s="809"/>
      <c r="DL5" s="807" t="s">
        <v>393</v>
      </c>
      <c r="DM5" s="808"/>
      <c r="DN5" s="808"/>
      <c r="DO5" s="808"/>
      <c r="DP5" s="809"/>
      <c r="DQ5" s="801" t="s">
        <v>394</v>
      </c>
      <c r="DR5" s="802"/>
      <c r="DS5" s="802"/>
      <c r="DT5" s="802"/>
      <c r="DU5" s="803"/>
      <c r="DV5" s="801" t="s">
        <v>385</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395</v>
      </c>
      <c r="C7" s="816"/>
      <c r="D7" s="816"/>
      <c r="E7" s="816"/>
      <c r="F7" s="816"/>
      <c r="G7" s="816"/>
      <c r="H7" s="816"/>
      <c r="I7" s="816"/>
      <c r="J7" s="816"/>
      <c r="K7" s="816"/>
      <c r="L7" s="816"/>
      <c r="M7" s="816"/>
      <c r="N7" s="816"/>
      <c r="O7" s="816"/>
      <c r="P7" s="817"/>
      <c r="Q7" s="818">
        <v>7755</v>
      </c>
      <c r="R7" s="819"/>
      <c r="S7" s="819"/>
      <c r="T7" s="819"/>
      <c r="U7" s="819"/>
      <c r="V7" s="819">
        <v>7511</v>
      </c>
      <c r="W7" s="819"/>
      <c r="X7" s="819"/>
      <c r="Y7" s="819"/>
      <c r="Z7" s="819"/>
      <c r="AA7" s="819">
        <v>244</v>
      </c>
      <c r="AB7" s="819"/>
      <c r="AC7" s="819"/>
      <c r="AD7" s="819"/>
      <c r="AE7" s="820"/>
      <c r="AF7" s="821">
        <v>171</v>
      </c>
      <c r="AG7" s="822"/>
      <c r="AH7" s="822"/>
      <c r="AI7" s="822"/>
      <c r="AJ7" s="823"/>
      <c r="AK7" s="858">
        <v>24</v>
      </c>
      <c r="AL7" s="859"/>
      <c r="AM7" s="859"/>
      <c r="AN7" s="859"/>
      <c r="AO7" s="859"/>
      <c r="AP7" s="859">
        <v>6955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397</v>
      </c>
      <c r="B23" s="874" t="s">
        <v>398</v>
      </c>
      <c r="C23" s="875"/>
      <c r="D23" s="875"/>
      <c r="E23" s="875"/>
      <c r="F23" s="875"/>
      <c r="G23" s="875"/>
      <c r="H23" s="875"/>
      <c r="I23" s="875"/>
      <c r="J23" s="875"/>
      <c r="K23" s="875"/>
      <c r="L23" s="875"/>
      <c r="M23" s="875"/>
      <c r="N23" s="875"/>
      <c r="O23" s="875"/>
      <c r="P23" s="876"/>
      <c r="Q23" s="877">
        <v>7750</v>
      </c>
      <c r="R23" s="878"/>
      <c r="S23" s="878"/>
      <c r="T23" s="878"/>
      <c r="U23" s="878"/>
      <c r="V23" s="878">
        <v>7506</v>
      </c>
      <c r="W23" s="878"/>
      <c r="X23" s="878"/>
      <c r="Y23" s="878"/>
      <c r="Z23" s="878"/>
      <c r="AA23" s="878">
        <v>244</v>
      </c>
      <c r="AB23" s="878"/>
      <c r="AC23" s="878"/>
      <c r="AD23" s="878"/>
      <c r="AE23" s="879"/>
      <c r="AF23" s="880">
        <v>171</v>
      </c>
      <c r="AG23" s="878"/>
      <c r="AH23" s="878"/>
      <c r="AI23" s="878"/>
      <c r="AJ23" s="881"/>
      <c r="AK23" s="882"/>
      <c r="AL23" s="883"/>
      <c r="AM23" s="883"/>
      <c r="AN23" s="883"/>
      <c r="AO23" s="883"/>
      <c r="AP23" s="878">
        <v>6955</v>
      </c>
      <c r="AQ23" s="878"/>
      <c r="AR23" s="878"/>
      <c r="AS23" s="878"/>
      <c r="AT23" s="878"/>
      <c r="AU23" s="884"/>
      <c r="AV23" s="884"/>
      <c r="AW23" s="884"/>
      <c r="AX23" s="884"/>
      <c r="AY23" s="885"/>
      <c r="AZ23" s="893" t="s">
        <v>251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400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378</v>
      </c>
      <c r="B26" s="825"/>
      <c r="C26" s="825"/>
      <c r="D26" s="825"/>
      <c r="E26" s="825"/>
      <c r="F26" s="825"/>
      <c r="G26" s="825"/>
      <c r="H26" s="825"/>
      <c r="I26" s="825"/>
      <c r="J26" s="825"/>
      <c r="K26" s="825"/>
      <c r="L26" s="825"/>
      <c r="M26" s="825"/>
      <c r="N26" s="825"/>
      <c r="O26" s="825"/>
      <c r="P26" s="826"/>
      <c r="Q26" s="801" t="s">
        <v>401</v>
      </c>
      <c r="R26" s="802"/>
      <c r="S26" s="802"/>
      <c r="T26" s="802"/>
      <c r="U26" s="803"/>
      <c r="V26" s="801" t="s">
        <v>402</v>
      </c>
      <c r="W26" s="802"/>
      <c r="X26" s="802"/>
      <c r="Y26" s="802"/>
      <c r="Z26" s="803"/>
      <c r="AA26" s="801" t="s">
        <v>403</v>
      </c>
      <c r="AB26" s="802"/>
      <c r="AC26" s="802"/>
      <c r="AD26" s="802"/>
      <c r="AE26" s="802"/>
      <c r="AF26" s="896" t="s">
        <v>404</v>
      </c>
      <c r="AG26" s="897"/>
      <c r="AH26" s="897"/>
      <c r="AI26" s="897"/>
      <c r="AJ26" s="898"/>
      <c r="AK26" s="802" t="s">
        <v>405</v>
      </c>
      <c r="AL26" s="802"/>
      <c r="AM26" s="802"/>
      <c r="AN26" s="802"/>
      <c r="AO26" s="803"/>
      <c r="AP26" s="801" t="s">
        <v>406</v>
      </c>
      <c r="AQ26" s="802"/>
      <c r="AR26" s="802"/>
      <c r="AS26" s="802"/>
      <c r="AT26" s="803"/>
      <c r="AU26" s="801" t="s">
        <v>407</v>
      </c>
      <c r="AV26" s="802"/>
      <c r="AW26" s="802"/>
      <c r="AX26" s="802"/>
      <c r="AY26" s="803"/>
      <c r="AZ26" s="801" t="s">
        <v>408</v>
      </c>
      <c r="BA26" s="802"/>
      <c r="BB26" s="802"/>
      <c r="BC26" s="802"/>
      <c r="BD26" s="803"/>
      <c r="BE26" s="801" t="s">
        <v>385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409</v>
      </c>
      <c r="C28" s="816"/>
      <c r="D28" s="816"/>
      <c r="E28" s="816"/>
      <c r="F28" s="816"/>
      <c r="G28" s="816"/>
      <c r="H28" s="816"/>
      <c r="I28" s="816"/>
      <c r="J28" s="816"/>
      <c r="K28" s="816"/>
      <c r="L28" s="816"/>
      <c r="M28" s="816"/>
      <c r="N28" s="816"/>
      <c r="O28" s="816"/>
      <c r="P28" s="817"/>
      <c r="Q28" s="906">
        <v>1040</v>
      </c>
      <c r="R28" s="907"/>
      <c r="S28" s="907"/>
      <c r="T28" s="907"/>
      <c r="U28" s="907"/>
      <c r="V28" s="907">
        <v>1005</v>
      </c>
      <c r="W28" s="907"/>
      <c r="X28" s="907"/>
      <c r="Y28" s="907"/>
      <c r="Z28" s="907"/>
      <c r="AA28" s="907">
        <v>35</v>
      </c>
      <c r="AB28" s="907"/>
      <c r="AC28" s="907"/>
      <c r="AD28" s="907"/>
      <c r="AE28" s="908"/>
      <c r="AF28" s="909">
        <v>35</v>
      </c>
      <c r="AG28" s="907"/>
      <c r="AH28" s="907"/>
      <c r="AI28" s="907"/>
      <c r="AJ28" s="910"/>
      <c r="AK28" s="911">
        <v>121</v>
      </c>
      <c r="AL28" s="902"/>
      <c r="AM28" s="902"/>
      <c r="AN28" s="902"/>
      <c r="AO28" s="902"/>
      <c r="AP28" s="902" t="s">
        <v>588</v>
      </c>
      <c r="AQ28" s="902"/>
      <c r="AR28" s="902"/>
      <c r="AS28" s="902"/>
      <c r="AT28" s="902"/>
      <c r="AU28" s="902" t="s">
        <v>588</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410</v>
      </c>
      <c r="C29" s="840"/>
      <c r="D29" s="840"/>
      <c r="E29" s="840"/>
      <c r="F29" s="840"/>
      <c r="G29" s="840"/>
      <c r="H29" s="840"/>
      <c r="I29" s="840"/>
      <c r="J29" s="840"/>
      <c r="K29" s="840"/>
      <c r="L29" s="840"/>
      <c r="M29" s="840"/>
      <c r="N29" s="840"/>
      <c r="O29" s="840"/>
      <c r="P29" s="841"/>
      <c r="Q29" s="842">
        <v>26</v>
      </c>
      <c r="R29" s="843"/>
      <c r="S29" s="843"/>
      <c r="T29" s="843"/>
      <c r="U29" s="843"/>
      <c r="V29" s="843">
        <v>26</v>
      </c>
      <c r="W29" s="843"/>
      <c r="X29" s="843"/>
      <c r="Y29" s="843"/>
      <c r="Z29" s="843"/>
      <c r="AA29" s="843" t="s">
        <v>588</v>
      </c>
      <c r="AB29" s="843"/>
      <c r="AC29" s="843"/>
      <c r="AD29" s="843"/>
      <c r="AE29" s="844"/>
      <c r="AF29" s="845" t="s">
        <v>251</v>
      </c>
      <c r="AG29" s="846"/>
      <c r="AH29" s="846"/>
      <c r="AI29" s="846"/>
      <c r="AJ29" s="847"/>
      <c r="AK29" s="914">
        <v>8</v>
      </c>
      <c r="AL29" s="915"/>
      <c r="AM29" s="915"/>
      <c r="AN29" s="915"/>
      <c r="AO29" s="915"/>
      <c r="AP29" s="915" t="s">
        <v>588</v>
      </c>
      <c r="AQ29" s="915"/>
      <c r="AR29" s="915"/>
      <c r="AS29" s="915"/>
      <c r="AT29" s="915"/>
      <c r="AU29" s="915" t="s">
        <v>588</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411</v>
      </c>
      <c r="C30" s="840"/>
      <c r="D30" s="840"/>
      <c r="E30" s="840"/>
      <c r="F30" s="840"/>
      <c r="G30" s="840"/>
      <c r="H30" s="840"/>
      <c r="I30" s="840"/>
      <c r="J30" s="840"/>
      <c r="K30" s="840"/>
      <c r="L30" s="840"/>
      <c r="M30" s="840"/>
      <c r="N30" s="840"/>
      <c r="O30" s="840"/>
      <c r="P30" s="841"/>
      <c r="Q30" s="842">
        <v>905</v>
      </c>
      <c r="R30" s="843"/>
      <c r="S30" s="843"/>
      <c r="T30" s="843"/>
      <c r="U30" s="843"/>
      <c r="V30" s="843">
        <v>871</v>
      </c>
      <c r="W30" s="843"/>
      <c r="X30" s="843"/>
      <c r="Y30" s="843"/>
      <c r="Z30" s="843"/>
      <c r="AA30" s="843">
        <v>34</v>
      </c>
      <c r="AB30" s="843"/>
      <c r="AC30" s="843"/>
      <c r="AD30" s="843"/>
      <c r="AE30" s="844"/>
      <c r="AF30" s="845">
        <v>34</v>
      </c>
      <c r="AG30" s="846"/>
      <c r="AH30" s="846"/>
      <c r="AI30" s="846"/>
      <c r="AJ30" s="847"/>
      <c r="AK30" s="914">
        <v>144</v>
      </c>
      <c r="AL30" s="915"/>
      <c r="AM30" s="915"/>
      <c r="AN30" s="915"/>
      <c r="AO30" s="915"/>
      <c r="AP30" s="915" t="s">
        <v>588</v>
      </c>
      <c r="AQ30" s="915"/>
      <c r="AR30" s="915"/>
      <c r="AS30" s="915"/>
      <c r="AT30" s="915"/>
      <c r="AU30" s="915" t="s">
        <v>588</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412</v>
      </c>
      <c r="C31" s="840"/>
      <c r="D31" s="840"/>
      <c r="E31" s="840"/>
      <c r="F31" s="840"/>
      <c r="G31" s="840"/>
      <c r="H31" s="840"/>
      <c r="I31" s="840"/>
      <c r="J31" s="840"/>
      <c r="K31" s="840"/>
      <c r="L31" s="840"/>
      <c r="M31" s="840"/>
      <c r="N31" s="840"/>
      <c r="O31" s="840"/>
      <c r="P31" s="841"/>
      <c r="Q31" s="842">
        <v>98</v>
      </c>
      <c r="R31" s="843"/>
      <c r="S31" s="843"/>
      <c r="T31" s="843"/>
      <c r="U31" s="843"/>
      <c r="V31" s="843">
        <v>97</v>
      </c>
      <c r="W31" s="843"/>
      <c r="X31" s="843"/>
      <c r="Y31" s="843"/>
      <c r="Z31" s="843"/>
      <c r="AA31" s="843">
        <v>1</v>
      </c>
      <c r="AB31" s="843"/>
      <c r="AC31" s="843"/>
      <c r="AD31" s="843"/>
      <c r="AE31" s="844"/>
      <c r="AF31" s="845">
        <v>1</v>
      </c>
      <c r="AG31" s="846"/>
      <c r="AH31" s="846"/>
      <c r="AI31" s="846"/>
      <c r="AJ31" s="847"/>
      <c r="AK31" s="914">
        <v>37</v>
      </c>
      <c r="AL31" s="915"/>
      <c r="AM31" s="915"/>
      <c r="AN31" s="915"/>
      <c r="AO31" s="915"/>
      <c r="AP31" s="915" t="s">
        <v>588</v>
      </c>
      <c r="AQ31" s="915"/>
      <c r="AR31" s="915"/>
      <c r="AS31" s="915"/>
      <c r="AT31" s="915"/>
      <c r="AU31" s="915" t="s">
        <v>588</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413</v>
      </c>
      <c r="C32" s="840"/>
      <c r="D32" s="840"/>
      <c r="E32" s="840"/>
      <c r="F32" s="840"/>
      <c r="G32" s="840"/>
      <c r="H32" s="840"/>
      <c r="I32" s="840"/>
      <c r="J32" s="840"/>
      <c r="K32" s="840"/>
      <c r="L32" s="840"/>
      <c r="M32" s="840"/>
      <c r="N32" s="840"/>
      <c r="O32" s="840"/>
      <c r="P32" s="841"/>
      <c r="Q32" s="842">
        <v>25</v>
      </c>
      <c r="R32" s="843"/>
      <c r="S32" s="843"/>
      <c r="T32" s="843"/>
      <c r="U32" s="843"/>
      <c r="V32" s="843">
        <v>25</v>
      </c>
      <c r="W32" s="843"/>
      <c r="X32" s="843"/>
      <c r="Y32" s="843"/>
      <c r="Z32" s="843"/>
      <c r="AA32" s="843" t="s">
        <v>588</v>
      </c>
      <c r="AB32" s="843"/>
      <c r="AC32" s="843"/>
      <c r="AD32" s="843"/>
      <c r="AE32" s="844"/>
      <c r="AF32" s="845" t="s">
        <v>251</v>
      </c>
      <c r="AG32" s="846"/>
      <c r="AH32" s="846"/>
      <c r="AI32" s="846"/>
      <c r="AJ32" s="847"/>
      <c r="AK32" s="914" t="s">
        <v>588</v>
      </c>
      <c r="AL32" s="915"/>
      <c r="AM32" s="915"/>
      <c r="AN32" s="915"/>
      <c r="AO32" s="915"/>
      <c r="AP32" s="915" t="s">
        <v>588</v>
      </c>
      <c r="AQ32" s="915"/>
      <c r="AR32" s="915"/>
      <c r="AS32" s="915"/>
      <c r="AT32" s="915"/>
      <c r="AU32" s="915" t="s">
        <v>588</v>
      </c>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414</v>
      </c>
      <c r="C33" s="840"/>
      <c r="D33" s="840"/>
      <c r="E33" s="840"/>
      <c r="F33" s="840"/>
      <c r="G33" s="840"/>
      <c r="H33" s="840"/>
      <c r="I33" s="840"/>
      <c r="J33" s="840"/>
      <c r="K33" s="840"/>
      <c r="L33" s="840"/>
      <c r="M33" s="840"/>
      <c r="N33" s="840"/>
      <c r="O33" s="840"/>
      <c r="P33" s="841"/>
      <c r="Q33" s="842">
        <v>826</v>
      </c>
      <c r="R33" s="843"/>
      <c r="S33" s="843"/>
      <c r="T33" s="843"/>
      <c r="U33" s="843"/>
      <c r="V33" s="843">
        <v>622</v>
      </c>
      <c r="W33" s="843"/>
      <c r="X33" s="843"/>
      <c r="Y33" s="843"/>
      <c r="Z33" s="843"/>
      <c r="AA33" s="843">
        <v>204</v>
      </c>
      <c r="AB33" s="843"/>
      <c r="AC33" s="843"/>
      <c r="AD33" s="843"/>
      <c r="AE33" s="844"/>
      <c r="AF33" s="845">
        <v>204</v>
      </c>
      <c r="AG33" s="846"/>
      <c r="AH33" s="846"/>
      <c r="AI33" s="846"/>
      <c r="AJ33" s="847"/>
      <c r="AK33" s="914">
        <v>666</v>
      </c>
      <c r="AL33" s="915"/>
      <c r="AM33" s="915"/>
      <c r="AN33" s="915"/>
      <c r="AO33" s="915"/>
      <c r="AP33" s="915">
        <v>2674</v>
      </c>
      <c r="AQ33" s="915"/>
      <c r="AR33" s="915"/>
      <c r="AS33" s="915"/>
      <c r="AT33" s="915"/>
      <c r="AU33" s="915">
        <v>1816</v>
      </c>
      <c r="AV33" s="915"/>
      <c r="AW33" s="915"/>
      <c r="AX33" s="915"/>
      <c r="AY33" s="915"/>
      <c r="AZ33" s="916" t="s">
        <v>588</v>
      </c>
      <c r="BA33" s="916"/>
      <c r="BB33" s="916"/>
      <c r="BC33" s="916"/>
      <c r="BD33" s="916"/>
      <c r="BE33" s="912" t="s">
        <v>415</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416</v>
      </c>
      <c r="C34" s="840"/>
      <c r="D34" s="840"/>
      <c r="E34" s="840"/>
      <c r="F34" s="840"/>
      <c r="G34" s="840"/>
      <c r="H34" s="840"/>
      <c r="I34" s="840"/>
      <c r="J34" s="840"/>
      <c r="K34" s="840"/>
      <c r="L34" s="840"/>
      <c r="M34" s="840"/>
      <c r="N34" s="840"/>
      <c r="O34" s="840"/>
      <c r="P34" s="841"/>
      <c r="Q34" s="842">
        <v>131</v>
      </c>
      <c r="R34" s="843"/>
      <c r="S34" s="843"/>
      <c r="T34" s="843"/>
      <c r="U34" s="843"/>
      <c r="V34" s="843">
        <v>131</v>
      </c>
      <c r="W34" s="843"/>
      <c r="X34" s="843"/>
      <c r="Y34" s="843"/>
      <c r="Z34" s="843"/>
      <c r="AA34" s="843" t="s">
        <v>588</v>
      </c>
      <c r="AB34" s="843"/>
      <c r="AC34" s="843"/>
      <c r="AD34" s="843"/>
      <c r="AE34" s="844"/>
      <c r="AF34" s="845" t="s">
        <v>251</v>
      </c>
      <c r="AG34" s="846"/>
      <c r="AH34" s="846"/>
      <c r="AI34" s="846"/>
      <c r="AJ34" s="847"/>
      <c r="AK34" s="914">
        <v>27</v>
      </c>
      <c r="AL34" s="915"/>
      <c r="AM34" s="915"/>
      <c r="AN34" s="915"/>
      <c r="AO34" s="915"/>
      <c r="AP34" s="915">
        <v>262</v>
      </c>
      <c r="AQ34" s="915"/>
      <c r="AR34" s="915"/>
      <c r="AS34" s="915"/>
      <c r="AT34" s="915"/>
      <c r="AU34" s="915">
        <v>262</v>
      </c>
      <c r="AV34" s="915"/>
      <c r="AW34" s="915"/>
      <c r="AX34" s="915"/>
      <c r="AY34" s="915"/>
      <c r="AZ34" s="916" t="s">
        <v>588</v>
      </c>
      <c r="BA34" s="916"/>
      <c r="BB34" s="916"/>
      <c r="BC34" s="916"/>
      <c r="BD34" s="916"/>
      <c r="BE34" s="912" t="s">
        <v>417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418</v>
      </c>
      <c r="C35" s="840"/>
      <c r="D35" s="840"/>
      <c r="E35" s="840"/>
      <c r="F35" s="840"/>
      <c r="G35" s="840"/>
      <c r="H35" s="840"/>
      <c r="I35" s="840"/>
      <c r="J35" s="840"/>
      <c r="K35" s="840"/>
      <c r="L35" s="840"/>
      <c r="M35" s="840"/>
      <c r="N35" s="840"/>
      <c r="O35" s="840"/>
      <c r="P35" s="841"/>
      <c r="Q35" s="842">
        <v>162</v>
      </c>
      <c r="R35" s="843"/>
      <c r="S35" s="843"/>
      <c r="T35" s="843"/>
      <c r="U35" s="843"/>
      <c r="V35" s="843">
        <v>162</v>
      </c>
      <c r="W35" s="843"/>
      <c r="X35" s="843"/>
      <c r="Y35" s="843"/>
      <c r="Z35" s="843"/>
      <c r="AA35" s="843" t="s">
        <v>588</v>
      </c>
      <c r="AB35" s="843"/>
      <c r="AC35" s="843"/>
      <c r="AD35" s="843"/>
      <c r="AE35" s="844"/>
      <c r="AF35" s="845" t="s">
        <v>419</v>
      </c>
      <c r="AG35" s="846"/>
      <c r="AH35" s="846"/>
      <c r="AI35" s="846"/>
      <c r="AJ35" s="847"/>
      <c r="AK35" s="914">
        <v>115</v>
      </c>
      <c r="AL35" s="915"/>
      <c r="AM35" s="915"/>
      <c r="AN35" s="915"/>
      <c r="AO35" s="915"/>
      <c r="AP35" s="915">
        <v>999</v>
      </c>
      <c r="AQ35" s="915"/>
      <c r="AR35" s="915"/>
      <c r="AS35" s="915"/>
      <c r="AT35" s="915"/>
      <c r="AU35" s="915">
        <v>998</v>
      </c>
      <c r="AV35" s="915"/>
      <c r="AW35" s="915"/>
      <c r="AX35" s="915"/>
      <c r="AY35" s="915"/>
      <c r="AZ35" s="916" t="s">
        <v>588</v>
      </c>
      <c r="BA35" s="916"/>
      <c r="BB35" s="916"/>
      <c r="BC35" s="916"/>
      <c r="BD35" s="916"/>
      <c r="BE35" s="912" t="s">
        <v>417</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t="s">
        <v>420</v>
      </c>
      <c r="C36" s="840"/>
      <c r="D36" s="840"/>
      <c r="E36" s="840"/>
      <c r="F36" s="840"/>
      <c r="G36" s="840"/>
      <c r="H36" s="840"/>
      <c r="I36" s="840"/>
      <c r="J36" s="840"/>
      <c r="K36" s="840"/>
      <c r="L36" s="840"/>
      <c r="M36" s="840"/>
      <c r="N36" s="840"/>
      <c r="O36" s="840"/>
      <c r="P36" s="841"/>
      <c r="Q36" s="842">
        <v>3</v>
      </c>
      <c r="R36" s="843"/>
      <c r="S36" s="843"/>
      <c r="T36" s="843"/>
      <c r="U36" s="843"/>
      <c r="V36" s="843">
        <v>3</v>
      </c>
      <c r="W36" s="843"/>
      <c r="X36" s="843"/>
      <c r="Y36" s="843"/>
      <c r="Z36" s="843"/>
      <c r="AA36" s="843" t="s">
        <v>588</v>
      </c>
      <c r="AB36" s="843"/>
      <c r="AC36" s="843"/>
      <c r="AD36" s="843"/>
      <c r="AE36" s="844"/>
      <c r="AF36" s="845" t="s">
        <v>419</v>
      </c>
      <c r="AG36" s="846"/>
      <c r="AH36" s="846"/>
      <c r="AI36" s="846"/>
      <c r="AJ36" s="847"/>
      <c r="AK36" s="914">
        <v>3</v>
      </c>
      <c r="AL36" s="915"/>
      <c r="AM36" s="915"/>
      <c r="AN36" s="915"/>
      <c r="AO36" s="915"/>
      <c r="AP36" s="915" t="s">
        <v>588</v>
      </c>
      <c r="AQ36" s="915"/>
      <c r="AR36" s="915"/>
      <c r="AS36" s="915"/>
      <c r="AT36" s="915"/>
      <c r="AU36" s="915" t="s">
        <v>588</v>
      </c>
      <c r="AV36" s="915"/>
      <c r="AW36" s="915"/>
      <c r="AX36" s="915"/>
      <c r="AY36" s="915"/>
      <c r="AZ36" s="916" t="s">
        <v>588</v>
      </c>
      <c r="BA36" s="916"/>
      <c r="BB36" s="916"/>
      <c r="BC36" s="916"/>
      <c r="BD36" s="916"/>
      <c r="BE36" s="912" t="s">
        <v>417</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397</v>
      </c>
      <c r="B63" s="874" t="s">
        <v>422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273</v>
      </c>
      <c r="AG63" s="926"/>
      <c r="AH63" s="926"/>
      <c r="AI63" s="926"/>
      <c r="AJ63" s="927"/>
      <c r="AK63" s="928"/>
      <c r="AL63" s="923"/>
      <c r="AM63" s="923"/>
      <c r="AN63" s="923"/>
      <c r="AO63" s="923"/>
      <c r="AP63" s="926">
        <v>3935</v>
      </c>
      <c r="AQ63" s="926"/>
      <c r="AR63" s="926"/>
      <c r="AS63" s="926"/>
      <c r="AT63" s="926"/>
      <c r="AU63" s="926">
        <v>3076</v>
      </c>
      <c r="AV63" s="926"/>
      <c r="AW63" s="926"/>
      <c r="AX63" s="926"/>
      <c r="AY63" s="926"/>
      <c r="AZ63" s="930"/>
      <c r="BA63" s="930"/>
      <c r="BB63" s="930"/>
      <c r="BC63" s="930"/>
      <c r="BD63" s="930"/>
      <c r="BE63" s="931"/>
      <c r="BF63" s="931"/>
      <c r="BG63" s="931"/>
      <c r="BH63" s="931"/>
      <c r="BI63" s="932"/>
      <c r="BJ63" s="933" t="s">
        <v>251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424</v>
      </c>
      <c r="B66" s="825"/>
      <c r="C66" s="825"/>
      <c r="D66" s="825"/>
      <c r="E66" s="825"/>
      <c r="F66" s="825"/>
      <c r="G66" s="825"/>
      <c r="H66" s="825"/>
      <c r="I66" s="825"/>
      <c r="J66" s="825"/>
      <c r="K66" s="825"/>
      <c r="L66" s="825"/>
      <c r="M66" s="825"/>
      <c r="N66" s="825"/>
      <c r="O66" s="825"/>
      <c r="P66" s="826"/>
      <c r="Q66" s="801" t="s">
        <v>401</v>
      </c>
      <c r="R66" s="802"/>
      <c r="S66" s="802"/>
      <c r="T66" s="802"/>
      <c r="U66" s="803"/>
      <c r="V66" s="801" t="s">
        <v>425</v>
      </c>
      <c r="W66" s="802"/>
      <c r="X66" s="802"/>
      <c r="Y66" s="802"/>
      <c r="Z66" s="803"/>
      <c r="AA66" s="801" t="s">
        <v>426</v>
      </c>
      <c r="AB66" s="802"/>
      <c r="AC66" s="802"/>
      <c r="AD66" s="802"/>
      <c r="AE66" s="803"/>
      <c r="AF66" s="936" t="s">
        <v>404</v>
      </c>
      <c r="AG66" s="897"/>
      <c r="AH66" s="897"/>
      <c r="AI66" s="897"/>
      <c r="AJ66" s="937"/>
      <c r="AK66" s="801" t="s">
        <v>405</v>
      </c>
      <c r="AL66" s="825"/>
      <c r="AM66" s="825"/>
      <c r="AN66" s="825"/>
      <c r="AO66" s="826"/>
      <c r="AP66" s="801" t="s">
        <v>427</v>
      </c>
      <c r="AQ66" s="802"/>
      <c r="AR66" s="802"/>
      <c r="AS66" s="802"/>
      <c r="AT66" s="803"/>
      <c r="AU66" s="801" t="s">
        <v>428</v>
      </c>
      <c r="AV66" s="802"/>
      <c r="AW66" s="802"/>
      <c r="AX66" s="802"/>
      <c r="AY66" s="803"/>
      <c r="AZ66" s="801" t="s">
        <v>385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589</v>
      </c>
      <c r="C68" s="954"/>
      <c r="D68" s="954"/>
      <c r="E68" s="954"/>
      <c r="F68" s="954"/>
      <c r="G68" s="954"/>
      <c r="H68" s="954"/>
      <c r="I68" s="954"/>
      <c r="J68" s="954"/>
      <c r="K68" s="954"/>
      <c r="L68" s="954"/>
      <c r="M68" s="954"/>
      <c r="N68" s="954"/>
      <c r="O68" s="954"/>
      <c r="P68" s="955"/>
      <c r="Q68" s="956">
        <v>13074</v>
      </c>
      <c r="R68" s="950"/>
      <c r="S68" s="950"/>
      <c r="T68" s="950"/>
      <c r="U68" s="950"/>
      <c r="V68" s="950">
        <v>12698</v>
      </c>
      <c r="W68" s="950"/>
      <c r="X68" s="950"/>
      <c r="Y68" s="950"/>
      <c r="Z68" s="950"/>
      <c r="AA68" s="950">
        <v>376</v>
      </c>
      <c r="AB68" s="950"/>
      <c r="AC68" s="950"/>
      <c r="AD68" s="950"/>
      <c r="AE68" s="950"/>
      <c r="AF68" s="950">
        <v>376</v>
      </c>
      <c r="AG68" s="950"/>
      <c r="AH68" s="950"/>
      <c r="AI68" s="950"/>
      <c r="AJ68" s="950"/>
      <c r="AK68" s="950">
        <v>251</v>
      </c>
      <c r="AL68" s="950"/>
      <c r="AM68" s="950"/>
      <c r="AN68" s="950"/>
      <c r="AO68" s="950"/>
      <c r="AP68" s="950" t="s">
        <v>518</v>
      </c>
      <c r="AQ68" s="950"/>
      <c r="AR68" s="950"/>
      <c r="AS68" s="950"/>
      <c r="AT68" s="950"/>
      <c r="AU68" s="950" t="s">
        <v>518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590</v>
      </c>
      <c r="C69" s="958"/>
      <c r="D69" s="958"/>
      <c r="E69" s="958"/>
      <c r="F69" s="958"/>
      <c r="G69" s="958"/>
      <c r="H69" s="958"/>
      <c r="I69" s="958"/>
      <c r="J69" s="958"/>
      <c r="K69" s="958"/>
      <c r="L69" s="958"/>
      <c r="M69" s="958"/>
      <c r="N69" s="958"/>
      <c r="O69" s="958"/>
      <c r="P69" s="959"/>
      <c r="Q69" s="960">
        <v>1376</v>
      </c>
      <c r="R69" s="915"/>
      <c r="S69" s="915"/>
      <c r="T69" s="915"/>
      <c r="U69" s="915"/>
      <c r="V69" s="915">
        <v>1351</v>
      </c>
      <c r="W69" s="915"/>
      <c r="X69" s="915"/>
      <c r="Y69" s="915"/>
      <c r="Z69" s="915"/>
      <c r="AA69" s="915">
        <v>25</v>
      </c>
      <c r="AB69" s="915"/>
      <c r="AC69" s="915"/>
      <c r="AD69" s="915"/>
      <c r="AE69" s="915"/>
      <c r="AF69" s="915">
        <v>15</v>
      </c>
      <c r="AG69" s="915"/>
      <c r="AH69" s="915"/>
      <c r="AI69" s="915"/>
      <c r="AJ69" s="915"/>
      <c r="AK69" s="915">
        <v>4</v>
      </c>
      <c r="AL69" s="915"/>
      <c r="AM69" s="915"/>
      <c r="AN69" s="915"/>
      <c r="AO69" s="915"/>
      <c r="AP69" s="915" t="s">
        <v>588</v>
      </c>
      <c r="AQ69" s="915"/>
      <c r="AR69" s="915"/>
      <c r="AS69" s="915"/>
      <c r="AT69" s="915"/>
      <c r="AU69" s="915" t="s">
        <v>518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591</v>
      </c>
      <c r="C70" s="958"/>
      <c r="D70" s="958"/>
      <c r="E70" s="958"/>
      <c r="F70" s="958"/>
      <c r="G70" s="958"/>
      <c r="H70" s="958"/>
      <c r="I70" s="958"/>
      <c r="J70" s="958"/>
      <c r="K70" s="958"/>
      <c r="L70" s="958"/>
      <c r="M70" s="958"/>
      <c r="N70" s="958"/>
      <c r="O70" s="958"/>
      <c r="P70" s="959"/>
      <c r="Q70" s="960">
        <v>279</v>
      </c>
      <c r="R70" s="915"/>
      <c r="S70" s="915"/>
      <c r="T70" s="915"/>
      <c r="U70" s="915"/>
      <c r="V70" s="915">
        <v>248</v>
      </c>
      <c r="W70" s="915"/>
      <c r="X70" s="915"/>
      <c r="Y70" s="915"/>
      <c r="Z70" s="915"/>
      <c r="AA70" s="915">
        <v>31</v>
      </c>
      <c r="AB70" s="915"/>
      <c r="AC70" s="915"/>
      <c r="AD70" s="915"/>
      <c r="AE70" s="915"/>
      <c r="AF70" s="915">
        <v>-25</v>
      </c>
      <c r="AG70" s="915"/>
      <c r="AH70" s="915"/>
      <c r="AI70" s="915"/>
      <c r="AJ70" s="915"/>
      <c r="AK70" s="915">
        <v>59</v>
      </c>
      <c r="AL70" s="915"/>
      <c r="AM70" s="915"/>
      <c r="AN70" s="915"/>
      <c r="AO70" s="915"/>
      <c r="AP70" s="915" t="s">
        <v>518</v>
      </c>
      <c r="AQ70" s="915"/>
      <c r="AR70" s="915"/>
      <c r="AS70" s="915"/>
      <c r="AT70" s="915"/>
      <c r="AU70" s="915" t="s">
        <v>518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592</v>
      </c>
      <c r="C71" s="958"/>
      <c r="D71" s="958"/>
      <c r="E71" s="958"/>
      <c r="F71" s="958"/>
      <c r="G71" s="958"/>
      <c r="H71" s="958"/>
      <c r="I71" s="958"/>
      <c r="J71" s="958"/>
      <c r="K71" s="958"/>
      <c r="L71" s="958"/>
      <c r="M71" s="958"/>
      <c r="N71" s="958"/>
      <c r="O71" s="958"/>
      <c r="P71" s="959"/>
      <c r="Q71" s="960">
        <v>450</v>
      </c>
      <c r="R71" s="915"/>
      <c r="S71" s="915"/>
      <c r="T71" s="915"/>
      <c r="U71" s="915"/>
      <c r="V71" s="915">
        <v>426</v>
      </c>
      <c r="W71" s="915"/>
      <c r="X71" s="915"/>
      <c r="Y71" s="915"/>
      <c r="Z71" s="915"/>
      <c r="AA71" s="915">
        <v>24</v>
      </c>
      <c r="AB71" s="915"/>
      <c r="AC71" s="915"/>
      <c r="AD71" s="915"/>
      <c r="AE71" s="915"/>
      <c r="AF71" s="915">
        <v>24</v>
      </c>
      <c r="AG71" s="915"/>
      <c r="AH71" s="915"/>
      <c r="AI71" s="915"/>
      <c r="AJ71" s="915"/>
      <c r="AK71" s="915">
        <v>16</v>
      </c>
      <c r="AL71" s="915"/>
      <c r="AM71" s="915"/>
      <c r="AN71" s="915"/>
      <c r="AO71" s="915"/>
      <c r="AP71" s="915" t="s">
        <v>518</v>
      </c>
      <c r="AQ71" s="915"/>
      <c r="AR71" s="915"/>
      <c r="AS71" s="915"/>
      <c r="AT71" s="915"/>
      <c r="AU71" s="915" t="s">
        <v>518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593</v>
      </c>
      <c r="C72" s="958"/>
      <c r="D72" s="958"/>
      <c r="E72" s="958"/>
      <c r="F72" s="958"/>
      <c r="G72" s="958"/>
      <c r="H72" s="958"/>
      <c r="I72" s="958"/>
      <c r="J72" s="958"/>
      <c r="K72" s="958"/>
      <c r="L72" s="958"/>
      <c r="M72" s="958"/>
      <c r="N72" s="958"/>
      <c r="O72" s="958"/>
      <c r="P72" s="959"/>
      <c r="Q72" s="960">
        <v>1069</v>
      </c>
      <c r="R72" s="915"/>
      <c r="S72" s="915"/>
      <c r="T72" s="915"/>
      <c r="U72" s="915"/>
      <c r="V72" s="915">
        <v>1064</v>
      </c>
      <c r="W72" s="915"/>
      <c r="X72" s="915"/>
      <c r="Y72" s="915"/>
      <c r="Z72" s="915"/>
      <c r="AA72" s="915">
        <v>5</v>
      </c>
      <c r="AB72" s="915"/>
      <c r="AC72" s="915"/>
      <c r="AD72" s="915"/>
      <c r="AE72" s="915"/>
      <c r="AF72" s="915">
        <v>5</v>
      </c>
      <c r="AG72" s="915"/>
      <c r="AH72" s="915"/>
      <c r="AI72" s="915"/>
      <c r="AJ72" s="915"/>
      <c r="AK72" s="915">
        <v>0</v>
      </c>
      <c r="AL72" s="915"/>
      <c r="AM72" s="915"/>
      <c r="AN72" s="915"/>
      <c r="AO72" s="915"/>
      <c r="AP72" s="915" t="s">
        <v>518</v>
      </c>
      <c r="AQ72" s="915"/>
      <c r="AR72" s="915"/>
      <c r="AS72" s="915"/>
      <c r="AT72" s="915"/>
      <c r="AU72" s="915" t="s">
        <v>518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594</v>
      </c>
      <c r="C73" s="958"/>
      <c r="D73" s="958"/>
      <c r="E73" s="958"/>
      <c r="F73" s="958"/>
      <c r="G73" s="958"/>
      <c r="H73" s="958"/>
      <c r="I73" s="958"/>
      <c r="J73" s="958"/>
      <c r="K73" s="958"/>
      <c r="L73" s="958"/>
      <c r="M73" s="958"/>
      <c r="N73" s="958"/>
      <c r="O73" s="958"/>
      <c r="P73" s="959"/>
      <c r="Q73" s="960">
        <v>287396</v>
      </c>
      <c r="R73" s="915"/>
      <c r="S73" s="915"/>
      <c r="T73" s="915"/>
      <c r="U73" s="915"/>
      <c r="V73" s="915">
        <v>279979</v>
      </c>
      <c r="W73" s="915"/>
      <c r="X73" s="915"/>
      <c r="Y73" s="915"/>
      <c r="Z73" s="915"/>
      <c r="AA73" s="915">
        <v>7417</v>
      </c>
      <c r="AB73" s="915"/>
      <c r="AC73" s="915"/>
      <c r="AD73" s="915"/>
      <c r="AE73" s="915"/>
      <c r="AF73" s="915">
        <v>7417</v>
      </c>
      <c r="AG73" s="915"/>
      <c r="AH73" s="915"/>
      <c r="AI73" s="915"/>
      <c r="AJ73" s="915"/>
      <c r="AK73" s="915">
        <v>982</v>
      </c>
      <c r="AL73" s="915"/>
      <c r="AM73" s="915"/>
      <c r="AN73" s="915"/>
      <c r="AO73" s="915"/>
      <c r="AP73" s="915" t="s">
        <v>518</v>
      </c>
      <c r="AQ73" s="915"/>
      <c r="AR73" s="915"/>
      <c r="AS73" s="915"/>
      <c r="AT73" s="915"/>
      <c r="AU73" s="915" t="s">
        <v>518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595</v>
      </c>
      <c r="C74" s="958"/>
      <c r="D74" s="958"/>
      <c r="E74" s="958"/>
      <c r="F74" s="958"/>
      <c r="G74" s="958"/>
      <c r="H74" s="958"/>
      <c r="I74" s="958"/>
      <c r="J74" s="958"/>
      <c r="K74" s="958"/>
      <c r="L74" s="958"/>
      <c r="M74" s="958"/>
      <c r="N74" s="958"/>
      <c r="O74" s="958"/>
      <c r="P74" s="959"/>
      <c r="Q74" s="960">
        <v>56</v>
      </c>
      <c r="R74" s="915"/>
      <c r="S74" s="915"/>
      <c r="T74" s="915"/>
      <c r="U74" s="915"/>
      <c r="V74" s="915">
        <v>52</v>
      </c>
      <c r="W74" s="915"/>
      <c r="X74" s="915"/>
      <c r="Y74" s="915"/>
      <c r="Z74" s="915"/>
      <c r="AA74" s="915">
        <v>3</v>
      </c>
      <c r="AB74" s="915"/>
      <c r="AC74" s="915"/>
      <c r="AD74" s="915"/>
      <c r="AE74" s="915"/>
      <c r="AF74" s="915">
        <v>3</v>
      </c>
      <c r="AG74" s="915"/>
      <c r="AH74" s="915"/>
      <c r="AI74" s="915"/>
      <c r="AJ74" s="915"/>
      <c r="AK74" s="915">
        <v>0</v>
      </c>
      <c r="AL74" s="915"/>
      <c r="AM74" s="915"/>
      <c r="AN74" s="915"/>
      <c r="AO74" s="915"/>
      <c r="AP74" s="915" t="s">
        <v>518</v>
      </c>
      <c r="AQ74" s="915"/>
      <c r="AR74" s="915"/>
      <c r="AS74" s="915"/>
      <c r="AT74" s="915"/>
      <c r="AU74" s="915" t="s">
        <v>518</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397</v>
      </c>
      <c r="B88" s="874" t="s">
        <v>429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7815</v>
      </c>
      <c r="AG88" s="926"/>
      <c r="AH88" s="926"/>
      <c r="AI88" s="926"/>
      <c r="AJ88" s="926"/>
      <c r="AK88" s="923"/>
      <c r="AL88" s="923"/>
      <c r="AM88" s="923"/>
      <c r="AN88" s="923"/>
      <c r="AO88" s="923"/>
      <c r="AP88" s="926" t="s">
        <v>588</v>
      </c>
      <c r="AQ88" s="926"/>
      <c r="AR88" s="926"/>
      <c r="AS88" s="926"/>
      <c r="AT88" s="926"/>
      <c r="AU88" s="926" t="s">
        <v>588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874" t="s">
        <v>430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438</v>
      </c>
      <c r="AB109" s="979"/>
      <c r="AC109" s="979"/>
      <c r="AD109" s="979"/>
      <c r="AE109" s="980"/>
      <c r="AF109" s="978" t="s">
        <v>315</v>
      </c>
      <c r="AG109" s="979"/>
      <c r="AH109" s="979"/>
      <c r="AI109" s="979"/>
      <c r="AJ109" s="980"/>
      <c r="AK109" s="978" t="s">
        <v>314</v>
      </c>
      <c r="AL109" s="979"/>
      <c r="AM109" s="979"/>
      <c r="AN109" s="979"/>
      <c r="AO109" s="980"/>
      <c r="AP109" s="978" t="s">
        <v>439</v>
      </c>
      <c r="AQ109" s="979"/>
      <c r="AR109" s="979"/>
      <c r="AS109" s="979"/>
      <c r="AT109" s="981"/>
      <c r="AU109" s="998" t="s">
        <v>437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438</v>
      </c>
      <c r="BR109" s="979"/>
      <c r="BS109" s="979"/>
      <c r="BT109" s="979"/>
      <c r="BU109" s="980"/>
      <c r="BV109" s="978" t="s">
        <v>315</v>
      </c>
      <c r="BW109" s="979"/>
      <c r="BX109" s="979"/>
      <c r="BY109" s="979"/>
      <c r="BZ109" s="980"/>
      <c r="CA109" s="978" t="s">
        <v>314</v>
      </c>
      <c r="CB109" s="979"/>
      <c r="CC109" s="979"/>
      <c r="CD109" s="979"/>
      <c r="CE109" s="980"/>
      <c r="CF109" s="999" t="s">
        <v>439</v>
      </c>
      <c r="CG109" s="999"/>
      <c r="CH109" s="999"/>
      <c r="CI109" s="999"/>
      <c r="CJ109" s="999"/>
      <c r="CK109" s="978" t="s">
        <v>440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438</v>
      </c>
      <c r="DH109" s="979"/>
      <c r="DI109" s="979"/>
      <c r="DJ109" s="979"/>
      <c r="DK109" s="980"/>
      <c r="DL109" s="978" t="s">
        <v>315</v>
      </c>
      <c r="DM109" s="979"/>
      <c r="DN109" s="979"/>
      <c r="DO109" s="979"/>
      <c r="DP109" s="980"/>
      <c r="DQ109" s="978" t="s">
        <v>314</v>
      </c>
      <c r="DR109" s="979"/>
      <c r="DS109" s="979"/>
      <c r="DT109" s="979"/>
      <c r="DU109" s="980"/>
      <c r="DV109" s="978" t="s">
        <v>439</v>
      </c>
      <c r="DW109" s="979"/>
      <c r="DX109" s="979"/>
      <c r="DY109" s="979"/>
      <c r="DZ109" s="981"/>
    </row>
    <row r="110" spans="1:131" s="247" customFormat="1" ht="26.25" customHeight="1">
      <c r="A110" s="982" t="s">
        <v>441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697768</v>
      </c>
      <c r="AB110" s="986"/>
      <c r="AC110" s="986"/>
      <c r="AD110" s="986"/>
      <c r="AE110" s="987"/>
      <c r="AF110" s="988">
        <v>719616</v>
      </c>
      <c r="AG110" s="986"/>
      <c r="AH110" s="986"/>
      <c r="AI110" s="986"/>
      <c r="AJ110" s="987"/>
      <c r="AK110" s="988">
        <v>741135</v>
      </c>
      <c r="AL110" s="986"/>
      <c r="AM110" s="986"/>
      <c r="AN110" s="986"/>
      <c r="AO110" s="987"/>
      <c r="AP110" s="989">
        <v>24.3</v>
      </c>
      <c r="AQ110" s="990"/>
      <c r="AR110" s="990"/>
      <c r="AS110" s="990"/>
      <c r="AT110" s="991"/>
      <c r="AU110" s="992" t="s">
        <v>72</v>
      </c>
      <c r="AV110" s="993"/>
      <c r="AW110" s="993"/>
      <c r="AX110" s="993"/>
      <c r="AY110" s="993"/>
      <c r="AZ110" s="1034" t="s">
        <v>442</v>
      </c>
      <c r="BA110" s="983"/>
      <c r="BB110" s="983"/>
      <c r="BC110" s="983"/>
      <c r="BD110" s="983"/>
      <c r="BE110" s="983"/>
      <c r="BF110" s="983"/>
      <c r="BG110" s="983"/>
      <c r="BH110" s="983"/>
      <c r="BI110" s="983"/>
      <c r="BJ110" s="983"/>
      <c r="BK110" s="983"/>
      <c r="BL110" s="983"/>
      <c r="BM110" s="983"/>
      <c r="BN110" s="983"/>
      <c r="BO110" s="983"/>
      <c r="BP110" s="984"/>
      <c r="BQ110" s="1020">
        <v>6538761</v>
      </c>
      <c r="BR110" s="1021"/>
      <c r="BS110" s="1021"/>
      <c r="BT110" s="1021"/>
      <c r="BU110" s="1021"/>
      <c r="BV110" s="1021">
        <v>6655534</v>
      </c>
      <c r="BW110" s="1021"/>
      <c r="BX110" s="1021"/>
      <c r="BY110" s="1021"/>
      <c r="BZ110" s="1021"/>
      <c r="CA110" s="1021">
        <v>6954731</v>
      </c>
      <c r="CB110" s="1021"/>
      <c r="CC110" s="1021"/>
      <c r="CD110" s="1021"/>
      <c r="CE110" s="1021"/>
      <c r="CF110" s="1035">
        <v>228.2</v>
      </c>
      <c r="CG110" s="1036"/>
      <c r="CH110" s="1036"/>
      <c r="CI110" s="1036"/>
      <c r="CJ110" s="1036"/>
      <c r="CK110" s="1037" t="s">
        <v>443</v>
      </c>
      <c r="CL110" s="1038"/>
      <c r="CM110" s="1017" t="s">
        <v>444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251</v>
      </c>
      <c r="DH110" s="1021"/>
      <c r="DI110" s="1021"/>
      <c r="DJ110" s="1021"/>
      <c r="DK110" s="1021"/>
      <c r="DL110" s="1021" t="s">
        <v>251</v>
      </c>
      <c r="DM110" s="1021"/>
      <c r="DN110" s="1021"/>
      <c r="DO110" s="1021"/>
      <c r="DP110" s="1021"/>
      <c r="DQ110" s="1021" t="s">
        <v>445</v>
      </c>
      <c r="DR110" s="1021"/>
      <c r="DS110" s="1021"/>
      <c r="DT110" s="1021"/>
      <c r="DU110" s="1021"/>
      <c r="DV110" s="1022" t="s">
        <v>251</v>
      </c>
      <c r="DW110" s="1022"/>
      <c r="DX110" s="1022"/>
      <c r="DY110" s="1022"/>
      <c r="DZ110" s="1023"/>
    </row>
    <row r="111" spans="1:131" s="247" customFormat="1" ht="26.25" customHeight="1">
      <c r="A111" s="1024" t="s">
        <v>446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251</v>
      </c>
      <c r="AB111" s="1028"/>
      <c r="AC111" s="1028"/>
      <c r="AD111" s="1028"/>
      <c r="AE111" s="1029"/>
      <c r="AF111" s="1030" t="s">
        <v>251</v>
      </c>
      <c r="AG111" s="1028"/>
      <c r="AH111" s="1028"/>
      <c r="AI111" s="1028"/>
      <c r="AJ111" s="1029"/>
      <c r="AK111" s="1030" t="s">
        <v>251</v>
      </c>
      <c r="AL111" s="1028"/>
      <c r="AM111" s="1028"/>
      <c r="AN111" s="1028"/>
      <c r="AO111" s="1029"/>
      <c r="AP111" s="1031" t="s">
        <v>251</v>
      </c>
      <c r="AQ111" s="1032"/>
      <c r="AR111" s="1032"/>
      <c r="AS111" s="1032"/>
      <c r="AT111" s="1033"/>
      <c r="AU111" s="994"/>
      <c r="AV111" s="995"/>
      <c r="AW111" s="995"/>
      <c r="AX111" s="995"/>
      <c r="AY111" s="995"/>
      <c r="AZ111" s="1043" t="s">
        <v>447</v>
      </c>
      <c r="BA111" s="1044"/>
      <c r="BB111" s="1044"/>
      <c r="BC111" s="1044"/>
      <c r="BD111" s="1044"/>
      <c r="BE111" s="1044"/>
      <c r="BF111" s="1044"/>
      <c r="BG111" s="1044"/>
      <c r="BH111" s="1044"/>
      <c r="BI111" s="1044"/>
      <c r="BJ111" s="1044"/>
      <c r="BK111" s="1044"/>
      <c r="BL111" s="1044"/>
      <c r="BM111" s="1044"/>
      <c r="BN111" s="1044"/>
      <c r="BO111" s="1044"/>
      <c r="BP111" s="1045"/>
      <c r="BQ111" s="1013" t="s">
        <v>251</v>
      </c>
      <c r="BR111" s="1014"/>
      <c r="BS111" s="1014"/>
      <c r="BT111" s="1014"/>
      <c r="BU111" s="1014"/>
      <c r="BV111" s="1014" t="s">
        <v>251</v>
      </c>
      <c r="BW111" s="1014"/>
      <c r="BX111" s="1014"/>
      <c r="BY111" s="1014"/>
      <c r="BZ111" s="1014"/>
      <c r="CA111" s="1014" t="s">
        <v>445</v>
      </c>
      <c r="CB111" s="1014"/>
      <c r="CC111" s="1014"/>
      <c r="CD111" s="1014"/>
      <c r="CE111" s="1014"/>
      <c r="CF111" s="1008" t="s">
        <v>445</v>
      </c>
      <c r="CG111" s="1009"/>
      <c r="CH111" s="1009"/>
      <c r="CI111" s="1009"/>
      <c r="CJ111" s="1009"/>
      <c r="CK111" s="1039"/>
      <c r="CL111" s="1040"/>
      <c r="CM111" s="1010" t="s">
        <v>448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251</v>
      </c>
      <c r="DH111" s="1014"/>
      <c r="DI111" s="1014"/>
      <c r="DJ111" s="1014"/>
      <c r="DK111" s="1014"/>
      <c r="DL111" s="1014" t="s">
        <v>251</v>
      </c>
      <c r="DM111" s="1014"/>
      <c r="DN111" s="1014"/>
      <c r="DO111" s="1014"/>
      <c r="DP111" s="1014"/>
      <c r="DQ111" s="1014" t="s">
        <v>251</v>
      </c>
      <c r="DR111" s="1014"/>
      <c r="DS111" s="1014"/>
      <c r="DT111" s="1014"/>
      <c r="DU111" s="1014"/>
      <c r="DV111" s="1015" t="s">
        <v>251</v>
      </c>
      <c r="DW111" s="1015"/>
      <c r="DX111" s="1015"/>
      <c r="DY111" s="1015"/>
      <c r="DZ111" s="1016"/>
    </row>
    <row r="112" spans="1:131" s="247" customFormat="1" ht="26.25" customHeight="1">
      <c r="A112" s="1046" t="s">
        <v>449</v>
      </c>
      <c r="B112" s="1047"/>
      <c r="C112" s="1044" t="s">
        <v>450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445</v>
      </c>
      <c r="AB112" s="1053"/>
      <c r="AC112" s="1053"/>
      <c r="AD112" s="1053"/>
      <c r="AE112" s="1054"/>
      <c r="AF112" s="1055" t="s">
        <v>251</v>
      </c>
      <c r="AG112" s="1053"/>
      <c r="AH112" s="1053"/>
      <c r="AI112" s="1053"/>
      <c r="AJ112" s="1054"/>
      <c r="AK112" s="1055" t="s">
        <v>445</v>
      </c>
      <c r="AL112" s="1053"/>
      <c r="AM112" s="1053"/>
      <c r="AN112" s="1053"/>
      <c r="AO112" s="1054"/>
      <c r="AP112" s="1056" t="s">
        <v>251</v>
      </c>
      <c r="AQ112" s="1057"/>
      <c r="AR112" s="1057"/>
      <c r="AS112" s="1057"/>
      <c r="AT112" s="1058"/>
      <c r="AU112" s="994"/>
      <c r="AV112" s="995"/>
      <c r="AW112" s="995"/>
      <c r="AX112" s="995"/>
      <c r="AY112" s="995"/>
      <c r="AZ112" s="1043" t="s">
        <v>451</v>
      </c>
      <c r="BA112" s="1044"/>
      <c r="BB112" s="1044"/>
      <c r="BC112" s="1044"/>
      <c r="BD112" s="1044"/>
      <c r="BE112" s="1044"/>
      <c r="BF112" s="1044"/>
      <c r="BG112" s="1044"/>
      <c r="BH112" s="1044"/>
      <c r="BI112" s="1044"/>
      <c r="BJ112" s="1044"/>
      <c r="BK112" s="1044"/>
      <c r="BL112" s="1044"/>
      <c r="BM112" s="1044"/>
      <c r="BN112" s="1044"/>
      <c r="BO112" s="1044"/>
      <c r="BP112" s="1045"/>
      <c r="BQ112" s="1013">
        <v>3291626</v>
      </c>
      <c r="BR112" s="1014"/>
      <c r="BS112" s="1014"/>
      <c r="BT112" s="1014"/>
      <c r="BU112" s="1014"/>
      <c r="BV112" s="1014">
        <v>3271082</v>
      </c>
      <c r="BW112" s="1014"/>
      <c r="BX112" s="1014"/>
      <c r="BY112" s="1014"/>
      <c r="BZ112" s="1014"/>
      <c r="CA112" s="1014">
        <v>3076321</v>
      </c>
      <c r="CB112" s="1014"/>
      <c r="CC112" s="1014"/>
      <c r="CD112" s="1014"/>
      <c r="CE112" s="1014"/>
      <c r="CF112" s="1008">
        <v>100.9</v>
      </c>
      <c r="CG112" s="1009"/>
      <c r="CH112" s="1009"/>
      <c r="CI112" s="1009"/>
      <c r="CJ112" s="1009"/>
      <c r="CK112" s="1039"/>
      <c r="CL112" s="1040"/>
      <c r="CM112" s="1010" t="s">
        <v>452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251</v>
      </c>
      <c r="DH112" s="1014"/>
      <c r="DI112" s="1014"/>
      <c r="DJ112" s="1014"/>
      <c r="DK112" s="1014"/>
      <c r="DL112" s="1014" t="s">
        <v>251</v>
      </c>
      <c r="DM112" s="1014"/>
      <c r="DN112" s="1014"/>
      <c r="DO112" s="1014"/>
      <c r="DP112" s="1014"/>
      <c r="DQ112" s="1014" t="s">
        <v>251</v>
      </c>
      <c r="DR112" s="1014"/>
      <c r="DS112" s="1014"/>
      <c r="DT112" s="1014"/>
      <c r="DU112" s="1014"/>
      <c r="DV112" s="1015" t="s">
        <v>251</v>
      </c>
      <c r="DW112" s="1015"/>
      <c r="DX112" s="1015"/>
      <c r="DY112" s="1015"/>
      <c r="DZ112" s="1016"/>
    </row>
    <row r="113" spans="1:130" s="247" customFormat="1" ht="26.25" customHeight="1">
      <c r="A113" s="1048"/>
      <c r="B113" s="1049"/>
      <c r="C113" s="1044" t="s">
        <v>453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286553</v>
      </c>
      <c r="AB113" s="1028"/>
      <c r="AC113" s="1028"/>
      <c r="AD113" s="1028"/>
      <c r="AE113" s="1029"/>
      <c r="AF113" s="1030">
        <v>304320</v>
      </c>
      <c r="AG113" s="1028"/>
      <c r="AH113" s="1028"/>
      <c r="AI113" s="1028"/>
      <c r="AJ113" s="1029"/>
      <c r="AK113" s="1030">
        <v>272287</v>
      </c>
      <c r="AL113" s="1028"/>
      <c r="AM113" s="1028"/>
      <c r="AN113" s="1028"/>
      <c r="AO113" s="1029"/>
      <c r="AP113" s="1031">
        <v>8.9</v>
      </c>
      <c r="AQ113" s="1032"/>
      <c r="AR113" s="1032"/>
      <c r="AS113" s="1032"/>
      <c r="AT113" s="1033"/>
      <c r="AU113" s="994"/>
      <c r="AV113" s="995"/>
      <c r="AW113" s="995"/>
      <c r="AX113" s="995"/>
      <c r="AY113" s="995"/>
      <c r="AZ113" s="1043" t="s">
        <v>454</v>
      </c>
      <c r="BA113" s="1044"/>
      <c r="BB113" s="1044"/>
      <c r="BC113" s="1044"/>
      <c r="BD113" s="1044"/>
      <c r="BE113" s="1044"/>
      <c r="BF113" s="1044"/>
      <c r="BG113" s="1044"/>
      <c r="BH113" s="1044"/>
      <c r="BI113" s="1044"/>
      <c r="BJ113" s="1044"/>
      <c r="BK113" s="1044"/>
      <c r="BL113" s="1044"/>
      <c r="BM113" s="1044"/>
      <c r="BN113" s="1044"/>
      <c r="BO113" s="1044"/>
      <c r="BP113" s="1045"/>
      <c r="BQ113" s="1013" t="s">
        <v>251</v>
      </c>
      <c r="BR113" s="1014"/>
      <c r="BS113" s="1014"/>
      <c r="BT113" s="1014"/>
      <c r="BU113" s="1014"/>
      <c r="BV113" s="1014" t="s">
        <v>251</v>
      </c>
      <c r="BW113" s="1014"/>
      <c r="BX113" s="1014"/>
      <c r="BY113" s="1014"/>
      <c r="BZ113" s="1014"/>
      <c r="CA113" s="1014" t="s">
        <v>251</v>
      </c>
      <c r="CB113" s="1014"/>
      <c r="CC113" s="1014"/>
      <c r="CD113" s="1014"/>
      <c r="CE113" s="1014"/>
      <c r="CF113" s="1008" t="s">
        <v>251</v>
      </c>
      <c r="CG113" s="1009"/>
      <c r="CH113" s="1009"/>
      <c r="CI113" s="1009"/>
      <c r="CJ113" s="1009"/>
      <c r="CK113" s="1039"/>
      <c r="CL113" s="1040"/>
      <c r="CM113" s="1010" t="s">
        <v>455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445</v>
      </c>
      <c r="DH113" s="1053"/>
      <c r="DI113" s="1053"/>
      <c r="DJ113" s="1053"/>
      <c r="DK113" s="1054"/>
      <c r="DL113" s="1055" t="s">
        <v>251</v>
      </c>
      <c r="DM113" s="1053"/>
      <c r="DN113" s="1053"/>
      <c r="DO113" s="1053"/>
      <c r="DP113" s="1054"/>
      <c r="DQ113" s="1055" t="s">
        <v>251</v>
      </c>
      <c r="DR113" s="1053"/>
      <c r="DS113" s="1053"/>
      <c r="DT113" s="1053"/>
      <c r="DU113" s="1054"/>
      <c r="DV113" s="1056" t="s">
        <v>251</v>
      </c>
      <c r="DW113" s="1057"/>
      <c r="DX113" s="1057"/>
      <c r="DY113" s="1057"/>
      <c r="DZ113" s="1058"/>
    </row>
    <row r="114" spans="1:130" s="247" customFormat="1" ht="26.25" customHeight="1">
      <c r="A114" s="1048"/>
      <c r="B114" s="1049"/>
      <c r="C114" s="1044" t="s">
        <v>456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251</v>
      </c>
      <c r="AB114" s="1053"/>
      <c r="AC114" s="1053"/>
      <c r="AD114" s="1053"/>
      <c r="AE114" s="1054"/>
      <c r="AF114" s="1055" t="s">
        <v>251</v>
      </c>
      <c r="AG114" s="1053"/>
      <c r="AH114" s="1053"/>
      <c r="AI114" s="1053"/>
      <c r="AJ114" s="1054"/>
      <c r="AK114" s="1055" t="s">
        <v>251</v>
      </c>
      <c r="AL114" s="1053"/>
      <c r="AM114" s="1053"/>
      <c r="AN114" s="1053"/>
      <c r="AO114" s="1054"/>
      <c r="AP114" s="1056" t="s">
        <v>251</v>
      </c>
      <c r="AQ114" s="1057"/>
      <c r="AR114" s="1057"/>
      <c r="AS114" s="1057"/>
      <c r="AT114" s="1058"/>
      <c r="AU114" s="994"/>
      <c r="AV114" s="995"/>
      <c r="AW114" s="995"/>
      <c r="AX114" s="995"/>
      <c r="AY114" s="995"/>
      <c r="AZ114" s="1043" t="s">
        <v>457</v>
      </c>
      <c r="BA114" s="1044"/>
      <c r="BB114" s="1044"/>
      <c r="BC114" s="1044"/>
      <c r="BD114" s="1044"/>
      <c r="BE114" s="1044"/>
      <c r="BF114" s="1044"/>
      <c r="BG114" s="1044"/>
      <c r="BH114" s="1044"/>
      <c r="BI114" s="1044"/>
      <c r="BJ114" s="1044"/>
      <c r="BK114" s="1044"/>
      <c r="BL114" s="1044"/>
      <c r="BM114" s="1044"/>
      <c r="BN114" s="1044"/>
      <c r="BO114" s="1044"/>
      <c r="BP114" s="1045"/>
      <c r="BQ114" s="1013">
        <v>536092</v>
      </c>
      <c r="BR114" s="1014"/>
      <c r="BS114" s="1014"/>
      <c r="BT114" s="1014"/>
      <c r="BU114" s="1014"/>
      <c r="BV114" s="1014">
        <v>491635</v>
      </c>
      <c r="BW114" s="1014"/>
      <c r="BX114" s="1014"/>
      <c r="BY114" s="1014"/>
      <c r="BZ114" s="1014"/>
      <c r="CA114" s="1014">
        <v>462569</v>
      </c>
      <c r="CB114" s="1014"/>
      <c r="CC114" s="1014"/>
      <c r="CD114" s="1014"/>
      <c r="CE114" s="1014"/>
      <c r="CF114" s="1008">
        <v>15.2</v>
      </c>
      <c r="CG114" s="1009"/>
      <c r="CH114" s="1009"/>
      <c r="CI114" s="1009"/>
      <c r="CJ114" s="1009"/>
      <c r="CK114" s="1039"/>
      <c r="CL114" s="1040"/>
      <c r="CM114" s="1010" t="s">
        <v>458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251</v>
      </c>
      <c r="DH114" s="1053"/>
      <c r="DI114" s="1053"/>
      <c r="DJ114" s="1053"/>
      <c r="DK114" s="1054"/>
      <c r="DL114" s="1055" t="s">
        <v>251</v>
      </c>
      <c r="DM114" s="1053"/>
      <c r="DN114" s="1053"/>
      <c r="DO114" s="1053"/>
      <c r="DP114" s="1054"/>
      <c r="DQ114" s="1055" t="s">
        <v>251</v>
      </c>
      <c r="DR114" s="1053"/>
      <c r="DS114" s="1053"/>
      <c r="DT114" s="1053"/>
      <c r="DU114" s="1054"/>
      <c r="DV114" s="1056" t="s">
        <v>445</v>
      </c>
      <c r="DW114" s="1057"/>
      <c r="DX114" s="1057"/>
      <c r="DY114" s="1057"/>
      <c r="DZ114" s="1058"/>
    </row>
    <row r="115" spans="1:130" s="247" customFormat="1" ht="26.25" customHeight="1">
      <c r="A115" s="1048"/>
      <c r="B115" s="1049"/>
      <c r="C115" s="1044" t="s">
        <v>459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251</v>
      </c>
      <c r="AB115" s="1028"/>
      <c r="AC115" s="1028"/>
      <c r="AD115" s="1028"/>
      <c r="AE115" s="1029"/>
      <c r="AF115" s="1030" t="s">
        <v>251</v>
      </c>
      <c r="AG115" s="1028"/>
      <c r="AH115" s="1028"/>
      <c r="AI115" s="1028"/>
      <c r="AJ115" s="1029"/>
      <c r="AK115" s="1030" t="s">
        <v>251</v>
      </c>
      <c r="AL115" s="1028"/>
      <c r="AM115" s="1028"/>
      <c r="AN115" s="1028"/>
      <c r="AO115" s="1029"/>
      <c r="AP115" s="1031" t="s">
        <v>251</v>
      </c>
      <c r="AQ115" s="1032"/>
      <c r="AR115" s="1032"/>
      <c r="AS115" s="1032"/>
      <c r="AT115" s="1033"/>
      <c r="AU115" s="994"/>
      <c r="AV115" s="995"/>
      <c r="AW115" s="995"/>
      <c r="AX115" s="995"/>
      <c r="AY115" s="995"/>
      <c r="AZ115" s="1043" t="s">
        <v>460</v>
      </c>
      <c r="BA115" s="1044"/>
      <c r="BB115" s="1044"/>
      <c r="BC115" s="1044"/>
      <c r="BD115" s="1044"/>
      <c r="BE115" s="1044"/>
      <c r="BF115" s="1044"/>
      <c r="BG115" s="1044"/>
      <c r="BH115" s="1044"/>
      <c r="BI115" s="1044"/>
      <c r="BJ115" s="1044"/>
      <c r="BK115" s="1044"/>
      <c r="BL115" s="1044"/>
      <c r="BM115" s="1044"/>
      <c r="BN115" s="1044"/>
      <c r="BO115" s="1044"/>
      <c r="BP115" s="1045"/>
      <c r="BQ115" s="1013">
        <v>225473</v>
      </c>
      <c r="BR115" s="1014"/>
      <c r="BS115" s="1014"/>
      <c r="BT115" s="1014"/>
      <c r="BU115" s="1014"/>
      <c r="BV115" s="1014">
        <v>221400</v>
      </c>
      <c r="BW115" s="1014"/>
      <c r="BX115" s="1014"/>
      <c r="BY115" s="1014"/>
      <c r="BZ115" s="1014"/>
      <c r="CA115" s="1014">
        <v>233100</v>
      </c>
      <c r="CB115" s="1014"/>
      <c r="CC115" s="1014"/>
      <c r="CD115" s="1014"/>
      <c r="CE115" s="1014"/>
      <c r="CF115" s="1008">
        <v>7.6</v>
      </c>
      <c r="CG115" s="1009"/>
      <c r="CH115" s="1009"/>
      <c r="CI115" s="1009"/>
      <c r="CJ115" s="1009"/>
      <c r="CK115" s="1039"/>
      <c r="CL115" s="1040"/>
      <c r="CM115" s="1043" t="s">
        <v>461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251</v>
      </c>
      <c r="DH115" s="1053"/>
      <c r="DI115" s="1053"/>
      <c r="DJ115" s="1053"/>
      <c r="DK115" s="1054"/>
      <c r="DL115" s="1055" t="s">
        <v>251</v>
      </c>
      <c r="DM115" s="1053"/>
      <c r="DN115" s="1053"/>
      <c r="DO115" s="1053"/>
      <c r="DP115" s="1054"/>
      <c r="DQ115" s="1055" t="s">
        <v>251</v>
      </c>
      <c r="DR115" s="1053"/>
      <c r="DS115" s="1053"/>
      <c r="DT115" s="1053"/>
      <c r="DU115" s="1054"/>
      <c r="DV115" s="1056" t="s">
        <v>251</v>
      </c>
      <c r="DW115" s="1057"/>
      <c r="DX115" s="1057"/>
      <c r="DY115" s="1057"/>
      <c r="DZ115" s="1058"/>
    </row>
    <row r="116" spans="1:130" s="247" customFormat="1" ht="26.25" customHeight="1">
      <c r="A116" s="1050"/>
      <c r="B116" s="1051"/>
      <c r="C116" s="1059" t="s">
        <v>462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251</v>
      </c>
      <c r="AB116" s="1053"/>
      <c r="AC116" s="1053"/>
      <c r="AD116" s="1053"/>
      <c r="AE116" s="1054"/>
      <c r="AF116" s="1055" t="s">
        <v>251</v>
      </c>
      <c r="AG116" s="1053"/>
      <c r="AH116" s="1053"/>
      <c r="AI116" s="1053"/>
      <c r="AJ116" s="1054"/>
      <c r="AK116" s="1055" t="s">
        <v>251</v>
      </c>
      <c r="AL116" s="1053"/>
      <c r="AM116" s="1053"/>
      <c r="AN116" s="1053"/>
      <c r="AO116" s="1054"/>
      <c r="AP116" s="1056" t="s">
        <v>251</v>
      </c>
      <c r="AQ116" s="1057"/>
      <c r="AR116" s="1057"/>
      <c r="AS116" s="1057"/>
      <c r="AT116" s="1058"/>
      <c r="AU116" s="994"/>
      <c r="AV116" s="995"/>
      <c r="AW116" s="995"/>
      <c r="AX116" s="995"/>
      <c r="AY116" s="995"/>
      <c r="AZ116" s="1061" t="s">
        <v>463</v>
      </c>
      <c r="BA116" s="1062"/>
      <c r="BB116" s="1062"/>
      <c r="BC116" s="1062"/>
      <c r="BD116" s="1062"/>
      <c r="BE116" s="1062"/>
      <c r="BF116" s="1062"/>
      <c r="BG116" s="1062"/>
      <c r="BH116" s="1062"/>
      <c r="BI116" s="1062"/>
      <c r="BJ116" s="1062"/>
      <c r="BK116" s="1062"/>
      <c r="BL116" s="1062"/>
      <c r="BM116" s="1062"/>
      <c r="BN116" s="1062"/>
      <c r="BO116" s="1062"/>
      <c r="BP116" s="1063"/>
      <c r="BQ116" s="1013" t="s">
        <v>251</v>
      </c>
      <c r="BR116" s="1014"/>
      <c r="BS116" s="1014"/>
      <c r="BT116" s="1014"/>
      <c r="BU116" s="1014"/>
      <c r="BV116" s="1014" t="s">
        <v>251</v>
      </c>
      <c r="BW116" s="1014"/>
      <c r="BX116" s="1014"/>
      <c r="BY116" s="1014"/>
      <c r="BZ116" s="1014"/>
      <c r="CA116" s="1014" t="s">
        <v>251</v>
      </c>
      <c r="CB116" s="1014"/>
      <c r="CC116" s="1014"/>
      <c r="CD116" s="1014"/>
      <c r="CE116" s="1014"/>
      <c r="CF116" s="1008" t="s">
        <v>251</v>
      </c>
      <c r="CG116" s="1009"/>
      <c r="CH116" s="1009"/>
      <c r="CI116" s="1009"/>
      <c r="CJ116" s="1009"/>
      <c r="CK116" s="1039"/>
      <c r="CL116" s="1040"/>
      <c r="CM116" s="1010" t="s">
        <v>464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251</v>
      </c>
      <c r="DH116" s="1053"/>
      <c r="DI116" s="1053"/>
      <c r="DJ116" s="1053"/>
      <c r="DK116" s="1054"/>
      <c r="DL116" s="1055" t="s">
        <v>251</v>
      </c>
      <c r="DM116" s="1053"/>
      <c r="DN116" s="1053"/>
      <c r="DO116" s="1053"/>
      <c r="DP116" s="1054"/>
      <c r="DQ116" s="1055" t="s">
        <v>251</v>
      </c>
      <c r="DR116" s="1053"/>
      <c r="DS116" s="1053"/>
      <c r="DT116" s="1053"/>
      <c r="DU116" s="1054"/>
      <c r="DV116" s="1056" t="s">
        <v>445</v>
      </c>
      <c r="DW116" s="1057"/>
      <c r="DX116" s="1057"/>
      <c r="DY116" s="1057"/>
      <c r="DZ116" s="1058"/>
    </row>
    <row r="117" spans="1:130" s="247" customFormat="1" ht="26.25" customHeight="1">
      <c r="A117" s="998" t="s">
        <v>193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465</v>
      </c>
      <c r="Z117" s="980"/>
      <c r="AA117" s="1070">
        <v>984321</v>
      </c>
      <c r="AB117" s="1071"/>
      <c r="AC117" s="1071"/>
      <c r="AD117" s="1071"/>
      <c r="AE117" s="1072"/>
      <c r="AF117" s="1073">
        <v>1023936</v>
      </c>
      <c r="AG117" s="1071"/>
      <c r="AH117" s="1071"/>
      <c r="AI117" s="1071"/>
      <c r="AJ117" s="1072"/>
      <c r="AK117" s="1073">
        <v>1013422</v>
      </c>
      <c r="AL117" s="1071"/>
      <c r="AM117" s="1071"/>
      <c r="AN117" s="1071"/>
      <c r="AO117" s="1072"/>
      <c r="AP117" s="1074"/>
      <c r="AQ117" s="1075"/>
      <c r="AR117" s="1075"/>
      <c r="AS117" s="1075"/>
      <c r="AT117" s="1076"/>
      <c r="AU117" s="994"/>
      <c r="AV117" s="995"/>
      <c r="AW117" s="995"/>
      <c r="AX117" s="995"/>
      <c r="AY117" s="995"/>
      <c r="AZ117" s="1061" t="s">
        <v>466</v>
      </c>
      <c r="BA117" s="1062"/>
      <c r="BB117" s="1062"/>
      <c r="BC117" s="1062"/>
      <c r="BD117" s="1062"/>
      <c r="BE117" s="1062"/>
      <c r="BF117" s="1062"/>
      <c r="BG117" s="1062"/>
      <c r="BH117" s="1062"/>
      <c r="BI117" s="1062"/>
      <c r="BJ117" s="1062"/>
      <c r="BK117" s="1062"/>
      <c r="BL117" s="1062"/>
      <c r="BM117" s="1062"/>
      <c r="BN117" s="1062"/>
      <c r="BO117" s="1062"/>
      <c r="BP117" s="1063"/>
      <c r="BQ117" s="1013" t="s">
        <v>251</v>
      </c>
      <c r="BR117" s="1014"/>
      <c r="BS117" s="1014"/>
      <c r="BT117" s="1014"/>
      <c r="BU117" s="1014"/>
      <c r="BV117" s="1014" t="s">
        <v>251</v>
      </c>
      <c r="BW117" s="1014"/>
      <c r="BX117" s="1014"/>
      <c r="BY117" s="1014"/>
      <c r="BZ117" s="1014"/>
      <c r="CA117" s="1014" t="s">
        <v>251</v>
      </c>
      <c r="CB117" s="1014"/>
      <c r="CC117" s="1014"/>
      <c r="CD117" s="1014"/>
      <c r="CE117" s="1014"/>
      <c r="CF117" s="1008" t="s">
        <v>251</v>
      </c>
      <c r="CG117" s="1009"/>
      <c r="CH117" s="1009"/>
      <c r="CI117" s="1009"/>
      <c r="CJ117" s="1009"/>
      <c r="CK117" s="1039"/>
      <c r="CL117" s="1040"/>
      <c r="CM117" s="1010" t="s">
        <v>467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251</v>
      </c>
      <c r="DH117" s="1053"/>
      <c r="DI117" s="1053"/>
      <c r="DJ117" s="1053"/>
      <c r="DK117" s="1054"/>
      <c r="DL117" s="1055" t="s">
        <v>251</v>
      </c>
      <c r="DM117" s="1053"/>
      <c r="DN117" s="1053"/>
      <c r="DO117" s="1053"/>
      <c r="DP117" s="1054"/>
      <c r="DQ117" s="1055" t="s">
        <v>251</v>
      </c>
      <c r="DR117" s="1053"/>
      <c r="DS117" s="1053"/>
      <c r="DT117" s="1053"/>
      <c r="DU117" s="1054"/>
      <c r="DV117" s="1056" t="s">
        <v>251</v>
      </c>
      <c r="DW117" s="1057"/>
      <c r="DX117" s="1057"/>
      <c r="DY117" s="1057"/>
      <c r="DZ117" s="1058"/>
    </row>
    <row r="118" spans="1:130" s="247" customFormat="1" ht="26.25" customHeight="1">
      <c r="A118" s="998" t="s">
        <v>440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438</v>
      </c>
      <c r="AB118" s="979"/>
      <c r="AC118" s="979"/>
      <c r="AD118" s="979"/>
      <c r="AE118" s="980"/>
      <c r="AF118" s="978" t="s">
        <v>315</v>
      </c>
      <c r="AG118" s="979"/>
      <c r="AH118" s="979"/>
      <c r="AI118" s="979"/>
      <c r="AJ118" s="980"/>
      <c r="AK118" s="978" t="s">
        <v>314</v>
      </c>
      <c r="AL118" s="979"/>
      <c r="AM118" s="979"/>
      <c r="AN118" s="979"/>
      <c r="AO118" s="980"/>
      <c r="AP118" s="1065" t="s">
        <v>439</v>
      </c>
      <c r="AQ118" s="1066"/>
      <c r="AR118" s="1066"/>
      <c r="AS118" s="1066"/>
      <c r="AT118" s="1067"/>
      <c r="AU118" s="994"/>
      <c r="AV118" s="995"/>
      <c r="AW118" s="995"/>
      <c r="AX118" s="995"/>
      <c r="AY118" s="995"/>
      <c r="AZ118" s="1068" t="s">
        <v>468</v>
      </c>
      <c r="BA118" s="1059"/>
      <c r="BB118" s="1059"/>
      <c r="BC118" s="1059"/>
      <c r="BD118" s="1059"/>
      <c r="BE118" s="1059"/>
      <c r="BF118" s="1059"/>
      <c r="BG118" s="1059"/>
      <c r="BH118" s="1059"/>
      <c r="BI118" s="1059"/>
      <c r="BJ118" s="1059"/>
      <c r="BK118" s="1059"/>
      <c r="BL118" s="1059"/>
      <c r="BM118" s="1059"/>
      <c r="BN118" s="1059"/>
      <c r="BO118" s="1059"/>
      <c r="BP118" s="1060"/>
      <c r="BQ118" s="1091" t="s">
        <v>445</v>
      </c>
      <c r="BR118" s="1092"/>
      <c r="BS118" s="1092"/>
      <c r="BT118" s="1092"/>
      <c r="BU118" s="1092"/>
      <c r="BV118" s="1092" t="s">
        <v>251</v>
      </c>
      <c r="BW118" s="1092"/>
      <c r="BX118" s="1092"/>
      <c r="BY118" s="1092"/>
      <c r="BZ118" s="1092"/>
      <c r="CA118" s="1092" t="s">
        <v>251</v>
      </c>
      <c r="CB118" s="1092"/>
      <c r="CC118" s="1092"/>
      <c r="CD118" s="1092"/>
      <c r="CE118" s="1092"/>
      <c r="CF118" s="1008" t="s">
        <v>251</v>
      </c>
      <c r="CG118" s="1009"/>
      <c r="CH118" s="1009"/>
      <c r="CI118" s="1009"/>
      <c r="CJ118" s="1009"/>
      <c r="CK118" s="1039"/>
      <c r="CL118" s="1040"/>
      <c r="CM118" s="1010" t="s">
        <v>469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251</v>
      </c>
      <c r="DH118" s="1053"/>
      <c r="DI118" s="1053"/>
      <c r="DJ118" s="1053"/>
      <c r="DK118" s="1054"/>
      <c r="DL118" s="1055" t="s">
        <v>251</v>
      </c>
      <c r="DM118" s="1053"/>
      <c r="DN118" s="1053"/>
      <c r="DO118" s="1053"/>
      <c r="DP118" s="1054"/>
      <c r="DQ118" s="1055" t="s">
        <v>251</v>
      </c>
      <c r="DR118" s="1053"/>
      <c r="DS118" s="1053"/>
      <c r="DT118" s="1053"/>
      <c r="DU118" s="1054"/>
      <c r="DV118" s="1056" t="s">
        <v>251</v>
      </c>
      <c r="DW118" s="1057"/>
      <c r="DX118" s="1057"/>
      <c r="DY118" s="1057"/>
      <c r="DZ118" s="1058"/>
    </row>
    <row r="119" spans="1:130" s="247" customFormat="1" ht="26.25" customHeight="1">
      <c r="A119" s="1152" t="s">
        <v>443</v>
      </c>
      <c r="B119" s="1038"/>
      <c r="C119" s="1017" t="s">
        <v>444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251</v>
      </c>
      <c r="AB119" s="986"/>
      <c r="AC119" s="986"/>
      <c r="AD119" s="986"/>
      <c r="AE119" s="987"/>
      <c r="AF119" s="988" t="s">
        <v>251</v>
      </c>
      <c r="AG119" s="986"/>
      <c r="AH119" s="986"/>
      <c r="AI119" s="986"/>
      <c r="AJ119" s="987"/>
      <c r="AK119" s="988" t="s">
        <v>445</v>
      </c>
      <c r="AL119" s="986"/>
      <c r="AM119" s="986"/>
      <c r="AN119" s="986"/>
      <c r="AO119" s="987"/>
      <c r="AP119" s="989" t="s">
        <v>251</v>
      </c>
      <c r="AQ119" s="990"/>
      <c r="AR119" s="990"/>
      <c r="AS119" s="990"/>
      <c r="AT119" s="991"/>
      <c r="AU119" s="996"/>
      <c r="AV119" s="997"/>
      <c r="AW119" s="997"/>
      <c r="AX119" s="997"/>
      <c r="AY119" s="997"/>
      <c r="AZ119" s="278" t="s">
        <v>193</v>
      </c>
      <c r="BA119" s="278"/>
      <c r="BB119" s="278"/>
      <c r="BC119" s="278"/>
      <c r="BD119" s="278"/>
      <c r="BE119" s="278"/>
      <c r="BF119" s="278"/>
      <c r="BG119" s="278"/>
      <c r="BH119" s="278"/>
      <c r="BI119" s="278"/>
      <c r="BJ119" s="278"/>
      <c r="BK119" s="278"/>
      <c r="BL119" s="278"/>
      <c r="BM119" s="278"/>
      <c r="BN119" s="278"/>
      <c r="BO119" s="1069" t="s">
        <v>470</v>
      </c>
      <c r="BP119" s="1100"/>
      <c r="BQ119" s="1091">
        <v>10591952</v>
      </c>
      <c r="BR119" s="1092"/>
      <c r="BS119" s="1092"/>
      <c r="BT119" s="1092"/>
      <c r="BU119" s="1092"/>
      <c r="BV119" s="1092">
        <v>10639651</v>
      </c>
      <c r="BW119" s="1092"/>
      <c r="BX119" s="1092"/>
      <c r="BY119" s="1092"/>
      <c r="BZ119" s="1092"/>
      <c r="CA119" s="1092">
        <v>10726721</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445</v>
      </c>
      <c r="DH119" s="1078"/>
      <c r="DI119" s="1078"/>
      <c r="DJ119" s="1078"/>
      <c r="DK119" s="1079"/>
      <c r="DL119" s="1077" t="s">
        <v>251</v>
      </c>
      <c r="DM119" s="1078"/>
      <c r="DN119" s="1078"/>
      <c r="DO119" s="1078"/>
      <c r="DP119" s="1079"/>
      <c r="DQ119" s="1077" t="s">
        <v>251</v>
      </c>
      <c r="DR119" s="1078"/>
      <c r="DS119" s="1078"/>
      <c r="DT119" s="1078"/>
      <c r="DU119" s="1079"/>
      <c r="DV119" s="1080" t="s">
        <v>251</v>
      </c>
      <c r="DW119" s="1081"/>
      <c r="DX119" s="1081"/>
      <c r="DY119" s="1081"/>
      <c r="DZ119" s="1082"/>
    </row>
    <row r="120" spans="1:130" s="247" customFormat="1" ht="26.25" customHeight="1">
      <c r="A120" s="1153"/>
      <c r="B120" s="1040"/>
      <c r="C120" s="1010" t="s">
        <v>448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251</v>
      </c>
      <c r="AB120" s="1053"/>
      <c r="AC120" s="1053"/>
      <c r="AD120" s="1053"/>
      <c r="AE120" s="1054"/>
      <c r="AF120" s="1055" t="s">
        <v>445</v>
      </c>
      <c r="AG120" s="1053"/>
      <c r="AH120" s="1053"/>
      <c r="AI120" s="1053"/>
      <c r="AJ120" s="1054"/>
      <c r="AK120" s="1055" t="s">
        <v>251</v>
      </c>
      <c r="AL120" s="1053"/>
      <c r="AM120" s="1053"/>
      <c r="AN120" s="1053"/>
      <c r="AO120" s="1054"/>
      <c r="AP120" s="1056" t="s">
        <v>251</v>
      </c>
      <c r="AQ120" s="1057"/>
      <c r="AR120" s="1057"/>
      <c r="AS120" s="1057"/>
      <c r="AT120" s="1058"/>
      <c r="AU120" s="1083" t="s">
        <v>472</v>
      </c>
      <c r="AV120" s="1084"/>
      <c r="AW120" s="1084"/>
      <c r="AX120" s="1084"/>
      <c r="AY120" s="1085"/>
      <c r="AZ120" s="1034" t="s">
        <v>473</v>
      </c>
      <c r="BA120" s="983"/>
      <c r="BB120" s="983"/>
      <c r="BC120" s="983"/>
      <c r="BD120" s="983"/>
      <c r="BE120" s="983"/>
      <c r="BF120" s="983"/>
      <c r="BG120" s="983"/>
      <c r="BH120" s="983"/>
      <c r="BI120" s="983"/>
      <c r="BJ120" s="983"/>
      <c r="BK120" s="983"/>
      <c r="BL120" s="983"/>
      <c r="BM120" s="983"/>
      <c r="BN120" s="983"/>
      <c r="BO120" s="983"/>
      <c r="BP120" s="984"/>
      <c r="BQ120" s="1020">
        <v>3435216</v>
      </c>
      <c r="BR120" s="1021"/>
      <c r="BS120" s="1021"/>
      <c r="BT120" s="1021"/>
      <c r="BU120" s="1021"/>
      <c r="BV120" s="1021">
        <v>3205904</v>
      </c>
      <c r="BW120" s="1021"/>
      <c r="BX120" s="1021"/>
      <c r="BY120" s="1021"/>
      <c r="BZ120" s="1021"/>
      <c r="CA120" s="1021">
        <v>3544859</v>
      </c>
      <c r="CB120" s="1021"/>
      <c r="CC120" s="1021"/>
      <c r="CD120" s="1021"/>
      <c r="CE120" s="1021"/>
      <c r="CF120" s="1035">
        <v>116.3</v>
      </c>
      <c r="CG120" s="1036"/>
      <c r="CH120" s="1036"/>
      <c r="CI120" s="1036"/>
      <c r="CJ120" s="1036"/>
      <c r="CK120" s="1101" t="s">
        <v>474</v>
      </c>
      <c r="CL120" s="1102"/>
      <c r="CM120" s="1102"/>
      <c r="CN120" s="1102"/>
      <c r="CO120" s="1103"/>
      <c r="CP120" s="1109" t="s">
        <v>414</v>
      </c>
      <c r="CQ120" s="1110"/>
      <c r="CR120" s="1110"/>
      <c r="CS120" s="1110"/>
      <c r="CT120" s="1110"/>
      <c r="CU120" s="1110"/>
      <c r="CV120" s="1110"/>
      <c r="CW120" s="1110"/>
      <c r="CX120" s="1110"/>
      <c r="CY120" s="1110"/>
      <c r="CZ120" s="1110"/>
      <c r="DA120" s="1110"/>
      <c r="DB120" s="1110"/>
      <c r="DC120" s="1110"/>
      <c r="DD120" s="1110"/>
      <c r="DE120" s="1110"/>
      <c r="DF120" s="1111"/>
      <c r="DG120" s="1020">
        <v>1849398</v>
      </c>
      <c r="DH120" s="1021"/>
      <c r="DI120" s="1021"/>
      <c r="DJ120" s="1021"/>
      <c r="DK120" s="1021"/>
      <c r="DL120" s="1021">
        <v>1931696</v>
      </c>
      <c r="DM120" s="1021"/>
      <c r="DN120" s="1021"/>
      <c r="DO120" s="1021"/>
      <c r="DP120" s="1021"/>
      <c r="DQ120" s="1021">
        <v>1815648</v>
      </c>
      <c r="DR120" s="1021"/>
      <c r="DS120" s="1021"/>
      <c r="DT120" s="1021"/>
      <c r="DU120" s="1021"/>
      <c r="DV120" s="1022">
        <v>59.6</v>
      </c>
      <c r="DW120" s="1022"/>
      <c r="DX120" s="1022"/>
      <c r="DY120" s="1022"/>
      <c r="DZ120" s="1023"/>
    </row>
    <row r="121" spans="1:130" s="247" customFormat="1" ht="26.25" customHeight="1">
      <c r="A121" s="1153"/>
      <c r="B121" s="1040"/>
      <c r="C121" s="1061" t="s">
        <v>475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251</v>
      </c>
      <c r="AB121" s="1053"/>
      <c r="AC121" s="1053"/>
      <c r="AD121" s="1053"/>
      <c r="AE121" s="1054"/>
      <c r="AF121" s="1055" t="s">
        <v>251</v>
      </c>
      <c r="AG121" s="1053"/>
      <c r="AH121" s="1053"/>
      <c r="AI121" s="1053"/>
      <c r="AJ121" s="1054"/>
      <c r="AK121" s="1055" t="s">
        <v>251</v>
      </c>
      <c r="AL121" s="1053"/>
      <c r="AM121" s="1053"/>
      <c r="AN121" s="1053"/>
      <c r="AO121" s="1054"/>
      <c r="AP121" s="1056" t="s">
        <v>251</v>
      </c>
      <c r="AQ121" s="1057"/>
      <c r="AR121" s="1057"/>
      <c r="AS121" s="1057"/>
      <c r="AT121" s="1058"/>
      <c r="AU121" s="1086"/>
      <c r="AV121" s="1087"/>
      <c r="AW121" s="1087"/>
      <c r="AX121" s="1087"/>
      <c r="AY121" s="1088"/>
      <c r="AZ121" s="1043" t="s">
        <v>476</v>
      </c>
      <c r="BA121" s="1044"/>
      <c r="BB121" s="1044"/>
      <c r="BC121" s="1044"/>
      <c r="BD121" s="1044"/>
      <c r="BE121" s="1044"/>
      <c r="BF121" s="1044"/>
      <c r="BG121" s="1044"/>
      <c r="BH121" s="1044"/>
      <c r="BI121" s="1044"/>
      <c r="BJ121" s="1044"/>
      <c r="BK121" s="1044"/>
      <c r="BL121" s="1044"/>
      <c r="BM121" s="1044"/>
      <c r="BN121" s="1044"/>
      <c r="BO121" s="1044"/>
      <c r="BP121" s="1045"/>
      <c r="BQ121" s="1013">
        <v>276163</v>
      </c>
      <c r="BR121" s="1014"/>
      <c r="BS121" s="1014"/>
      <c r="BT121" s="1014"/>
      <c r="BU121" s="1014"/>
      <c r="BV121" s="1014">
        <v>392225</v>
      </c>
      <c r="BW121" s="1014"/>
      <c r="BX121" s="1014"/>
      <c r="BY121" s="1014"/>
      <c r="BZ121" s="1014"/>
      <c r="CA121" s="1014">
        <v>448056</v>
      </c>
      <c r="CB121" s="1014"/>
      <c r="CC121" s="1014"/>
      <c r="CD121" s="1014"/>
      <c r="CE121" s="1014"/>
      <c r="CF121" s="1008">
        <v>14.7</v>
      </c>
      <c r="CG121" s="1009"/>
      <c r="CH121" s="1009"/>
      <c r="CI121" s="1009"/>
      <c r="CJ121" s="1009"/>
      <c r="CK121" s="1104"/>
      <c r="CL121" s="1105"/>
      <c r="CM121" s="1105"/>
      <c r="CN121" s="1105"/>
      <c r="CO121" s="1106"/>
      <c r="CP121" s="1114" t="s">
        <v>418</v>
      </c>
      <c r="CQ121" s="1115"/>
      <c r="CR121" s="1115"/>
      <c r="CS121" s="1115"/>
      <c r="CT121" s="1115"/>
      <c r="CU121" s="1115"/>
      <c r="CV121" s="1115"/>
      <c r="CW121" s="1115"/>
      <c r="CX121" s="1115"/>
      <c r="CY121" s="1115"/>
      <c r="CZ121" s="1115"/>
      <c r="DA121" s="1115"/>
      <c r="DB121" s="1115"/>
      <c r="DC121" s="1115"/>
      <c r="DD121" s="1115"/>
      <c r="DE121" s="1115"/>
      <c r="DF121" s="1116"/>
      <c r="DG121" s="1013">
        <v>1189749</v>
      </c>
      <c r="DH121" s="1014"/>
      <c r="DI121" s="1014"/>
      <c r="DJ121" s="1014"/>
      <c r="DK121" s="1014"/>
      <c r="DL121" s="1014">
        <v>1090343</v>
      </c>
      <c r="DM121" s="1014"/>
      <c r="DN121" s="1014"/>
      <c r="DO121" s="1014"/>
      <c r="DP121" s="1014"/>
      <c r="DQ121" s="1014">
        <v>998308</v>
      </c>
      <c r="DR121" s="1014"/>
      <c r="DS121" s="1014"/>
      <c r="DT121" s="1014"/>
      <c r="DU121" s="1014"/>
      <c r="DV121" s="1015">
        <v>32.700000000000003</v>
      </c>
      <c r="DW121" s="1015"/>
      <c r="DX121" s="1015"/>
      <c r="DY121" s="1015"/>
      <c r="DZ121" s="1016"/>
    </row>
    <row r="122" spans="1:130" s="247" customFormat="1" ht="26.25" customHeight="1">
      <c r="A122" s="1153"/>
      <c r="B122" s="1040"/>
      <c r="C122" s="1010" t="s">
        <v>458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251</v>
      </c>
      <c r="AB122" s="1053"/>
      <c r="AC122" s="1053"/>
      <c r="AD122" s="1053"/>
      <c r="AE122" s="1054"/>
      <c r="AF122" s="1055" t="s">
        <v>251</v>
      </c>
      <c r="AG122" s="1053"/>
      <c r="AH122" s="1053"/>
      <c r="AI122" s="1053"/>
      <c r="AJ122" s="1054"/>
      <c r="AK122" s="1055" t="s">
        <v>251</v>
      </c>
      <c r="AL122" s="1053"/>
      <c r="AM122" s="1053"/>
      <c r="AN122" s="1053"/>
      <c r="AO122" s="1054"/>
      <c r="AP122" s="1056" t="s">
        <v>445</v>
      </c>
      <c r="AQ122" s="1057"/>
      <c r="AR122" s="1057"/>
      <c r="AS122" s="1057"/>
      <c r="AT122" s="1058"/>
      <c r="AU122" s="1086"/>
      <c r="AV122" s="1087"/>
      <c r="AW122" s="1087"/>
      <c r="AX122" s="1087"/>
      <c r="AY122" s="1088"/>
      <c r="AZ122" s="1068" t="s">
        <v>477</v>
      </c>
      <c r="BA122" s="1059"/>
      <c r="BB122" s="1059"/>
      <c r="BC122" s="1059"/>
      <c r="BD122" s="1059"/>
      <c r="BE122" s="1059"/>
      <c r="BF122" s="1059"/>
      <c r="BG122" s="1059"/>
      <c r="BH122" s="1059"/>
      <c r="BI122" s="1059"/>
      <c r="BJ122" s="1059"/>
      <c r="BK122" s="1059"/>
      <c r="BL122" s="1059"/>
      <c r="BM122" s="1059"/>
      <c r="BN122" s="1059"/>
      <c r="BO122" s="1059"/>
      <c r="BP122" s="1060"/>
      <c r="BQ122" s="1091">
        <v>7034898</v>
      </c>
      <c r="BR122" s="1092"/>
      <c r="BS122" s="1092"/>
      <c r="BT122" s="1092"/>
      <c r="BU122" s="1092"/>
      <c r="BV122" s="1092">
        <v>7124824</v>
      </c>
      <c r="BW122" s="1092"/>
      <c r="BX122" s="1092"/>
      <c r="BY122" s="1092"/>
      <c r="BZ122" s="1092"/>
      <c r="CA122" s="1092">
        <v>6887973</v>
      </c>
      <c r="CB122" s="1092"/>
      <c r="CC122" s="1092"/>
      <c r="CD122" s="1092"/>
      <c r="CE122" s="1092"/>
      <c r="CF122" s="1112">
        <v>226</v>
      </c>
      <c r="CG122" s="1113"/>
      <c r="CH122" s="1113"/>
      <c r="CI122" s="1113"/>
      <c r="CJ122" s="1113"/>
      <c r="CK122" s="1104"/>
      <c r="CL122" s="1105"/>
      <c r="CM122" s="1105"/>
      <c r="CN122" s="1105"/>
      <c r="CO122" s="1106"/>
      <c r="CP122" s="1114" t="s">
        <v>478</v>
      </c>
      <c r="CQ122" s="1115"/>
      <c r="CR122" s="1115"/>
      <c r="CS122" s="1115"/>
      <c r="CT122" s="1115"/>
      <c r="CU122" s="1115"/>
      <c r="CV122" s="1115"/>
      <c r="CW122" s="1115"/>
      <c r="CX122" s="1115"/>
      <c r="CY122" s="1115"/>
      <c r="CZ122" s="1115"/>
      <c r="DA122" s="1115"/>
      <c r="DB122" s="1115"/>
      <c r="DC122" s="1115"/>
      <c r="DD122" s="1115"/>
      <c r="DE122" s="1115"/>
      <c r="DF122" s="1116"/>
      <c r="DG122" s="1013">
        <v>252479</v>
      </c>
      <c r="DH122" s="1014"/>
      <c r="DI122" s="1014"/>
      <c r="DJ122" s="1014"/>
      <c r="DK122" s="1014"/>
      <c r="DL122" s="1014">
        <v>249043</v>
      </c>
      <c r="DM122" s="1014"/>
      <c r="DN122" s="1014"/>
      <c r="DO122" s="1014"/>
      <c r="DP122" s="1014"/>
      <c r="DQ122" s="1014">
        <v>262365</v>
      </c>
      <c r="DR122" s="1014"/>
      <c r="DS122" s="1014"/>
      <c r="DT122" s="1014"/>
      <c r="DU122" s="1014"/>
      <c r="DV122" s="1015">
        <v>8.6</v>
      </c>
      <c r="DW122" s="1015"/>
      <c r="DX122" s="1015"/>
      <c r="DY122" s="1015"/>
      <c r="DZ122" s="1016"/>
    </row>
    <row r="123" spans="1:130" s="247" customFormat="1" ht="26.25" customHeight="1">
      <c r="A123" s="1153"/>
      <c r="B123" s="1040"/>
      <c r="C123" s="1010" t="s">
        <v>464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445</v>
      </c>
      <c r="AB123" s="1053"/>
      <c r="AC123" s="1053"/>
      <c r="AD123" s="1053"/>
      <c r="AE123" s="1054"/>
      <c r="AF123" s="1055" t="s">
        <v>251</v>
      </c>
      <c r="AG123" s="1053"/>
      <c r="AH123" s="1053"/>
      <c r="AI123" s="1053"/>
      <c r="AJ123" s="1054"/>
      <c r="AK123" s="1055" t="s">
        <v>251</v>
      </c>
      <c r="AL123" s="1053"/>
      <c r="AM123" s="1053"/>
      <c r="AN123" s="1053"/>
      <c r="AO123" s="1054"/>
      <c r="AP123" s="1056" t="s">
        <v>251</v>
      </c>
      <c r="AQ123" s="1057"/>
      <c r="AR123" s="1057"/>
      <c r="AS123" s="1057"/>
      <c r="AT123" s="1058"/>
      <c r="AU123" s="1089"/>
      <c r="AV123" s="1090"/>
      <c r="AW123" s="1090"/>
      <c r="AX123" s="1090"/>
      <c r="AY123" s="1090"/>
      <c r="AZ123" s="278" t="s">
        <v>193</v>
      </c>
      <c r="BA123" s="278"/>
      <c r="BB123" s="278"/>
      <c r="BC123" s="278"/>
      <c r="BD123" s="278"/>
      <c r="BE123" s="278"/>
      <c r="BF123" s="278"/>
      <c r="BG123" s="278"/>
      <c r="BH123" s="278"/>
      <c r="BI123" s="278"/>
      <c r="BJ123" s="278"/>
      <c r="BK123" s="278"/>
      <c r="BL123" s="278"/>
      <c r="BM123" s="278"/>
      <c r="BN123" s="278"/>
      <c r="BO123" s="1069" t="s">
        <v>479</v>
      </c>
      <c r="BP123" s="1100"/>
      <c r="BQ123" s="1159">
        <v>10746277</v>
      </c>
      <c r="BR123" s="1160"/>
      <c r="BS123" s="1160"/>
      <c r="BT123" s="1160"/>
      <c r="BU123" s="1160"/>
      <c r="BV123" s="1160">
        <v>10722953</v>
      </c>
      <c r="BW123" s="1160"/>
      <c r="BX123" s="1160"/>
      <c r="BY123" s="1160"/>
      <c r="BZ123" s="1160"/>
      <c r="CA123" s="1160">
        <v>10880888</v>
      </c>
      <c r="CB123" s="1160"/>
      <c r="CC123" s="1160"/>
      <c r="CD123" s="1160"/>
      <c r="CE123" s="1160"/>
      <c r="CF123" s="1093"/>
      <c r="CG123" s="1094"/>
      <c r="CH123" s="1094"/>
      <c r="CI123" s="1094"/>
      <c r="CJ123" s="1095"/>
      <c r="CK123" s="1104"/>
      <c r="CL123" s="1105"/>
      <c r="CM123" s="1105"/>
      <c r="CN123" s="1105"/>
      <c r="CO123" s="1106"/>
      <c r="CP123" s="1114" t="s">
        <v>480</v>
      </c>
      <c r="CQ123" s="1115"/>
      <c r="CR123" s="1115"/>
      <c r="CS123" s="1115"/>
      <c r="CT123" s="1115"/>
      <c r="CU123" s="1115"/>
      <c r="CV123" s="1115"/>
      <c r="CW123" s="1115"/>
      <c r="CX123" s="1115"/>
      <c r="CY123" s="1115"/>
      <c r="CZ123" s="1115"/>
      <c r="DA123" s="1115"/>
      <c r="DB123" s="1115"/>
      <c r="DC123" s="1115"/>
      <c r="DD123" s="1115"/>
      <c r="DE123" s="1115"/>
      <c r="DF123" s="1116"/>
      <c r="DG123" s="1052" t="s">
        <v>251</v>
      </c>
      <c r="DH123" s="1053"/>
      <c r="DI123" s="1053"/>
      <c r="DJ123" s="1053"/>
      <c r="DK123" s="1054"/>
      <c r="DL123" s="1055" t="s">
        <v>251</v>
      </c>
      <c r="DM123" s="1053"/>
      <c r="DN123" s="1053"/>
      <c r="DO123" s="1053"/>
      <c r="DP123" s="1054"/>
      <c r="DQ123" s="1055" t="s">
        <v>251</v>
      </c>
      <c r="DR123" s="1053"/>
      <c r="DS123" s="1053"/>
      <c r="DT123" s="1053"/>
      <c r="DU123" s="1054"/>
      <c r="DV123" s="1056" t="s">
        <v>251</v>
      </c>
      <c r="DW123" s="1057"/>
      <c r="DX123" s="1057"/>
      <c r="DY123" s="1057"/>
      <c r="DZ123" s="1058"/>
    </row>
    <row r="124" spans="1:130" s="247" customFormat="1" ht="26.25" customHeight="1" thickBot="1">
      <c r="A124" s="1153"/>
      <c r="B124" s="1040"/>
      <c r="C124" s="1010" t="s">
        <v>467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445</v>
      </c>
      <c r="AB124" s="1053"/>
      <c r="AC124" s="1053"/>
      <c r="AD124" s="1053"/>
      <c r="AE124" s="1054"/>
      <c r="AF124" s="1055" t="s">
        <v>251</v>
      </c>
      <c r="AG124" s="1053"/>
      <c r="AH124" s="1053"/>
      <c r="AI124" s="1053"/>
      <c r="AJ124" s="1054"/>
      <c r="AK124" s="1055" t="s">
        <v>251</v>
      </c>
      <c r="AL124" s="1053"/>
      <c r="AM124" s="1053"/>
      <c r="AN124" s="1053"/>
      <c r="AO124" s="1054"/>
      <c r="AP124" s="1056" t="s">
        <v>445</v>
      </c>
      <c r="AQ124" s="1057"/>
      <c r="AR124" s="1057"/>
      <c r="AS124" s="1057"/>
      <c r="AT124" s="1058"/>
      <c r="AU124" s="1155" t="s">
        <v>481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251</v>
      </c>
      <c r="BR124" s="1122"/>
      <c r="BS124" s="1122"/>
      <c r="BT124" s="1122"/>
      <c r="BU124" s="1122"/>
      <c r="BV124" s="1122" t="s">
        <v>251</v>
      </c>
      <c r="BW124" s="1122"/>
      <c r="BX124" s="1122"/>
      <c r="BY124" s="1122"/>
      <c r="BZ124" s="1122"/>
      <c r="CA124" s="1122" t="s">
        <v>445</v>
      </c>
      <c r="CB124" s="1122"/>
      <c r="CC124" s="1122"/>
      <c r="CD124" s="1122"/>
      <c r="CE124" s="1122"/>
      <c r="CF124" s="1123"/>
      <c r="CG124" s="1124"/>
      <c r="CH124" s="1124"/>
      <c r="CI124" s="1124"/>
      <c r="CJ124" s="1125"/>
      <c r="CK124" s="1107"/>
      <c r="CL124" s="1107"/>
      <c r="CM124" s="1107"/>
      <c r="CN124" s="1107"/>
      <c r="CO124" s="1108"/>
      <c r="CP124" s="1114" t="s">
        <v>482</v>
      </c>
      <c r="CQ124" s="1115"/>
      <c r="CR124" s="1115"/>
      <c r="CS124" s="1115"/>
      <c r="CT124" s="1115"/>
      <c r="CU124" s="1115"/>
      <c r="CV124" s="1115"/>
      <c r="CW124" s="1115"/>
      <c r="CX124" s="1115"/>
      <c r="CY124" s="1115"/>
      <c r="CZ124" s="1115"/>
      <c r="DA124" s="1115"/>
      <c r="DB124" s="1115"/>
      <c r="DC124" s="1115"/>
      <c r="DD124" s="1115"/>
      <c r="DE124" s="1115"/>
      <c r="DF124" s="1116"/>
      <c r="DG124" s="1099" t="s">
        <v>251</v>
      </c>
      <c r="DH124" s="1078"/>
      <c r="DI124" s="1078"/>
      <c r="DJ124" s="1078"/>
      <c r="DK124" s="1079"/>
      <c r="DL124" s="1077" t="s">
        <v>251</v>
      </c>
      <c r="DM124" s="1078"/>
      <c r="DN124" s="1078"/>
      <c r="DO124" s="1078"/>
      <c r="DP124" s="1079"/>
      <c r="DQ124" s="1077" t="s">
        <v>251</v>
      </c>
      <c r="DR124" s="1078"/>
      <c r="DS124" s="1078"/>
      <c r="DT124" s="1078"/>
      <c r="DU124" s="1079"/>
      <c r="DV124" s="1080" t="s">
        <v>251</v>
      </c>
      <c r="DW124" s="1081"/>
      <c r="DX124" s="1081"/>
      <c r="DY124" s="1081"/>
      <c r="DZ124" s="1082"/>
    </row>
    <row r="125" spans="1:130" s="247" customFormat="1" ht="26.25" customHeight="1">
      <c r="A125" s="1153"/>
      <c r="B125" s="1040"/>
      <c r="C125" s="1010" t="s">
        <v>469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251</v>
      </c>
      <c r="AB125" s="1053"/>
      <c r="AC125" s="1053"/>
      <c r="AD125" s="1053"/>
      <c r="AE125" s="1054"/>
      <c r="AF125" s="1055" t="s">
        <v>251</v>
      </c>
      <c r="AG125" s="1053"/>
      <c r="AH125" s="1053"/>
      <c r="AI125" s="1053"/>
      <c r="AJ125" s="1054"/>
      <c r="AK125" s="1055" t="s">
        <v>251</v>
      </c>
      <c r="AL125" s="1053"/>
      <c r="AM125" s="1053"/>
      <c r="AN125" s="1053"/>
      <c r="AO125" s="1054"/>
      <c r="AP125" s="1056" t="s">
        <v>445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483</v>
      </c>
      <c r="CL125" s="1102"/>
      <c r="CM125" s="1102"/>
      <c r="CN125" s="1102"/>
      <c r="CO125" s="1103"/>
      <c r="CP125" s="1034" t="s">
        <v>484</v>
      </c>
      <c r="CQ125" s="983"/>
      <c r="CR125" s="983"/>
      <c r="CS125" s="983"/>
      <c r="CT125" s="983"/>
      <c r="CU125" s="983"/>
      <c r="CV125" s="983"/>
      <c r="CW125" s="983"/>
      <c r="CX125" s="983"/>
      <c r="CY125" s="983"/>
      <c r="CZ125" s="983"/>
      <c r="DA125" s="983"/>
      <c r="DB125" s="983"/>
      <c r="DC125" s="983"/>
      <c r="DD125" s="983"/>
      <c r="DE125" s="983"/>
      <c r="DF125" s="984"/>
      <c r="DG125" s="1020" t="s">
        <v>251</v>
      </c>
      <c r="DH125" s="1021"/>
      <c r="DI125" s="1021"/>
      <c r="DJ125" s="1021"/>
      <c r="DK125" s="1021"/>
      <c r="DL125" s="1021" t="s">
        <v>251</v>
      </c>
      <c r="DM125" s="1021"/>
      <c r="DN125" s="1021"/>
      <c r="DO125" s="1021"/>
      <c r="DP125" s="1021"/>
      <c r="DQ125" s="1021" t="s">
        <v>251</v>
      </c>
      <c r="DR125" s="1021"/>
      <c r="DS125" s="1021"/>
      <c r="DT125" s="1021"/>
      <c r="DU125" s="1021"/>
      <c r="DV125" s="1022" t="s">
        <v>251</v>
      </c>
      <c r="DW125" s="1022"/>
      <c r="DX125" s="1022"/>
      <c r="DY125" s="1022"/>
      <c r="DZ125" s="1023"/>
    </row>
    <row r="126" spans="1:130" s="247" customFormat="1" ht="26.25" customHeight="1" thickBot="1">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251</v>
      </c>
      <c r="AB126" s="1053"/>
      <c r="AC126" s="1053"/>
      <c r="AD126" s="1053"/>
      <c r="AE126" s="1054"/>
      <c r="AF126" s="1055" t="s">
        <v>251</v>
      </c>
      <c r="AG126" s="1053"/>
      <c r="AH126" s="1053"/>
      <c r="AI126" s="1053"/>
      <c r="AJ126" s="1054"/>
      <c r="AK126" s="1055" t="s">
        <v>251</v>
      </c>
      <c r="AL126" s="1053"/>
      <c r="AM126" s="1053"/>
      <c r="AN126" s="1053"/>
      <c r="AO126" s="1054"/>
      <c r="AP126" s="1056" t="s">
        <v>251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485</v>
      </c>
      <c r="CQ126" s="1044"/>
      <c r="CR126" s="1044"/>
      <c r="CS126" s="1044"/>
      <c r="CT126" s="1044"/>
      <c r="CU126" s="1044"/>
      <c r="CV126" s="1044"/>
      <c r="CW126" s="1044"/>
      <c r="CX126" s="1044"/>
      <c r="CY126" s="1044"/>
      <c r="CZ126" s="1044"/>
      <c r="DA126" s="1044"/>
      <c r="DB126" s="1044"/>
      <c r="DC126" s="1044"/>
      <c r="DD126" s="1044"/>
      <c r="DE126" s="1044"/>
      <c r="DF126" s="1045"/>
      <c r="DG126" s="1013" t="s">
        <v>251</v>
      </c>
      <c r="DH126" s="1014"/>
      <c r="DI126" s="1014"/>
      <c r="DJ126" s="1014"/>
      <c r="DK126" s="1014"/>
      <c r="DL126" s="1014" t="s">
        <v>445</v>
      </c>
      <c r="DM126" s="1014"/>
      <c r="DN126" s="1014"/>
      <c r="DO126" s="1014"/>
      <c r="DP126" s="1014"/>
      <c r="DQ126" s="1014" t="s">
        <v>251</v>
      </c>
      <c r="DR126" s="1014"/>
      <c r="DS126" s="1014"/>
      <c r="DT126" s="1014"/>
      <c r="DU126" s="1014"/>
      <c r="DV126" s="1015" t="s">
        <v>251</v>
      </c>
      <c r="DW126" s="1015"/>
      <c r="DX126" s="1015"/>
      <c r="DY126" s="1015"/>
      <c r="DZ126" s="1016"/>
    </row>
    <row r="127" spans="1:130" s="247" customFormat="1" ht="26.25" customHeight="1">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251</v>
      </c>
      <c r="AB127" s="1053"/>
      <c r="AC127" s="1053"/>
      <c r="AD127" s="1053"/>
      <c r="AE127" s="1054"/>
      <c r="AF127" s="1055" t="s">
        <v>251</v>
      </c>
      <c r="AG127" s="1053"/>
      <c r="AH127" s="1053"/>
      <c r="AI127" s="1053"/>
      <c r="AJ127" s="1054"/>
      <c r="AK127" s="1055" t="s">
        <v>251</v>
      </c>
      <c r="AL127" s="1053"/>
      <c r="AM127" s="1053"/>
      <c r="AN127" s="1053"/>
      <c r="AO127" s="1054"/>
      <c r="AP127" s="1056" t="s">
        <v>445</v>
      </c>
      <c r="AQ127" s="1057"/>
      <c r="AR127" s="1057"/>
      <c r="AS127" s="1057"/>
      <c r="AT127" s="1058"/>
      <c r="AU127" s="283"/>
      <c r="AV127" s="283"/>
      <c r="AW127" s="283"/>
      <c r="AX127" s="1126" t="s">
        <v>487</v>
      </c>
      <c r="AY127" s="1127"/>
      <c r="AZ127" s="1127"/>
      <c r="BA127" s="1127"/>
      <c r="BB127" s="1127"/>
      <c r="BC127" s="1127"/>
      <c r="BD127" s="1127"/>
      <c r="BE127" s="1128"/>
      <c r="BF127" s="1129" t="s">
        <v>488</v>
      </c>
      <c r="BG127" s="1127"/>
      <c r="BH127" s="1127"/>
      <c r="BI127" s="1127"/>
      <c r="BJ127" s="1127"/>
      <c r="BK127" s="1127"/>
      <c r="BL127" s="1128"/>
      <c r="BM127" s="1129" t="s">
        <v>489</v>
      </c>
      <c r="BN127" s="1127"/>
      <c r="BO127" s="1127"/>
      <c r="BP127" s="1127"/>
      <c r="BQ127" s="1127"/>
      <c r="BR127" s="1127"/>
      <c r="BS127" s="1128"/>
      <c r="BT127" s="1129" t="s">
        <v>490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491</v>
      </c>
      <c r="CQ127" s="1044"/>
      <c r="CR127" s="1044"/>
      <c r="CS127" s="1044"/>
      <c r="CT127" s="1044"/>
      <c r="CU127" s="1044"/>
      <c r="CV127" s="1044"/>
      <c r="CW127" s="1044"/>
      <c r="CX127" s="1044"/>
      <c r="CY127" s="1044"/>
      <c r="CZ127" s="1044"/>
      <c r="DA127" s="1044"/>
      <c r="DB127" s="1044"/>
      <c r="DC127" s="1044"/>
      <c r="DD127" s="1044"/>
      <c r="DE127" s="1044"/>
      <c r="DF127" s="1045"/>
      <c r="DG127" s="1013" t="s">
        <v>251</v>
      </c>
      <c r="DH127" s="1014"/>
      <c r="DI127" s="1014"/>
      <c r="DJ127" s="1014"/>
      <c r="DK127" s="1014"/>
      <c r="DL127" s="1014" t="s">
        <v>251</v>
      </c>
      <c r="DM127" s="1014"/>
      <c r="DN127" s="1014"/>
      <c r="DO127" s="1014"/>
      <c r="DP127" s="1014"/>
      <c r="DQ127" s="1014" t="s">
        <v>251</v>
      </c>
      <c r="DR127" s="1014"/>
      <c r="DS127" s="1014"/>
      <c r="DT127" s="1014"/>
      <c r="DU127" s="1014"/>
      <c r="DV127" s="1015" t="s">
        <v>251</v>
      </c>
      <c r="DW127" s="1015"/>
      <c r="DX127" s="1015"/>
      <c r="DY127" s="1015"/>
      <c r="DZ127" s="1016"/>
    </row>
    <row r="128" spans="1:130" s="247" customFormat="1" ht="26.25" customHeight="1" thickBot="1">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v>21370</v>
      </c>
      <c r="AB128" s="1142"/>
      <c r="AC128" s="1142"/>
      <c r="AD128" s="1142"/>
      <c r="AE128" s="1143"/>
      <c r="AF128" s="1144">
        <v>25136</v>
      </c>
      <c r="AG128" s="1142"/>
      <c r="AH128" s="1142"/>
      <c r="AI128" s="1142"/>
      <c r="AJ128" s="1143"/>
      <c r="AK128" s="1144">
        <v>26350</v>
      </c>
      <c r="AL128" s="1142"/>
      <c r="AM128" s="1142"/>
      <c r="AN128" s="1142"/>
      <c r="AO128" s="1143"/>
      <c r="AP128" s="1145"/>
      <c r="AQ128" s="1146"/>
      <c r="AR128" s="1146"/>
      <c r="AS128" s="1146"/>
      <c r="AT128" s="1147"/>
      <c r="AU128" s="283"/>
      <c r="AV128" s="283"/>
      <c r="AW128" s="283"/>
      <c r="AX128" s="982" t="s">
        <v>494</v>
      </c>
      <c r="AY128" s="983"/>
      <c r="AZ128" s="983"/>
      <c r="BA128" s="983"/>
      <c r="BB128" s="983"/>
      <c r="BC128" s="983"/>
      <c r="BD128" s="983"/>
      <c r="BE128" s="984"/>
      <c r="BF128" s="1148" t="s">
        <v>251</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v>225473</v>
      </c>
      <c r="DH128" s="1134"/>
      <c r="DI128" s="1134"/>
      <c r="DJ128" s="1134"/>
      <c r="DK128" s="1134"/>
      <c r="DL128" s="1134">
        <v>221400</v>
      </c>
      <c r="DM128" s="1134"/>
      <c r="DN128" s="1134"/>
      <c r="DO128" s="1134"/>
      <c r="DP128" s="1134"/>
      <c r="DQ128" s="1134">
        <v>233100</v>
      </c>
      <c r="DR128" s="1134"/>
      <c r="DS128" s="1134"/>
      <c r="DT128" s="1134"/>
      <c r="DU128" s="1134"/>
      <c r="DV128" s="1135">
        <v>7.6</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3707347</v>
      </c>
      <c r="AB129" s="1053"/>
      <c r="AC129" s="1053"/>
      <c r="AD129" s="1053"/>
      <c r="AE129" s="1054"/>
      <c r="AF129" s="1055">
        <v>3752937</v>
      </c>
      <c r="AG129" s="1053"/>
      <c r="AH129" s="1053"/>
      <c r="AI129" s="1053"/>
      <c r="AJ129" s="1054"/>
      <c r="AK129" s="1055">
        <v>3742450</v>
      </c>
      <c r="AL129" s="1053"/>
      <c r="AM129" s="1053"/>
      <c r="AN129" s="1053"/>
      <c r="AO129" s="1054"/>
      <c r="AP129" s="1170"/>
      <c r="AQ129" s="1171"/>
      <c r="AR129" s="1171"/>
      <c r="AS129" s="1171"/>
      <c r="AT129" s="1172"/>
      <c r="AU129" s="285"/>
      <c r="AV129" s="285"/>
      <c r="AW129" s="285"/>
      <c r="AX129" s="1161" t="s">
        <v>497</v>
      </c>
      <c r="AY129" s="1044"/>
      <c r="AZ129" s="1044"/>
      <c r="BA129" s="1044"/>
      <c r="BB129" s="1044"/>
      <c r="BC129" s="1044"/>
      <c r="BD129" s="1044"/>
      <c r="BE129" s="1045"/>
      <c r="BF129" s="1162" t="s">
        <v>251</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669310</v>
      </c>
      <c r="AB130" s="1053"/>
      <c r="AC130" s="1053"/>
      <c r="AD130" s="1053"/>
      <c r="AE130" s="1054"/>
      <c r="AF130" s="1055">
        <v>697575</v>
      </c>
      <c r="AG130" s="1053"/>
      <c r="AH130" s="1053"/>
      <c r="AI130" s="1053"/>
      <c r="AJ130" s="1054"/>
      <c r="AK130" s="1055">
        <v>694167</v>
      </c>
      <c r="AL130" s="1053"/>
      <c r="AM130" s="1053"/>
      <c r="AN130" s="1053"/>
      <c r="AO130" s="1054"/>
      <c r="AP130" s="1170"/>
      <c r="AQ130" s="1171"/>
      <c r="AR130" s="1171"/>
      <c r="AS130" s="1171"/>
      <c r="AT130" s="1172"/>
      <c r="AU130" s="285"/>
      <c r="AV130" s="285"/>
      <c r="AW130" s="285"/>
      <c r="AX130" s="1161" t="s">
        <v>500</v>
      </c>
      <c r="AY130" s="1044"/>
      <c r="AZ130" s="1044"/>
      <c r="BA130" s="1044"/>
      <c r="BB130" s="1044"/>
      <c r="BC130" s="1044"/>
      <c r="BD130" s="1044"/>
      <c r="BE130" s="1045"/>
      <c r="BF130" s="1198">
        <v>9.6999999999999993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3038037</v>
      </c>
      <c r="AB131" s="1078"/>
      <c r="AC131" s="1078"/>
      <c r="AD131" s="1078"/>
      <c r="AE131" s="1079"/>
      <c r="AF131" s="1077">
        <v>3055362</v>
      </c>
      <c r="AG131" s="1078"/>
      <c r="AH131" s="1078"/>
      <c r="AI131" s="1078"/>
      <c r="AJ131" s="1079"/>
      <c r="AK131" s="1077">
        <v>3048283</v>
      </c>
      <c r="AL131" s="1078"/>
      <c r="AM131" s="1078"/>
      <c r="AN131" s="1078"/>
      <c r="AO131" s="1079"/>
      <c r="AP131" s="1208"/>
      <c r="AQ131" s="1209"/>
      <c r="AR131" s="1209"/>
      <c r="AS131" s="1209"/>
      <c r="AT131" s="1210"/>
      <c r="AU131" s="285"/>
      <c r="AV131" s="285"/>
      <c r="AW131" s="285"/>
      <c r="AX131" s="1180" t="s">
        <v>502</v>
      </c>
      <c r="AY131" s="1131"/>
      <c r="AZ131" s="1131"/>
      <c r="BA131" s="1131"/>
      <c r="BB131" s="1131"/>
      <c r="BC131" s="1131"/>
      <c r="BD131" s="1131"/>
      <c r="BE131" s="1132"/>
      <c r="BF131" s="1181" t="s">
        <v>251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9.665484653</v>
      </c>
      <c r="AB132" s="1194"/>
      <c r="AC132" s="1194"/>
      <c r="AD132" s="1194"/>
      <c r="AE132" s="1195"/>
      <c r="AF132" s="1196">
        <v>9.8588972439999996</v>
      </c>
      <c r="AG132" s="1194"/>
      <c r="AH132" s="1194"/>
      <c r="AI132" s="1194"/>
      <c r="AJ132" s="1195"/>
      <c r="AK132" s="1196">
        <v>9.6088395759999994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9.6</v>
      </c>
      <c r="AB133" s="1177"/>
      <c r="AC133" s="1177"/>
      <c r="AD133" s="1177"/>
      <c r="AE133" s="1178"/>
      <c r="AF133" s="1176">
        <v>9.5</v>
      </c>
      <c r="AG133" s="1177"/>
      <c r="AH133" s="1177"/>
      <c r="AI133" s="1177"/>
      <c r="AJ133" s="1178"/>
      <c r="AK133" s="1176">
        <v>9.6999999999999993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0esn3zM3VVZLY5HBPvs1CD7OKLolTfsGsVx1/dMflqdArFw2hDbe8rM2NkEEArR7WKh1KPd7L4lT26R/hIpHoQ==" saltValue="QOqq75+FYCa9G2vMS+aZ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6CbqdmwpZrQg2B7ZW9mmiDEYVsgMZV3Yq3mwd+VNPNLYslWH+3G2Qq8hNsdsn4PEhvuN7e46HmQ1239E4GdIbA==" saltValue="Pkv9cSFZxqZoJFuOAmdV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dLQagT6luBkcehWbJTGcuEbQPbeoeH1SQPBOnmG9ugnRb9z0vDaZwBIou8Wuao8BetQHYCcKYCjS7wT/B8gfIg==" saltValue="+yej2vSQk2M1spotFLG+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509</v>
      </c>
      <c r="AP7" s="304"/>
      <c r="AQ7" s="305" t="s">
        <v>510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511</v>
      </c>
      <c r="AQ8" s="311" t="s">
        <v>512</v>
      </c>
      <c r="AR8" s="312" t="s">
        <v>513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514</v>
      </c>
      <c r="AL9" s="1217"/>
      <c r="AM9" s="1217"/>
      <c r="AN9" s="1218"/>
      <c r="AO9" s="313">
        <v>1142454</v>
      </c>
      <c r="AP9" s="313">
        <v>164193</v>
      </c>
      <c r="AQ9" s="314">
        <v>140211</v>
      </c>
      <c r="AR9" s="315">
        <v>17.100000000000001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515</v>
      </c>
      <c r="AL10" s="1217"/>
      <c r="AM10" s="1217"/>
      <c r="AN10" s="1218"/>
      <c r="AO10" s="316">
        <v>167225</v>
      </c>
      <c r="AP10" s="316">
        <v>24033</v>
      </c>
      <c r="AQ10" s="317">
        <v>17469</v>
      </c>
      <c r="AR10" s="318">
        <v>37.6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516</v>
      </c>
      <c r="AL11" s="1217"/>
      <c r="AM11" s="1217"/>
      <c r="AN11" s="1218"/>
      <c r="AO11" s="316">
        <v>121241</v>
      </c>
      <c r="AP11" s="316">
        <v>17425</v>
      </c>
      <c r="AQ11" s="317">
        <v>23430</v>
      </c>
      <c r="AR11" s="318">
        <v>-25.6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517</v>
      </c>
      <c r="AL12" s="1217"/>
      <c r="AM12" s="1217"/>
      <c r="AN12" s="1218"/>
      <c r="AO12" s="316" t="s">
        <v>518</v>
      </c>
      <c r="AP12" s="316" t="s">
        <v>518</v>
      </c>
      <c r="AQ12" s="317">
        <v>2927</v>
      </c>
      <c r="AR12" s="318" t="s">
        <v>518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519</v>
      </c>
      <c r="AL13" s="1217"/>
      <c r="AM13" s="1217"/>
      <c r="AN13" s="1218"/>
      <c r="AO13" s="316" t="s">
        <v>518</v>
      </c>
      <c r="AP13" s="316" t="s">
        <v>518</v>
      </c>
      <c r="AQ13" s="317" t="s">
        <v>518</v>
      </c>
      <c r="AR13" s="318" t="s">
        <v>518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520</v>
      </c>
      <c r="AL14" s="1217"/>
      <c r="AM14" s="1217"/>
      <c r="AN14" s="1218"/>
      <c r="AO14" s="316">
        <v>68560</v>
      </c>
      <c r="AP14" s="316">
        <v>9853</v>
      </c>
      <c r="AQ14" s="317">
        <v>6472</v>
      </c>
      <c r="AR14" s="318">
        <v>52.2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521</v>
      </c>
      <c r="AL15" s="1217"/>
      <c r="AM15" s="1217"/>
      <c r="AN15" s="1218"/>
      <c r="AO15" s="316">
        <v>54523</v>
      </c>
      <c r="AP15" s="316">
        <v>7836</v>
      </c>
      <c r="AQ15" s="317">
        <v>3599</v>
      </c>
      <c r="AR15" s="318">
        <v>117.7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522</v>
      </c>
      <c r="AL16" s="1220"/>
      <c r="AM16" s="1220"/>
      <c r="AN16" s="1221"/>
      <c r="AO16" s="316">
        <v>-141735</v>
      </c>
      <c r="AP16" s="316">
        <v>-20370</v>
      </c>
      <c r="AQ16" s="317">
        <v>-14458</v>
      </c>
      <c r="AR16" s="318">
        <v>40.9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193</v>
      </c>
      <c r="AL17" s="1220"/>
      <c r="AM17" s="1220"/>
      <c r="AN17" s="1221"/>
      <c r="AO17" s="316">
        <v>1412268</v>
      </c>
      <c r="AP17" s="316">
        <v>202970</v>
      </c>
      <c r="AQ17" s="317">
        <v>179649</v>
      </c>
      <c r="AR17" s="318">
        <v>13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527</v>
      </c>
      <c r="AL21" s="1212"/>
      <c r="AM21" s="1212"/>
      <c r="AN21" s="1213"/>
      <c r="AO21" s="328">
        <v>19.11</v>
      </c>
      <c r="AP21" s="329">
        <v>16.079999999999998</v>
      </c>
      <c r="AQ21" s="330">
        <v>3.03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528</v>
      </c>
      <c r="AL22" s="1212"/>
      <c r="AM22" s="1212"/>
      <c r="AN22" s="1213"/>
      <c r="AO22" s="333">
        <v>94.9</v>
      </c>
      <c r="AP22" s="334">
        <v>96</v>
      </c>
      <c r="AQ22" s="335">
        <v>-1.1000000000000001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509</v>
      </c>
      <c r="AP30" s="304"/>
      <c r="AQ30" s="305" t="s">
        <v>510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511</v>
      </c>
      <c r="AQ31" s="311" t="s">
        <v>512</v>
      </c>
      <c r="AR31" s="312" t="s">
        <v>513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532</v>
      </c>
      <c r="AL32" s="1228"/>
      <c r="AM32" s="1228"/>
      <c r="AN32" s="1229"/>
      <c r="AO32" s="343">
        <v>741135</v>
      </c>
      <c r="AP32" s="343">
        <v>106516</v>
      </c>
      <c r="AQ32" s="344">
        <v>107391</v>
      </c>
      <c r="AR32" s="345">
        <v>-0.8</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533</v>
      </c>
      <c r="AL33" s="1228"/>
      <c r="AM33" s="1228"/>
      <c r="AN33" s="1229"/>
      <c r="AO33" s="343" t="s">
        <v>518</v>
      </c>
      <c r="AP33" s="343" t="s">
        <v>518</v>
      </c>
      <c r="AQ33" s="344">
        <v>130</v>
      </c>
      <c r="AR33" s="345" t="s">
        <v>518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534</v>
      </c>
      <c r="AL34" s="1228"/>
      <c r="AM34" s="1228"/>
      <c r="AN34" s="1229"/>
      <c r="AO34" s="343" t="s">
        <v>518</v>
      </c>
      <c r="AP34" s="343" t="s">
        <v>518</v>
      </c>
      <c r="AQ34" s="344">
        <v>239</v>
      </c>
      <c r="AR34" s="345" t="s">
        <v>518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535</v>
      </c>
      <c r="AL35" s="1228"/>
      <c r="AM35" s="1228"/>
      <c r="AN35" s="1229"/>
      <c r="AO35" s="343">
        <v>272287</v>
      </c>
      <c r="AP35" s="343">
        <v>39133</v>
      </c>
      <c r="AQ35" s="344">
        <v>23019</v>
      </c>
      <c r="AR35" s="345">
        <v>70</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536</v>
      </c>
      <c r="AL36" s="1228"/>
      <c r="AM36" s="1228"/>
      <c r="AN36" s="1229"/>
      <c r="AO36" s="343" t="s">
        <v>518</v>
      </c>
      <c r="AP36" s="343" t="s">
        <v>518</v>
      </c>
      <c r="AQ36" s="344">
        <v>3575</v>
      </c>
      <c r="AR36" s="345" t="s">
        <v>518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537</v>
      </c>
      <c r="AL37" s="1228"/>
      <c r="AM37" s="1228"/>
      <c r="AN37" s="1229"/>
      <c r="AO37" s="343" t="s">
        <v>518</v>
      </c>
      <c r="AP37" s="343" t="s">
        <v>518</v>
      </c>
      <c r="AQ37" s="344">
        <v>750</v>
      </c>
      <c r="AR37" s="345" t="s">
        <v>518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538</v>
      </c>
      <c r="AL38" s="1231"/>
      <c r="AM38" s="1231"/>
      <c r="AN38" s="1232"/>
      <c r="AO38" s="346" t="s">
        <v>518</v>
      </c>
      <c r="AP38" s="346" t="s">
        <v>518</v>
      </c>
      <c r="AQ38" s="347">
        <v>17</v>
      </c>
      <c r="AR38" s="335" t="s">
        <v>518</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539</v>
      </c>
      <c r="AL39" s="1231"/>
      <c r="AM39" s="1231"/>
      <c r="AN39" s="1232"/>
      <c r="AO39" s="343">
        <v>-26350</v>
      </c>
      <c r="AP39" s="343">
        <v>-3787</v>
      </c>
      <c r="AQ39" s="344">
        <v>-4961</v>
      </c>
      <c r="AR39" s="345">
        <v>-23.7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540</v>
      </c>
      <c r="AL40" s="1228"/>
      <c r="AM40" s="1228"/>
      <c r="AN40" s="1229"/>
      <c r="AO40" s="343">
        <v>-694167</v>
      </c>
      <c r="AP40" s="343">
        <v>-99765</v>
      </c>
      <c r="AQ40" s="344">
        <v>-92273</v>
      </c>
      <c r="AR40" s="345">
        <v>8.1</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306</v>
      </c>
      <c r="AL41" s="1234"/>
      <c r="AM41" s="1234"/>
      <c r="AN41" s="1235"/>
      <c r="AO41" s="343">
        <v>292905</v>
      </c>
      <c r="AP41" s="343">
        <v>42096</v>
      </c>
      <c r="AQ41" s="344">
        <v>37889</v>
      </c>
      <c r="AR41" s="345">
        <v>11.1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509</v>
      </c>
      <c r="AN49" s="1224" t="s">
        <v>544</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545</v>
      </c>
      <c r="AO50" s="360" t="s">
        <v>546</v>
      </c>
      <c r="AP50" s="361" t="s">
        <v>547</v>
      </c>
      <c r="AQ50" s="362" t="s">
        <v>548</v>
      </c>
      <c r="AR50" s="363" t="s">
        <v>549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1513301</v>
      </c>
      <c r="AN51" s="365">
        <v>202286</v>
      </c>
      <c r="AO51" s="366">
        <v>-28.9</v>
      </c>
      <c r="AP51" s="367">
        <v>162193</v>
      </c>
      <c r="AQ51" s="368">
        <v>-7.7</v>
      </c>
      <c r="AR51" s="369">
        <v>-21.2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316306</v>
      </c>
      <c r="AN52" s="373">
        <v>42281</v>
      </c>
      <c r="AO52" s="374">
        <v>20.9</v>
      </c>
      <c r="AP52" s="375">
        <v>79985</v>
      </c>
      <c r="AQ52" s="376">
        <v>-8.8000000000000007</v>
      </c>
      <c r="AR52" s="377">
        <v>29.7</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2000976</v>
      </c>
      <c r="AN53" s="365">
        <v>271946</v>
      </c>
      <c r="AO53" s="366">
        <v>34.4</v>
      </c>
      <c r="AP53" s="367">
        <v>168868</v>
      </c>
      <c r="AQ53" s="368">
        <v>4.0999999999999996</v>
      </c>
      <c r="AR53" s="369">
        <v>30.3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193226</v>
      </c>
      <c r="AN54" s="373">
        <v>26261</v>
      </c>
      <c r="AO54" s="374">
        <v>-37.9</v>
      </c>
      <c r="AP54" s="375">
        <v>79360</v>
      </c>
      <c r="AQ54" s="376">
        <v>-0.8</v>
      </c>
      <c r="AR54" s="377">
        <v>-37.1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915499</v>
      </c>
      <c r="AN55" s="365">
        <v>126415</v>
      </c>
      <c r="AO55" s="366">
        <v>-53.5</v>
      </c>
      <c r="AP55" s="367">
        <v>202870</v>
      </c>
      <c r="AQ55" s="368">
        <v>20.100000000000001</v>
      </c>
      <c r="AR55" s="369">
        <v>-73.599999999999994</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154237</v>
      </c>
      <c r="AN56" s="373">
        <v>21298</v>
      </c>
      <c r="AO56" s="374">
        <v>-18.899999999999999</v>
      </c>
      <c r="AP56" s="375">
        <v>79735</v>
      </c>
      <c r="AQ56" s="376">
        <v>0.5</v>
      </c>
      <c r="AR56" s="377">
        <v>-19.399999999999999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1367677</v>
      </c>
      <c r="AN57" s="365">
        <v>192712</v>
      </c>
      <c r="AO57" s="366">
        <v>52.4</v>
      </c>
      <c r="AP57" s="367">
        <v>167497</v>
      </c>
      <c r="AQ57" s="368">
        <v>-17.399999999999999</v>
      </c>
      <c r="AR57" s="369">
        <v>69.8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246573</v>
      </c>
      <c r="AN58" s="373">
        <v>34743</v>
      </c>
      <c r="AO58" s="374">
        <v>63.1</v>
      </c>
      <c r="AP58" s="375">
        <v>82571</v>
      </c>
      <c r="AQ58" s="376">
        <v>3.6</v>
      </c>
      <c r="AR58" s="377">
        <v>59.5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1977327</v>
      </c>
      <c r="AN59" s="365">
        <v>284180</v>
      </c>
      <c r="AO59" s="366">
        <v>47.5</v>
      </c>
      <c r="AP59" s="367">
        <v>190274</v>
      </c>
      <c r="AQ59" s="368">
        <v>13.6</v>
      </c>
      <c r="AR59" s="369">
        <v>33.9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183106</v>
      </c>
      <c r="AN60" s="373">
        <v>26316</v>
      </c>
      <c r="AO60" s="374">
        <v>-24.3</v>
      </c>
      <c r="AP60" s="375">
        <v>88584</v>
      </c>
      <c r="AQ60" s="376">
        <v>7.3</v>
      </c>
      <c r="AR60" s="377">
        <v>-31.6</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1554956</v>
      </c>
      <c r="AN61" s="380">
        <v>215508</v>
      </c>
      <c r="AO61" s="381">
        <v>10.4</v>
      </c>
      <c r="AP61" s="382">
        <v>178340</v>
      </c>
      <c r="AQ61" s="383">
        <v>2.5</v>
      </c>
      <c r="AR61" s="369">
        <v>7.9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218690</v>
      </c>
      <c r="AN62" s="373">
        <v>30180</v>
      </c>
      <c r="AO62" s="374">
        <v>0.6</v>
      </c>
      <c r="AP62" s="375">
        <v>82047</v>
      </c>
      <c r="AQ62" s="376">
        <v>0.4</v>
      </c>
      <c r="AR62" s="377">
        <v>0.2</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POELcWKktFX/8PPFUraIxErR+nuKLF0OP+al7vo0t9Lp32SRbjCB4Mpgbq/jAKaRwGuXjimvQFLeGsemVnvm8Q==" saltValue="0aF1o9DqjCuL7XS2Wn2U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558</v>
      </c>
    </row>
    <row r="120" spans="125:125" ht="13.5" hidden="1" customHeight="1"/>
    <row r="121" spans="125:125" ht="13.5" hidden="1" customHeight="1">
      <c r="DU121" s="291"/>
    </row>
  </sheetData>
  <sheetProtection algorithmName="SHA-512" hashValue="qX84oz/MQvw2FrIhyGE3SljMxYRV0er3JYuP1RtSMHAy4YA/yVVOtIGtNJQUtoynYTG7WBLQBwpzxg5Gg3XAVQ==" saltValue="hbCZqEWu8nor3GACdDnL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559</v>
      </c>
    </row>
  </sheetData>
  <sheetProtection algorithmName="SHA-512" hashValue="gWRJ1sKpcsUpVgh8NQSFjByTP5fDHvg4WDKVGikhwc8QuSPBkdz2PVHZthMiv5YkgcE5CZcMx1czMGhimXgcnA==" saltValue="kpy6HijA473T2Kbjm39p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6" t="s">
        <v>3</v>
      </c>
      <c r="D47" s="1236"/>
      <c r="E47" s="1237"/>
      <c r="F47" s="11">
        <v>39.880000000000003</v>
      </c>
      <c r="G47" s="12">
        <v>44.1</v>
      </c>
      <c r="H47" s="12">
        <v>45.8</v>
      </c>
      <c r="I47" s="12">
        <v>40.700000000000003</v>
      </c>
      <c r="J47" s="13">
        <v>45.64</v>
      </c>
    </row>
    <row r="48" spans="2:10" ht="57.75" customHeight="1">
      <c r="B48" s="14"/>
      <c r="C48" s="1238" t="s">
        <v>4</v>
      </c>
      <c r="D48" s="1238"/>
      <c r="E48" s="1239"/>
      <c r="F48" s="15">
        <v>2.61</v>
      </c>
      <c r="G48" s="16">
        <v>3.1</v>
      </c>
      <c r="H48" s="16">
        <v>1.87</v>
      </c>
      <c r="I48" s="16">
        <v>9.5399999999999991</v>
      </c>
      <c r="J48" s="17">
        <v>4.58</v>
      </c>
    </row>
    <row r="49" spans="2:10" ht="57.75" customHeight="1" thickBot="1">
      <c r="B49" s="18"/>
      <c r="C49" s="1240" t="s">
        <v>5</v>
      </c>
      <c r="D49" s="1240"/>
      <c r="E49" s="1241"/>
      <c r="F49" s="19">
        <v>0.22</v>
      </c>
      <c r="G49" s="20">
        <v>3.89</v>
      </c>
      <c r="H49" s="20" t="s">
        <v>565</v>
      </c>
      <c r="I49" s="20">
        <v>2.21</v>
      </c>
      <c r="J49" s="21" t="s">
        <v>566</v>
      </c>
    </row>
    <row r="50" spans="2:10" ht="13.5" customHeight="1"/>
  </sheetData>
  <sheetProtection algorithmName="SHA-512" hashValue="VRwI6brljJenceVYXyNVkQXxykIp8kV3YdQBTfIJ0O84gyiaZXDTQBb+N4ALf56AxsIUi7qRAWmITYfw404S7Q==" saltValue="fmlMVAWhlHMs825WOfQy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2021-09-14T06:03:17Z</cp:lastPrinted>
  <dcterms:created xsi:type="dcterms:W3CDTF">2021-02-05T05:10:13Z</dcterms:created>
  <dcterms:modified xsi:type="dcterms:W3CDTF">2021-10-26T06:07:46Z</dcterms:modified>
  <cp:category/>
</cp:coreProperties>
</file>