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2\共有（原田）nj300072\42 普通会計決算統計総括\Ｒ２\36 【国照会】令和元年度財政状況資料集の作成及び提出について\13 起案時添付用←係員チェック済みのものはこちらへ。\"/>
    </mc:Choice>
  </mc:AlternateContent>
  <bookViews>
    <workbookView xWindow="0" yWindow="0" windowWidth="20490" windowHeight="72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<sst xmlns="http://schemas.openxmlformats.org/spreadsheetml/2006/main" count="1078" uniqueCount="622">
  <si>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</si>
  <si>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</si>
  <si>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</si>
  <si>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</si>
  <si>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</si>
  <si>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</si>
  <si>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</si>
  <si>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</si>
  <si>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</si>
  <si>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</si>
  <si>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</si>
  <si>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</si>
  <si>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</si>
  <si>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</si>
  <si>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</si>
  <si>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</si>
  <si>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</si>
  <si>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</si>
  <si>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</si>
  <si>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</si>
  <si>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</si>
  <si>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</si>
  <si>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</si>
  <si>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</si>
  <si>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</si>
  <si>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</si>
  <si>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</si>
  <si>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</si>
  <si>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</si>
  <si>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</si>
  <si>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</si>
  <si>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</si>
  <si>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</si>
  <si>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</si>
  <si>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</si>
  <si>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</si>
  <si>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</si>
  <si>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</si>
  <si>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</si>
  <si>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</si>
  <si>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</si>
  <si>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</si>
  <si>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</si>
  <si>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</si>
  <si>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</si>
  <si>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</si>
  <si>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</si>
  <si>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</si>
  <si>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</si>
  <si>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</si>
  <si>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</si>
  <si>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</si>
  <si>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</si>
  <si>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</si>
  <si>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</si>
  <si>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</si>
  <si>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</si>
  <si>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</si>
  <si>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</si>
  <si>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</si>
  <si>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</si>
  <si>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</si>
  <si>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</si>
  <si>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</si>
  <si>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</si>
  <si>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</si>
  <si>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</si>
  <si>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</si>
  <si>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</si>
  <si>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</si>
  <si>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</si>
  <si>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</si>
  <si>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</si>
  <si>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</si>
  <si>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</si>
  <si>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</si>
  <si>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</si>
  <si>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</si>
  <si>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</si>
  <si>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</si>
  <si>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</si>
  <si>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</si>
  <si>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</si>
  <si>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</si>
  <si>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</si>
  <si>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</si>
  <si>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</si>
  <si>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</si>
  <si>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</si>
  <si>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</si>
  <si>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</si>
  <si>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</si>
  <si>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</si>
  <si>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</si>
  <si>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</si>
  <si>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</si>
  <si>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</si>
  <si>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</si>
  <si>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垂水市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</si>
  <si>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</si>
  <si>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</si>
  <si>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</si>
  <si>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</si>
  <si>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</si>
  <si>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</si>
  <si>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</si>
  <si>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</si>
  <si>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</si>
  <si>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</si>
  <si>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</si>
  <si>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</si>
  <si>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</si>
  <si>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</si>
  <si>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</si>
  <si>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</si>
  <si>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</si>
  <si>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</si>
  <si>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</si>
  <si>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</si>
  <si>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</si>
  <si>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</si>
  <si>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</si>
  <si>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</si>
  <si>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</si>
  <si>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</si>
  <si>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</si>
  <si>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</si>
  <si>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</si>
  <si>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</si>
  <si>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</si>
  <si>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</si>
  <si>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</si>
  <si>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</si>
  <si>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</si>
  <si>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</si>
  <si>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</si>
  <si>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</si>
  <si>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</si>
  <si>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</si>
  <si>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</si>
  <si>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</si>
  <si>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</si>
  <si>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</si>
  <si>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</si>
  <si>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</si>
  <si>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</si>
  <si>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</si>
  <si>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</si>
  <si>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</si>
  <si>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</si>
  <si>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</si>
  <si>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</si>
  <si>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</si>
  <si>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</si>
  <si>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</si>
  <si>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</si>
  <si>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</si>
  <si>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</si>
  <si>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</si>
  <si>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</si>
  <si>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</si>
  <si>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</si>
  <si>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</si>
  <si>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</si>
  <si>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</si>
  <si>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</si>
  <si>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</si>
  <si>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</si>
  <si>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</si>
  <si>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</si>
  <si>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</si>
  <si>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</si>
  <si>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</si>
  <si>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</si>
  <si>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</si>
  <si>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</si>
  <si>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</si>
  <si>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</si>
  <si>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</si>
  <si>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</si>
  <si>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</si>
  <si>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</si>
  <si>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</si>
  <si>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</si>
  <si>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</si>
  <si>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</si>
  <si>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</si>
  <si>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</si>
  <si>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</si>
  <si>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</si>
  <si>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</si>
  <si>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</si>
  <si>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</si>
  <si>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</si>
  <si>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</si>
  <si>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</si>
  <si>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</si>
  <si>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</si>
  <si>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</si>
  <si>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</si>
  <si>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</si>
  <si>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</si>
  <si>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</si>
  <si>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</si>
  <si>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</si>
  <si>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</si>
  <si>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</si>
  <si>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</si>
  <si>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</si>
  <si>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</si>
  <si>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</si>
  <si>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</si>
  <si>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</si>
  <si>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</si>
  <si>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</si>
  <si>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</si>
  <si>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鹿児島県垂水市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</si>
  <si>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</si>
  <si>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</si>
  <si>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</si>
  <si>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</si>
  <si>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</si>
  <si>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</si>
  <si>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</si>
  <si>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</si>
  <si>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</si>
  <si>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</si>
  <si>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</si>
  <si>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</si>
  <si>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</si>
  <si>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</si>
  <si>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</si>
  <si>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</si>
  <si>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</si>
  <si>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</si>
  <si>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</si>
  <si>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</si>
  <si>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</si>
  <si>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</si>
  <si>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</si>
  <si>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</si>
  <si>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</si>
  <si>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</si>
  <si>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</si>
  <si>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</si>
  <si>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</si>
  <si>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</si>
  <si>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</si>
  <si>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</si>
  <si>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</si>
  <si>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</si>
  <si>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</si>
  <si>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</si>
  <si>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</si>
  <si>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</si>
  <si>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</si>
  <si>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</si>
  <si>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</si>
  <si>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</si>
  <si>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</si>
  <si>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</si>
  <si>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</si>
  <si>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</si>
  <si>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</si>
  <si>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</si>
  <si>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</si>
  <si>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</si>
  <si>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</si>
  <si>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</si>
  <si>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</si>
  <si>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</si>
  <si>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</si>
  <si>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</si>
  <si>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</si>
  <si>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</si>
  <si>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</si>
  <si>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</si>
  <si>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</si>
  <si>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</si>
  <si>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</si>
  <si>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</si>
  <si>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</si>
  <si>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</si>
  <si>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</si>
  <si>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</si>
  <si>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</si>
  <si>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</si>
  <si>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</si>
  <si>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</si>
  <si>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</si>
  <si>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</si>
  <si>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</si>
  <si>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</si>
  <si>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</si>
  <si>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</si>
  <si>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</si>
  <si>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</si>
  <si>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</si>
  <si>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</si>
  <si>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</si>
  <si>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</si>
  <si>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</si>
  <si>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</si>
  <si>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</si>
  <si>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</si>
  <si>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</si>
  <si>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</si>
  <si>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</si>
  <si>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</si>
  <si>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</si>
  <si>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</si>
  <si>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</si>
  <si>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</si>
  <si>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</si>
  <si>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</si>
  <si>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</si>
  <si>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</si>
  <si>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</si>
  <si>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</si>
  <si>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</si>
  <si>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</si>
  <si>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</si>
  <si>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</si>
  <si>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</si>
  <si>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</si>
  <si>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</si>
  <si>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</si>
  <si>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</si>
  <si>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</si>
  <si>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</si>
  <si>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</si>
  <si>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</si>
  <si>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</si>
  <si>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</si>
  <si>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</si>
  <si>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</si>
  <si>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</si>
  <si>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</si>
  <si>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</si>
  <si>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</si>
  <si>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</si>
  <si>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</si>
  <si>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</si>
  <si>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</si>
  <si>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</si>
  <si>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簡易水道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</si>
  <si>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</si>
  <si>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</si>
  <si>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</si>
  <si>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</si>
  <si>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</si>
  <si>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</si>
  <si>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</si>
  <si>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</si>
  <si>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</si>
  <si>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</si>
  <si>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</si>
  <si>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</si>
  <si>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</si>
  <si>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</si>
  <si>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</si>
  <si>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</si>
  <si>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</si>
  <si>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</si>
  <si>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</si>
  <si>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</si>
  <si>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</si>
  <si>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</si>
  <si>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</si>
  <si>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鹿児島県垂水市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</si>
  <si>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</si>
  <si>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</si>
  <si>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</si>
  <si>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</si>
  <si>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</si>
  <si>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</si>
  <si>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</si>
  <si>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</si>
  <si>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</si>
  <si>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</si>
  <si>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</si>
  <si>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</si>
  <si>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</si>
  <si>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</si>
  <si>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</si>
  <si>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</si>
  <si>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</si>
  <si>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</si>
  <si>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</si>
  <si>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</si>
  <si>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</si>
  <si>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</si>
  <si>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</si>
  <si>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</si>
  <si>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</si>
  <si>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</si>
  <si>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</si>
  <si>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</si>
  <si>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</si>
  <si>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</si>
  <si>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</si>
  <si>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</si>
  <si>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</si>
  <si>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垂水市国民健康保険特別会計</t>
    <phoneticPr fontId="5"/>
  </si>
  <si>
    <t>垂水市介護保険特別会計</t>
    <phoneticPr fontId="5"/>
  </si>
  <si>
    <t>垂水市後期高齢者医療特別会計</t>
    <phoneticPr fontId="5"/>
  </si>
  <si>
    <t>垂水市老人保健施設特別会計</t>
    <phoneticPr fontId="5"/>
  </si>
  <si>
    <t>垂水市交通災害共済特別会計</t>
    <phoneticPr fontId="5"/>
  </si>
  <si>
    <t>垂水市水道事業会計</t>
    <phoneticPr fontId="5"/>
  </si>
  <si>
    <t>法適用企業</t>
    <phoneticPr fontId="5"/>
  </si>
  <si>
    <t>垂水市病院事業会計</t>
    <phoneticPr fontId="5"/>
  </si>
  <si>
    <t>法適用企業</t>
    <phoneticPr fontId="5"/>
  </si>
  <si>
    <t>垂水市地方卸売市場特別会計</t>
    <phoneticPr fontId="5"/>
  </si>
  <si>
    <t>法非適用企業</t>
    <phoneticPr fontId="5"/>
  </si>
  <si>
    <t>垂水市漁業集落排水処理施設特別会計</t>
    <phoneticPr fontId="5"/>
  </si>
  <si>
    <t>法非適用企業</t>
    <phoneticPr fontId="5"/>
  </si>
  <si>
    <t>垂水市簡易水道事業特別会計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</si>
  <si>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</si>
  <si>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</si>
  <si>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</si>
  <si>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</si>
  <si>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</si>
  <si>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</si>
  <si>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</si>
  <si>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</si>
  <si>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</si>
  <si>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</si>
  <si>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</si>
  <si>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</si>
  <si>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</si>
  <si>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</si>
  <si>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</si>
  <si>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</si>
  <si>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</si>
  <si>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</si>
  <si>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</si>
  <si>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</si>
  <si>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</si>
  <si>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</si>
  <si>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</si>
  <si>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</si>
  <si>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</si>
  <si>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</si>
  <si>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</si>
  <si>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</si>
  <si>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</si>
  <si>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</si>
  <si>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</si>
  <si>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</si>
  <si>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</si>
  <si>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</si>
  <si>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</si>
  <si>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</si>
  <si>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</si>
  <si>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</si>
  <si>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</si>
  <si>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</si>
  <si>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</si>
  <si>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</si>
  <si>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</si>
  <si>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</si>
  <si>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</si>
  <si>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</si>
  <si>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</si>
  <si>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</si>
  <si>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</si>
  <si>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</si>
  <si>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</si>
  <si>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</si>
  <si>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</si>
  <si>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</si>
  <si>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</si>
  <si>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</si>
  <si>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</si>
  <si>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</si>
  <si>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</si>
  <si>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</si>
  <si>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</si>
  <si>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</si>
  <si>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</si>
  <si>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垂水市病院事業会計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</si>
  <si>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</si>
  <si>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</si>
  <si>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垂水市漁業集落排水処理施設特別会計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</si>
  <si>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</si>
  <si>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垂水市簡易水道事業特別会計</t>
    <phoneticPr fontId="5"/>
  </si>
  <si>
    <t>(Ｆ)</t>
    <phoneticPr fontId="5"/>
  </si>
  <si>
    <t>垂水市老人保健施設特別会計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</si>
  <si>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</si>
  <si>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</si>
  <si>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</si>
  <si>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</si>
  <si>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</si>
  <si>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</si>
  <si>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</si>
  <si>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</si>
  <si>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</si>
  <si>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</si>
  <si>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</si>
  <si>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</si>
  <si>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</si>
  <si>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</si>
  <si>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</si>
  <si>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</si>
  <si>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</si>
  <si>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</si>
  <si>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</si>
  <si>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</si>
  <si>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</si>
  <si>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</si>
  <si>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</si>
  <si>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</si>
  <si>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</si>
  <si>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</si>
  <si>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</si>
  <si>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</si>
  <si>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</si>
  <si>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</si>
  <si>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</si>
  <si>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</si>
  <si>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</si>
  <si>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</si>
  <si>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</si>
  <si>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</si>
  <si>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</si>
  <si>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</si>
  <si>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</si>
  <si>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</si>
  <si>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</si>
  <si>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</si>
  <si>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</si>
  <si>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</si>
  <si>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</si>
  <si>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</si>
  <si>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</si>
  <si>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</si>
  <si>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</si>
  <si>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</si>
  <si>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</si>
  <si>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</si>
  <si>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</si>
  <si>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</si>
  <si>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</si>
  <si>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</si>
  <si>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</si>
  <si>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</si>
  <si>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</si>
  <si>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</si>
  <si>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</si>
  <si>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</si>
  <si>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</si>
  <si>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</si>
  <si>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</si>
  <si>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</si>
  <si>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</si>
  <si>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</si>
  <si>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</si>
  <si>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</si>
  <si>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</si>
  <si>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</si>
  <si>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</si>
  <si>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</si>
  <si>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</si>
  <si>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</si>
  <si>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</si>
  <si>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</si>
  <si>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</si>
  <si>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</si>
  <si>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</si>
  <si>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</si>
  <si>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</si>
  <si>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</si>
  <si>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</si>
  <si>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4.56</t>
  </si>
  <si>
    <t>▲ 0.54</t>
  </si>
  <si>
    <t>▲ 1.00</t>
  </si>
  <si>
    <t>▲ 7.24</t>
  </si>
  <si>
    <t>垂水市水道事業会計</t>
  </si>
  <si>
    <t>垂水市病院事業会計</t>
  </si>
  <si>
    <t>一般会計</t>
  </si>
  <si>
    <t>垂水市介護保険特別会計</t>
  </si>
  <si>
    <t>垂水市交通災害共済特別会計</t>
  </si>
  <si>
    <t>垂水市簡易水道事業特別会計</t>
  </si>
  <si>
    <t>垂水市老人保健施設特別会計</t>
  </si>
  <si>
    <t>垂水市漁業集落排水処理施設特別会計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</si>
  <si>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</si>
  <si>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</si>
  <si>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</si>
  <si>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</si>
  <si>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</si>
  <si>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</si>
  <si>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</si>
  <si>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</si>
  <si>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</si>
  <si>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</si>
  <si>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鹿児島県市町村総合事務組合</t>
    <phoneticPr fontId="2"/>
  </si>
  <si>
    <t>大隅肝属広域事務組合</t>
    <phoneticPr fontId="2"/>
  </si>
  <si>
    <t>鹿児島県後期高齢者医療広域連合（一般会計）</t>
    <phoneticPr fontId="2"/>
  </si>
  <si>
    <t>鹿児島県後期高齢者医療広域連合（後期高齢者医療特別会計）</t>
    <phoneticPr fontId="2"/>
  </si>
  <si>
    <t>垂水市土地開発公社</t>
    <phoneticPr fontId="2"/>
  </si>
  <si>
    <t>〇</t>
    <phoneticPr fontId="2"/>
  </si>
  <si>
    <t>-</t>
    <phoneticPr fontId="2"/>
  </si>
  <si>
    <t>-</t>
    <phoneticPr fontId="2"/>
  </si>
  <si>
    <t>-</t>
    <phoneticPr fontId="2"/>
  </si>
  <si>
    <t>市有施設整備基金</t>
    <phoneticPr fontId="2"/>
  </si>
  <si>
    <t>ふるさと応援基金</t>
    <phoneticPr fontId="2"/>
  </si>
  <si>
    <t>潮彩町排水処理施設整備基金</t>
    <phoneticPr fontId="2"/>
  </si>
  <si>
    <t>地域福祉基金</t>
    <phoneticPr fontId="2"/>
  </si>
  <si>
    <t>垂水市観光振興基金</t>
    <rPh sb="0" eb="3">
      <t>タルミズシ</t>
    </rPh>
    <rPh sb="3" eb="5">
      <t>カンコウ</t>
    </rPh>
    <rPh sb="5" eb="7">
      <t>シンコウ</t>
    </rPh>
    <rPh sb="7" eb="9">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</si>
  <si>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</si>
  <si>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</si>
  <si>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</si>
  <si>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</si>
  <si>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</si>
  <si>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</si>
  <si>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</si>
  <si>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</si>
  <si>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</si>
  <si>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</si>
  <si>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</si>
  <si>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減少傾向にあり、類似団体と比べて低い水準にある。将来負担比率の減少要因は、財政調整基金等の充当可能財源が増加したことである。有形固定資産減価償却率においては昨年と同比率であり、類似団体より低い水準となっているが、築30年以上の建物が約60％を占めており、今後は「垂水市公共施設等総合管理計画」及び令和2年度に策定の「垂水市公共施設等個別施設計画」に基づいた公共施設・インフラの長寿命化推進により適切な維持管理に努めるとともに、事業内容に応じて交付税措置のある有利な地方債を活用することで、両数値の改善を目指していく。</t>
    <rPh sb="1" eb="3">
      <t>ショウライ</t>
    </rPh>
    <rPh sb="3" eb="5">
      <t>フタン</t>
    </rPh>
    <rPh sb="5" eb="7">
      <t>ヒリツ</t>
    </rPh>
    <rPh sb="8" eb="10">
      <t>ゲンショウ</t>
    </rPh>
    <rPh sb="10" eb="12">
      <t>ケイコウ</t>
    </rPh>
    <rPh sb="16" eb="18">
      <t>ルイジ</t>
    </rPh>
    <rPh sb="18" eb="20">
      <t>ダンタイ</t>
    </rPh>
    <rPh sb="21" eb="22">
      <t>クラ</t>
    </rPh>
    <rPh sb="24" eb="25">
      <t>ヒク</t>
    </rPh>
    <rPh sb="26" eb="28">
      <t>スイジュン</t>
    </rPh>
    <rPh sb="32" eb="34">
      <t>ショウライ</t>
    </rPh>
    <rPh sb="34" eb="36">
      <t>フタン</t>
    </rPh>
    <rPh sb="36" eb="38">
      <t>ヒリツ</t>
    </rPh>
    <rPh sb="39" eb="41">
      <t>ゲンショウ</t>
    </rPh>
    <rPh sb="41" eb="43">
      <t>ヨウイン</t>
    </rPh>
    <rPh sb="45" eb="47">
      <t>ザイセイ</t>
    </rPh>
    <rPh sb="47" eb="49">
      <t>チョウセイ</t>
    </rPh>
    <rPh sb="49" eb="51">
      <t>キキン</t>
    </rPh>
    <rPh sb="51" eb="52">
      <t>トウ</t>
    </rPh>
    <rPh sb="53" eb="55">
      <t>ジュウトウ</t>
    </rPh>
    <rPh sb="86" eb="88">
      <t>サクネン</t>
    </rPh>
    <rPh sb="89" eb="90">
      <t>ドウ</t>
    </rPh>
    <rPh sb="90" eb="92">
      <t>ヒリツ</t>
    </rPh>
    <rPh sb="166" eb="169">
      <t>タルミズシ</t>
    </rPh>
    <rPh sb="169" eb="171">
      <t>コウキョウ</t>
    </rPh>
    <rPh sb="171" eb="173">
      <t>シセツ</t>
    </rPh>
    <rPh sb="173" eb="174">
      <t>トウ</t>
    </rPh>
    <rPh sb="174" eb="176">
      <t>コベツ</t>
    </rPh>
    <rPh sb="176" eb="178">
      <t>シセツ</t>
    </rPh>
    <rPh sb="178" eb="180">
      <t>ケイカク</t>
    </rPh>
    <rPh sb="200" eb="202">
      <t>スイシン</t>
    </rPh>
    <rPh sb="221" eb="223">
      <t>ジギョウ</t>
    </rPh>
    <phoneticPr fontId="5"/>
  </si>
  <si>
    <t>　実質公債費比率については、財政改革プログラムに基づき、地方債の発行額を6億円以下（災害・臨時財政対策債を除く）に抑制してきたことや、交付税算入率の高い有利な地方債の活用に努めてきたことから、数値は改善されてきている。しかしながら、平成28年度から事業実施していた「垂水中央運動公園改修事業」の償還が令和2年度から開始されたことにより、今後は数値の上昇が見込まれる。将来負担比率が減少した要因は、財政調整基金等の充当可能財源が増加したことである。今後は、これまで以上の計画的な地方債発行に努めることとし、事業実施の緊急性やニーズを適切に見極め、両比率の抑制を図っていく必要がある。</t>
    <rPh sb="150" eb="152">
      <t>レイワ</t>
    </rPh>
    <rPh sb="153" eb="155">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</si>
</sst>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B078-4E05-82A7-A23B87D12A2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83429</c:v>
                </c:pt>
                <c:pt idx="1">
                  <c:v>93447</c:v>
                </c:pt>
                <c:pt idx="2">
                  <c:v>180872</c:v>
                </c:pt>
                <c:pt idx="3">
                  <c:v>129703</c:v>
                </c:pt>
                <c:pt idx="4">
                  <c:v>151011</c:v>
                </c:pt>
              </c:numCache>
            </c:numRef>
          </c:val>
          <c:smooth val="0"/>
          <c:extLst>
            <c:ext xmlns:c16="http://schemas.microsoft.com/office/drawing/2014/chart" uri="{C3380CC4-5D6E-409C-BE32-E72D297353CC}">
              <c16:uniqueId val="{00000001-B078-4E05-82A7-A23B87D12A2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7.15</c:v>
                </c:pt>
                <c:pt idx="1">
                  <c:v>5.31</c:v>
                </c:pt>
                <c:pt idx="2">
                  <c:v>4.7699999999999996</c:v>
                </c:pt>
                <c:pt idx="3">
                  <c:v>5.05</c:v>
                </c:pt>
                <c:pt idx="4">
                  <c:v>3.03</c:v>
                </c:pt>
              </c:numCache>
            </c:numRef>
          </c:val>
          <c:extLst>
            <c:ext xmlns:c16="http://schemas.microsoft.com/office/drawing/2014/chart" uri="{C3380CC4-5D6E-409C-BE32-E72D297353CC}">
              <c16:uniqueId val="{00000000-837C-4CF1-BB9F-1E9205923CB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30.4</c:v>
                </c:pt>
                <c:pt idx="1">
                  <c:v>28.39</c:v>
                </c:pt>
                <c:pt idx="2">
                  <c:v>29.52</c:v>
                </c:pt>
                <c:pt idx="3">
                  <c:v>28.5</c:v>
                </c:pt>
                <c:pt idx="4">
                  <c:v>23.01</c:v>
                </c:pt>
              </c:numCache>
            </c:numRef>
          </c:val>
          <c:extLst>
            <c:ext xmlns:c16="http://schemas.microsoft.com/office/drawing/2014/chart" uri="{C3380CC4-5D6E-409C-BE32-E72D297353CC}">
              <c16:uniqueId val="{00000001-837C-4CF1-BB9F-1E9205923CB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6.33</c:v>
                </c:pt>
                <c:pt idx="1">
                  <c:v>-4.5599999999999996</c:v>
                </c:pt>
                <c:pt idx="2">
                  <c:v>-0.54</c:v>
                </c:pt>
                <c:pt idx="3">
                  <c:v>-1</c:v>
                </c:pt>
                <c:pt idx="4">
                  <c:v>-7.24</c:v>
                </c:pt>
              </c:numCache>
            </c:numRef>
          </c:val>
          <c:smooth val="0"/>
          <c:extLst>
            <c:ext xmlns:c16="http://schemas.microsoft.com/office/drawing/2014/chart" uri="{C3380CC4-5D6E-409C-BE32-E72D297353CC}">
              <c16:uniqueId val="{00000002-837C-4CF1-BB9F-1E9205923CB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7.0000000000000007E-2</c:v>
                </c:pt>
                <c:pt idx="2">
                  <c:v>#N/A</c:v>
                </c:pt>
                <c:pt idx="3">
                  <c:v>0.13</c:v>
                </c:pt>
                <c:pt idx="4">
                  <c:v>#N/A</c:v>
                </c:pt>
                <c:pt idx="5">
                  <c:v>0.13</c:v>
                </c:pt>
                <c:pt idx="6">
                  <c:v>#N/A</c:v>
                </c:pt>
                <c:pt idx="7">
                  <c:v>0.14000000000000001</c:v>
                </c:pt>
                <c:pt idx="8">
                  <c:v>#N/A</c:v>
                </c:pt>
                <c:pt idx="9">
                  <c:v>0.05</c:v>
                </c:pt>
              </c:numCache>
            </c:numRef>
          </c:val>
          <c:extLst>
            <c:ext xmlns:c16="http://schemas.microsoft.com/office/drawing/2014/chart" uri="{C3380CC4-5D6E-409C-BE32-E72D297353CC}">
              <c16:uniqueId val="{00000000-D081-4009-B0A6-8B9D2A8403A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081-4009-B0A6-8B9D2A8403A6}"/>
            </c:ext>
          </c:extLst>
        </c:ser>
        <c:ser>
          <c:idx val="2"/>
          <c:order val="2"/>
          <c:tx>
            <c:strRef>
              <c:f>データシート!$A$29</c:f>
              <c:strCache>
                <c:ptCount val="1"/>
                <c:pt idx="0">
                  <c:v>垂水市漁業集落排水処理施設特別会計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0.02</c:v>
                </c:pt>
                <c:pt idx="4">
                  <c:v>#N/A</c:v>
                </c:pt>
                <c:pt idx="5">
                  <c:v>0.01</c:v>
                </c:pt>
                <c:pt idx="6">
                  <c:v>#N/A</c:v>
                </c:pt>
                <c:pt idx="7">
                  <c:v>0.01</c:v>
                </c:pt>
                <c:pt idx="8">
                  <c:v>#N/A</c:v>
                </c:pt>
                <c:pt idx="9">
                  <c:v>0.03</c:v>
                </c:pt>
              </c:numCache>
            </c:numRef>
          </c:val>
          <c:extLst>
            <c:ext xmlns:c16="http://schemas.microsoft.com/office/drawing/2014/chart" uri="{C3380CC4-5D6E-409C-BE32-E72D297353CC}">
              <c16:uniqueId val="{00000002-D081-4009-B0A6-8B9D2A8403A6}"/>
            </c:ext>
          </c:extLst>
        </c:ser>
        <c:ser>
          <c:idx val="3"/>
          <c:order val="3"/>
          <c:tx>
            <c:strRef>
              <c:f>データシート!$A$30</c:f>
              <c:strCache>
                <c:ptCount val="1"/>
                <c:pt idx="0">
                  <c:v>垂水市老人保健施設特別会計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c:v>
                </c:pt>
                <c:pt idx="2">
                  <c:v>#N/A</c:v>
                </c:pt>
                <c:pt idx="3">
                  <c:v>0.11</c:v>
                </c:pt>
                <c:pt idx="4">
                  <c:v>#N/A</c:v>
                </c:pt>
                <c:pt idx="5">
                  <c:v>0.08</c:v>
                </c:pt>
                <c:pt idx="6">
                  <c:v>#N/A</c:v>
                </c:pt>
                <c:pt idx="7">
                  <c:v>0.04</c:v>
                </c:pt>
                <c:pt idx="8">
                  <c:v>#N/A</c:v>
                </c:pt>
                <c:pt idx="9">
                  <c:v>0.05</c:v>
                </c:pt>
              </c:numCache>
            </c:numRef>
          </c:val>
          <c:extLst>
            <c:ext xmlns:c16="http://schemas.microsoft.com/office/drawing/2014/chart" uri="{C3380CC4-5D6E-409C-BE32-E72D297353CC}">
              <c16:uniqueId val="{00000003-D081-4009-B0A6-8B9D2A8403A6}"/>
            </c:ext>
          </c:extLst>
        </c:ser>
        <c:ser>
          <c:idx val="4"/>
          <c:order val="4"/>
          <c:tx>
            <c:strRef>
              <c:f>データシート!$A$31</c:f>
              <c:strCache>
                <c:ptCount val="1"/>
                <c:pt idx="0">
                  <c:v>垂水市簡易水道事業特別会計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0.04</c:v>
                </c:pt>
                <c:pt idx="4">
                  <c:v>#N/A</c:v>
                </c:pt>
                <c:pt idx="5">
                  <c:v>0.03</c:v>
                </c:pt>
                <c:pt idx="6">
                  <c:v>#N/A</c:v>
                </c:pt>
                <c:pt idx="7">
                  <c:v>0.03</c:v>
                </c:pt>
                <c:pt idx="8">
                  <c:v>#N/A</c:v>
                </c:pt>
                <c:pt idx="9">
                  <c:v>0.05</c:v>
                </c:pt>
              </c:numCache>
            </c:numRef>
          </c:val>
          <c:extLst>
            <c:ext xmlns:c16="http://schemas.microsoft.com/office/drawing/2014/chart" uri="{C3380CC4-5D6E-409C-BE32-E72D297353CC}">
              <c16:uniqueId val="{00000004-D081-4009-B0A6-8B9D2A8403A6}"/>
            </c:ext>
          </c:extLst>
        </c:ser>
        <c:ser>
          <c:idx val="5"/>
          <c:order val="5"/>
          <c:tx>
            <c:strRef>
              <c:f>データシート!$A$32</c:f>
              <c:strCache>
                <c:ptCount val="1"/>
                <c:pt idx="0">
                  <c:v>垂水市交通災害共済特別会計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0.02</c:v>
                </c:pt>
                <c:pt idx="4">
                  <c:v>#N/A</c:v>
                </c:pt>
                <c:pt idx="5">
                  <c:v>0.01</c:v>
                </c:pt>
                <c:pt idx="6">
                  <c:v>#N/A</c:v>
                </c:pt>
                <c:pt idx="7">
                  <c:v>0.04</c:v>
                </c:pt>
                <c:pt idx="8">
                  <c:v>#N/A</c:v>
                </c:pt>
                <c:pt idx="9">
                  <c:v>0.06</c:v>
                </c:pt>
              </c:numCache>
            </c:numRef>
          </c:val>
          <c:extLst>
            <c:ext xmlns:c16="http://schemas.microsoft.com/office/drawing/2014/chart" uri="{C3380CC4-5D6E-409C-BE32-E72D297353CC}">
              <c16:uniqueId val="{00000005-D081-4009-B0A6-8B9D2A8403A6}"/>
            </c:ext>
          </c:extLst>
        </c:ser>
        <c:ser>
          <c:idx val="6"/>
          <c:order val="6"/>
          <c:tx>
            <c:strRef>
              <c:f>データシート!$A$33</c:f>
              <c:strCache>
                <c:ptCount val="1"/>
                <c:pt idx="0">
                  <c:v>垂水市介護保険特別会計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1.65</c:v>
                </c:pt>
                <c:pt idx="2">
                  <c:v>#N/A</c:v>
                </c:pt>
                <c:pt idx="3">
                  <c:v>1.83</c:v>
                </c:pt>
                <c:pt idx="4">
                  <c:v>#N/A</c:v>
                </c:pt>
                <c:pt idx="5">
                  <c:v>1.25</c:v>
                </c:pt>
                <c:pt idx="6">
                  <c:v>#N/A</c:v>
                </c:pt>
                <c:pt idx="7">
                  <c:v>1.02</c:v>
                </c:pt>
                <c:pt idx="8">
                  <c:v>#N/A</c:v>
                </c:pt>
                <c:pt idx="9">
                  <c:v>1.1499999999999999</c:v>
                </c:pt>
              </c:numCache>
            </c:numRef>
          </c:val>
          <c:extLst>
            <c:ext xmlns:c16="http://schemas.microsoft.com/office/drawing/2014/chart" uri="{C3380CC4-5D6E-409C-BE32-E72D297353CC}">
              <c16:uniqueId val="{00000006-D081-4009-B0A6-8B9D2A8403A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7.15</c:v>
                </c:pt>
                <c:pt idx="2">
                  <c:v>#N/A</c:v>
                </c:pt>
                <c:pt idx="3">
                  <c:v>5.3</c:v>
                </c:pt>
                <c:pt idx="4">
                  <c:v>#N/A</c:v>
                </c:pt>
                <c:pt idx="5">
                  <c:v>4.76</c:v>
                </c:pt>
                <c:pt idx="6">
                  <c:v>#N/A</c:v>
                </c:pt>
                <c:pt idx="7">
                  <c:v>5.04</c:v>
                </c:pt>
                <c:pt idx="8">
                  <c:v>#N/A</c:v>
                </c:pt>
                <c:pt idx="9">
                  <c:v>3.02</c:v>
                </c:pt>
              </c:numCache>
            </c:numRef>
          </c:val>
          <c:extLst>
            <c:ext xmlns:c16="http://schemas.microsoft.com/office/drawing/2014/chart" uri="{C3380CC4-5D6E-409C-BE32-E72D297353CC}">
              <c16:uniqueId val="{00000007-D081-4009-B0A6-8B9D2A8403A6}"/>
            </c:ext>
          </c:extLst>
        </c:ser>
        <c:ser>
          <c:idx val="8"/>
          <c:order val="8"/>
          <c:tx>
            <c:strRef>
              <c:f>データシート!$A$35</c:f>
              <c:strCache>
                <c:ptCount val="1"/>
                <c:pt idx="0">
                  <c:v>垂水市病院事業会計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0.2</c:v>
                </c:pt>
                <c:pt idx="2">
                  <c:v>#N/A</c:v>
                </c:pt>
                <c:pt idx="3">
                  <c:v>0.21</c:v>
                </c:pt>
                <c:pt idx="4">
                  <c:v>#N/A</c:v>
                </c:pt>
                <c:pt idx="5">
                  <c:v>3.94</c:v>
                </c:pt>
                <c:pt idx="6">
                  <c:v>#N/A</c:v>
                </c:pt>
                <c:pt idx="7">
                  <c:v>4.2</c:v>
                </c:pt>
                <c:pt idx="8">
                  <c:v>#N/A</c:v>
                </c:pt>
                <c:pt idx="9">
                  <c:v>5.36</c:v>
                </c:pt>
              </c:numCache>
            </c:numRef>
          </c:val>
          <c:extLst>
            <c:ext xmlns:c16="http://schemas.microsoft.com/office/drawing/2014/chart" uri="{C3380CC4-5D6E-409C-BE32-E72D297353CC}">
              <c16:uniqueId val="{00000008-D081-4009-B0A6-8B9D2A8403A6}"/>
            </c:ext>
          </c:extLst>
        </c:ser>
        <c:ser>
          <c:idx val="9"/>
          <c:order val="9"/>
          <c:tx>
            <c:strRef>
              <c:f>データシート!$A$36</c:f>
              <c:strCache>
                <c:ptCount val="1"/>
                <c:pt idx="0">
                  <c:v>垂水市水道事業会計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6.66</c:v>
                </c:pt>
                <c:pt idx="2">
                  <c:v>#N/A</c:v>
                </c:pt>
                <c:pt idx="3">
                  <c:v>8.06</c:v>
                </c:pt>
                <c:pt idx="4">
                  <c:v>#N/A</c:v>
                </c:pt>
                <c:pt idx="5">
                  <c:v>9.26</c:v>
                </c:pt>
                <c:pt idx="6">
                  <c:v>#N/A</c:v>
                </c:pt>
                <c:pt idx="7">
                  <c:v>9.89</c:v>
                </c:pt>
                <c:pt idx="8">
                  <c:v>#N/A</c:v>
                </c:pt>
                <c:pt idx="9">
                  <c:v>10.55</c:v>
                </c:pt>
              </c:numCache>
            </c:numRef>
          </c:val>
          <c:extLst>
            <c:ext xmlns:c16="http://schemas.microsoft.com/office/drawing/2014/chart" uri="{C3380CC4-5D6E-409C-BE32-E72D297353CC}">
              <c16:uniqueId val="{00000009-D081-4009-B0A6-8B9D2A8403A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915</c:v>
                </c:pt>
                <c:pt idx="5">
                  <c:v>906</c:v>
                </c:pt>
                <c:pt idx="8">
                  <c:v>836</c:v>
                </c:pt>
                <c:pt idx="11">
                  <c:v>831</c:v>
                </c:pt>
                <c:pt idx="14">
                  <c:v>812</c:v>
                </c:pt>
              </c:numCache>
            </c:numRef>
          </c:val>
          <c:extLst>
            <c:ext xmlns:c16="http://schemas.microsoft.com/office/drawing/2014/chart" uri="{C3380CC4-5D6E-409C-BE32-E72D297353CC}">
              <c16:uniqueId val="{00000000-5606-482A-A30D-E0C150332BB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606-482A-A30D-E0C150332BB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13</c:v>
                </c:pt>
                <c:pt idx="3">
                  <c:v>7</c:v>
                </c:pt>
                <c:pt idx="6">
                  <c:v>0</c:v>
                </c:pt>
                <c:pt idx="9">
                  <c:v>10</c:v>
                </c:pt>
                <c:pt idx="12">
                  <c:v>20</c:v>
                </c:pt>
              </c:numCache>
            </c:numRef>
          </c:val>
          <c:extLst>
            <c:ext xmlns:c16="http://schemas.microsoft.com/office/drawing/2014/chart" uri="{C3380CC4-5D6E-409C-BE32-E72D297353CC}">
              <c16:uniqueId val="{00000002-5606-482A-A30D-E0C150332BB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49</c:v>
                </c:pt>
                <c:pt idx="3">
                  <c:v>47</c:v>
                </c:pt>
                <c:pt idx="6">
                  <c:v>44</c:v>
                </c:pt>
                <c:pt idx="9">
                  <c:v>43</c:v>
                </c:pt>
                <c:pt idx="12">
                  <c:v>40</c:v>
                </c:pt>
              </c:numCache>
            </c:numRef>
          </c:val>
          <c:extLst>
            <c:ext xmlns:c16="http://schemas.microsoft.com/office/drawing/2014/chart" uri="{C3380CC4-5D6E-409C-BE32-E72D297353CC}">
              <c16:uniqueId val="{00000003-5606-482A-A30D-E0C150332BB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181</c:v>
                </c:pt>
                <c:pt idx="3">
                  <c:v>197</c:v>
                </c:pt>
                <c:pt idx="6">
                  <c:v>133</c:v>
                </c:pt>
                <c:pt idx="9">
                  <c:v>120</c:v>
                </c:pt>
                <c:pt idx="12">
                  <c:v>102</c:v>
                </c:pt>
              </c:numCache>
            </c:numRef>
          </c:val>
          <c:extLst>
            <c:ext xmlns:c16="http://schemas.microsoft.com/office/drawing/2014/chart" uri="{C3380CC4-5D6E-409C-BE32-E72D297353CC}">
              <c16:uniqueId val="{00000004-5606-482A-A30D-E0C150332BB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606-482A-A30D-E0C150332BB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606-482A-A30D-E0C150332BB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1142</c:v>
                </c:pt>
                <c:pt idx="3">
                  <c:v>1069</c:v>
                </c:pt>
                <c:pt idx="6">
                  <c:v>967</c:v>
                </c:pt>
                <c:pt idx="9">
                  <c:v>980</c:v>
                </c:pt>
                <c:pt idx="12">
                  <c:v>982</c:v>
                </c:pt>
              </c:numCache>
            </c:numRef>
          </c:val>
          <c:extLst>
            <c:ext xmlns:c16="http://schemas.microsoft.com/office/drawing/2014/chart" uri="{C3380CC4-5D6E-409C-BE32-E72D297353CC}">
              <c16:uniqueId val="{00000007-5606-482A-A30D-E0C150332BB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470</c:v>
                </c:pt>
                <c:pt idx="2">
                  <c:v>#N/A</c:v>
                </c:pt>
                <c:pt idx="3">
                  <c:v>#N/A</c:v>
                </c:pt>
                <c:pt idx="4">
                  <c:v>414</c:v>
                </c:pt>
                <c:pt idx="5">
                  <c:v>#N/A</c:v>
                </c:pt>
                <c:pt idx="6">
                  <c:v>#N/A</c:v>
                </c:pt>
                <c:pt idx="7">
                  <c:v>308</c:v>
                </c:pt>
                <c:pt idx="8">
                  <c:v>#N/A</c:v>
                </c:pt>
                <c:pt idx="9">
                  <c:v>#N/A</c:v>
                </c:pt>
                <c:pt idx="10">
                  <c:v>322</c:v>
                </c:pt>
                <c:pt idx="11">
                  <c:v>#N/A</c:v>
                </c:pt>
                <c:pt idx="12">
                  <c:v>#N/A</c:v>
                </c:pt>
                <c:pt idx="13">
                  <c:v>332</c:v>
                </c:pt>
                <c:pt idx="14">
                  <c:v>#N/A</c:v>
                </c:pt>
              </c:numCache>
            </c:numRef>
          </c:val>
          <c:smooth val="0"/>
          <c:extLst>
            <c:ext xmlns:c16="http://schemas.microsoft.com/office/drawing/2014/chart" uri="{C3380CC4-5D6E-409C-BE32-E72D297353CC}">
              <c16:uniqueId val="{00000008-5606-482A-A30D-E0C150332BB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7615</c:v>
                </c:pt>
                <c:pt idx="5">
                  <c:v>7305</c:v>
                </c:pt>
                <c:pt idx="8">
                  <c:v>7218</c:v>
                </c:pt>
                <c:pt idx="11">
                  <c:v>7381</c:v>
                </c:pt>
                <c:pt idx="14">
                  <c:v>7326</c:v>
                </c:pt>
              </c:numCache>
            </c:numRef>
          </c:val>
          <c:extLst>
            <c:ext xmlns:c16="http://schemas.microsoft.com/office/drawing/2014/chart" uri="{C3380CC4-5D6E-409C-BE32-E72D297353CC}">
              <c16:uniqueId val="{00000000-4561-4956-8C2E-97C4CBE1081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21</c:v>
                </c:pt>
                <c:pt idx="5">
                  <c:v>21</c:v>
                </c:pt>
                <c:pt idx="8">
                  <c:v>11</c:v>
                </c:pt>
                <c:pt idx="11">
                  <c:v>27</c:v>
                </c:pt>
                <c:pt idx="14">
                  <c:v>0</c:v>
                </c:pt>
              </c:numCache>
            </c:numRef>
          </c:val>
          <c:extLst>
            <c:ext xmlns:c16="http://schemas.microsoft.com/office/drawing/2014/chart" uri="{C3380CC4-5D6E-409C-BE32-E72D297353CC}">
              <c16:uniqueId val="{00000001-4561-4956-8C2E-97C4CBE1081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3850</c:v>
                </c:pt>
                <c:pt idx="5">
                  <c:v>4124</c:v>
                </c:pt>
                <c:pt idx="8">
                  <c:v>3523</c:v>
                </c:pt>
                <c:pt idx="11">
                  <c:v>4519</c:v>
                </c:pt>
                <c:pt idx="14">
                  <c:v>4648</c:v>
                </c:pt>
              </c:numCache>
            </c:numRef>
          </c:val>
          <c:extLst>
            <c:ext xmlns:c16="http://schemas.microsoft.com/office/drawing/2014/chart" uri="{C3380CC4-5D6E-409C-BE32-E72D297353CC}">
              <c16:uniqueId val="{00000002-4561-4956-8C2E-97C4CBE1081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561-4956-8C2E-97C4CBE1081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561-4956-8C2E-97C4CBE1081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88</c:v>
                </c:pt>
                <c:pt idx="3">
                  <c:v>85</c:v>
                </c:pt>
                <c:pt idx="6">
                  <c:v>308</c:v>
                </c:pt>
                <c:pt idx="9">
                  <c:v>586</c:v>
                </c:pt>
                <c:pt idx="12">
                  <c:v>450</c:v>
                </c:pt>
              </c:numCache>
            </c:numRef>
          </c:val>
          <c:extLst>
            <c:ext xmlns:c16="http://schemas.microsoft.com/office/drawing/2014/chart" uri="{C3380CC4-5D6E-409C-BE32-E72D297353CC}">
              <c16:uniqueId val="{00000005-4561-4956-8C2E-97C4CBE1081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1752</c:v>
                </c:pt>
                <c:pt idx="3">
                  <c:v>1660</c:v>
                </c:pt>
                <c:pt idx="6">
                  <c:v>1569</c:v>
                </c:pt>
                <c:pt idx="9">
                  <c:v>1426</c:v>
                </c:pt>
                <c:pt idx="12">
                  <c:v>1217</c:v>
                </c:pt>
              </c:numCache>
            </c:numRef>
          </c:val>
          <c:extLst>
            <c:ext xmlns:c16="http://schemas.microsoft.com/office/drawing/2014/chart" uri="{C3380CC4-5D6E-409C-BE32-E72D297353CC}">
              <c16:uniqueId val="{00000006-4561-4956-8C2E-97C4CBE1081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266</c:v>
                </c:pt>
                <c:pt idx="3">
                  <c:v>223</c:v>
                </c:pt>
                <c:pt idx="6">
                  <c:v>164</c:v>
                </c:pt>
                <c:pt idx="9">
                  <c:v>154</c:v>
                </c:pt>
                <c:pt idx="12">
                  <c:v>113</c:v>
                </c:pt>
              </c:numCache>
            </c:numRef>
          </c:val>
          <c:extLst>
            <c:ext xmlns:c16="http://schemas.microsoft.com/office/drawing/2014/chart" uri="{C3380CC4-5D6E-409C-BE32-E72D297353CC}">
              <c16:uniqueId val="{00000007-4561-4956-8C2E-97C4CBE1081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777</c:v>
                </c:pt>
                <c:pt idx="3">
                  <c:v>955</c:v>
                </c:pt>
                <c:pt idx="6">
                  <c:v>1107</c:v>
                </c:pt>
                <c:pt idx="9">
                  <c:v>1226</c:v>
                </c:pt>
                <c:pt idx="12">
                  <c:v>1246</c:v>
                </c:pt>
              </c:numCache>
            </c:numRef>
          </c:val>
          <c:extLst>
            <c:ext xmlns:c16="http://schemas.microsoft.com/office/drawing/2014/chart" uri="{C3380CC4-5D6E-409C-BE32-E72D297353CC}">
              <c16:uniqueId val="{00000008-4561-4956-8C2E-97C4CBE1081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c:v>
                </c:pt>
                <c:pt idx="3">
                  <c:v>0</c:v>
                </c:pt>
                <c:pt idx="6">
                  <c:v>345</c:v>
                </c:pt>
                <c:pt idx="9">
                  <c:v>278</c:v>
                </c:pt>
                <c:pt idx="12">
                  <c:v>259</c:v>
                </c:pt>
              </c:numCache>
            </c:numRef>
          </c:val>
          <c:extLst>
            <c:ext xmlns:c16="http://schemas.microsoft.com/office/drawing/2014/chart" uri="{C3380CC4-5D6E-409C-BE32-E72D297353CC}">
              <c16:uniqueId val="{00000009-4561-4956-8C2E-97C4CBE1081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9318</c:v>
                </c:pt>
                <c:pt idx="3">
                  <c:v>9150</c:v>
                </c:pt>
                <c:pt idx="6">
                  <c:v>9625</c:v>
                </c:pt>
                <c:pt idx="9">
                  <c:v>9699</c:v>
                </c:pt>
                <c:pt idx="12">
                  <c:v>9960</c:v>
                </c:pt>
              </c:numCache>
            </c:numRef>
          </c:val>
          <c:extLst>
            <c:ext xmlns:c16="http://schemas.microsoft.com/office/drawing/2014/chart" uri="{C3380CC4-5D6E-409C-BE32-E72D297353CC}">
              <c16:uniqueId val="{0000000A-4561-4956-8C2E-97C4CBE1081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721</c:v>
                </c:pt>
                <c:pt idx="2">
                  <c:v>#N/A</c:v>
                </c:pt>
                <c:pt idx="3">
                  <c:v>#N/A</c:v>
                </c:pt>
                <c:pt idx="4">
                  <c:v>623</c:v>
                </c:pt>
                <c:pt idx="5">
                  <c:v>#N/A</c:v>
                </c:pt>
                <c:pt idx="6">
                  <c:v>#N/A</c:v>
                </c:pt>
                <c:pt idx="7">
                  <c:v>2366</c:v>
                </c:pt>
                <c:pt idx="8">
                  <c:v>#N/A</c:v>
                </c:pt>
                <c:pt idx="9">
                  <c:v>#N/A</c:v>
                </c:pt>
                <c:pt idx="10">
                  <c:v>1441</c:v>
                </c:pt>
                <c:pt idx="11">
                  <c:v>#N/A</c:v>
                </c:pt>
                <c:pt idx="12">
                  <c:v>#N/A</c:v>
                </c:pt>
                <c:pt idx="13">
                  <c:v>1272</c:v>
                </c:pt>
                <c:pt idx="14">
                  <c:v>#N/A</c:v>
                </c:pt>
              </c:numCache>
            </c:numRef>
          </c:val>
          <c:smooth val="0"/>
          <c:extLst>
            <c:ext xmlns:c16="http://schemas.microsoft.com/office/drawing/2014/chart" uri="{C3380CC4-5D6E-409C-BE32-E72D297353CC}">
              <c16:uniqueId val="{0000000B-4561-4956-8C2E-97C4CBE1081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1548</c:v>
                </c:pt>
                <c:pt idx="1">
                  <c:v>1483</c:v>
                </c:pt>
                <c:pt idx="2">
                  <c:v>1207</c:v>
                </c:pt>
              </c:numCache>
            </c:numRef>
          </c:val>
          <c:extLst>
            <c:ext xmlns:c16="http://schemas.microsoft.com/office/drawing/2014/chart" uri="{C3380CC4-5D6E-409C-BE32-E72D297353CC}">
              <c16:uniqueId val="{00000000-722E-49C3-BBFB-7558C2FDAC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284</c:v>
                </c:pt>
                <c:pt idx="1">
                  <c:v>285</c:v>
                </c:pt>
                <c:pt idx="2">
                  <c:v>285</c:v>
                </c:pt>
              </c:numCache>
            </c:numRef>
          </c:val>
          <c:extLst>
            <c:ext xmlns:c16="http://schemas.microsoft.com/office/drawing/2014/chart" uri="{C3380CC4-5D6E-409C-BE32-E72D297353CC}">
              <c16:uniqueId val="{00000001-722E-49C3-BBFB-7558C2FDAC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2154</c:v>
                </c:pt>
                <c:pt idx="1">
                  <c:v>2133</c:v>
                </c:pt>
                <c:pt idx="2">
                  <c:v>2851</c:v>
                </c:pt>
              </c:numCache>
            </c:numRef>
          </c:val>
          <c:extLst>
            <c:ext xmlns:c16="http://schemas.microsoft.com/office/drawing/2014/chart" uri="{C3380CC4-5D6E-409C-BE32-E72D297353CC}">
              <c16:uniqueId val="{00000002-722E-49C3-BBFB-7558C2FDACE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{877050A8-DBF4-4A40-895D-53A5483C1F3B}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5F4-4855-AF74-593A577D60D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{5BCEC1C3-23ED-43D4-BF9A-8BD3D213B7F2}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5F4-4855-AF74-593A577D60D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{A0D32848-168F-4B9A-8D80-F8394ACB6FA1}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5F4-4855-AF74-593A577D60D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{8C743FC3-6295-4699-B600-D1762D4459D2}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5F4-4855-AF74-593A577D60D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{F3476911-72F2-4B59-B9B4-6B71AE9B105D}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5F4-4855-AF74-593A577D60D1}"/>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{DAE7F100-1843-4F04-9FB4-AB6FC9F54DEF}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5F4-4855-AF74-593A577D60D1}"/>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{086B941C-31EE-47EA-8081-F63E5DCE960B}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5F4-4855-AF74-593A577D60D1}"/>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{75E07B79-739C-41F0-8FF8-2814C843AE66}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5F4-4855-AF74-593A577D60D1}"/>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{23A98839-B8D2-49E1-B545-AEC4EE0C6BD3}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5F4-4855-AF74-593A577D60D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53.4</c:v>
                </c:pt>
                <c:pt idx="8">
                  <c:v>60.8</c:v>
                </c:pt>
                <c:pt idx="16">
                  <c:v>60.9</c:v>
                </c:pt>
                <c:pt idx="24">
                  <c:v>61.3</c:v>
                </c:pt>
                <c:pt idx="32">
                  <c:v>61.3</c:v>
                </c:pt>
              </c:numCache>
            </c:numRef>
          </c:xVal>
          <c:yVal>
            <c:numRef>
              <c:f>公会計指標分析・財政指標組合せ分析表!$BP$51:$DC$51</c:f>
              <c:numCache>
                <c:formatCode>#,##0.0;"▲ "#,##0.0</c:formatCode>
                <c:ptCount val="40"/>
                <c:pt idx="0">
                  <c:v>15.6</c:v>
                </c:pt>
                <c:pt idx="8">
                  <c:v>13.7</c:v>
                </c:pt>
                <c:pt idx="16">
                  <c:v>53.6</c:v>
                </c:pt>
                <c:pt idx="24">
                  <c:v>32.9</c:v>
                </c:pt>
                <c:pt idx="32">
                  <c:v>28.6</c:v>
                </c:pt>
              </c:numCache>
            </c:numRef>
          </c:yVal>
          <c:smooth val="0"/>
          <c:extLst>
            <c:ext xmlns:c16="http://schemas.microsoft.com/office/drawing/2014/chart" uri="{C3380CC4-5D6E-409C-BE32-E72D297353CC}">
              <c16:uniqueId val="{00000009-F5F4-4855-AF74-593A577D60D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{4F551C79-A27A-498D-A700-8AA47CAF62A8}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5F4-4855-AF74-593A577D60D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{B0AEDFD2-4240-49F6-9C48-432CD087EB3D}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5F4-4855-AF74-593A577D60D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{CF38ED6B-4AB7-4DE9-AF3E-7910D5A7EAE4}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5F4-4855-AF74-593A577D60D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{6399BEAB-FF34-4B83-88BC-5C58DC6CBC7C}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5F4-4855-AF74-593A577D60D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{C07B9090-2504-4F13-B408-E566A04A4038}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5F4-4855-AF74-593A577D60D1}"/>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{06F08781-4A8F-4C75-9FD5-90774ECF6A1A}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5F4-4855-AF74-593A577D60D1}"/>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{592D9099-E63C-4144-AC2C-C619D1571A06}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5F4-4855-AF74-593A577D60D1}"/>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{90C8DCAB-771C-4169-924C-A1A85D0A81EE}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5F4-4855-AF74-593A577D60D1}"/>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{E47482EF-E00F-494B-B1DF-E2005ED21917}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5F4-4855-AF74-593A577D60D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pt idx="24">
                  <c:v>60.7</c:v>
                </c:pt>
                <c:pt idx="32">
                  <c:v>62</c:v>
                </c:pt>
              </c:numCache>
            </c:numRef>
          </c:xVal>
          <c:yVal>
            <c:numRef>
              <c:f>公会計指標分析・財政指標組合せ分析表!$BP$55:$DC$55</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F5F4-4855-AF74-593A577D60D1}"/>
            </c:ext>
          </c:extLst>
        </c:ser>
        <c:dLbls>
          <c:showLegendKey val="0"/>
          <c:showVal val="1"/>
          <c:showCatName val="0"/>
          <c:showSerName val="0"/>
          <c:showPercent val="0"/>
          <c:showBubbleSize val="0"/>
        </c:dLbls>
        <c:axId val="46179840"/>
        <c:axId val="46181760"/>
      </c:scatterChart>
      <c:valAx>
        <c:axId val="46179840"/>
        <c:scaling>
          <c:orientation val="minMax"/>
          <c:max val="62.800000000000004"/>
          <c:min val="5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6"/>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{5662154D-7CD9-41B1-934C-A66BC110720A}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3B1-46F1-9B69-193FEA54433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{B631D94E-91FA-48ED-B921-CA5A352B471C}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3B1-46F1-9B69-193FEA54433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{1615EB51-6CBA-46FA-B73B-BEB5BA6B5610}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3B1-46F1-9B69-193FEA54433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{81CCE43B-89EB-45E1-9848-CF002DB33B32}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3B1-46F1-9B69-193FEA54433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{A8B7BC29-0FFE-4C06-8148-A98722C7A815}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3B1-46F1-9B69-193FEA544335}"/>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{13C47708-ED1D-493D-98CA-B5D67ED9CEDF}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3B1-46F1-9B69-193FEA544335}"/>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{DABD69EC-8F32-4A16-B485-812931C3A742}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3B1-46F1-9B69-193FEA544335}"/>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{3187DAF2-005D-4E97-9C78-E84B437EE50B}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3B1-46F1-9B69-193FEA544335}"/>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{A13447D3-3B6B-4D0A-BF23-51BA44FF9EA8}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3B1-46F1-9B69-193FEA54433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9.8000000000000007</c:v>
                </c:pt>
                <c:pt idx="16">
                  <c:v>8.6999999999999993</c:v>
                </c:pt>
                <c:pt idx="24">
                  <c:v>7.8</c:v>
                </c:pt>
                <c:pt idx="32">
                  <c:v>7.2</c:v>
                </c:pt>
              </c:numCache>
            </c:numRef>
          </c:xVal>
          <c:yVal>
            <c:numRef>
              <c:f>公会計指標分析・財政指標組合せ分析表!$BP$73:$DC$73</c:f>
              <c:numCache>
                <c:formatCode>#,##0.0;"▲ "#,##0.0</c:formatCode>
                <c:ptCount val="40"/>
                <c:pt idx="0">
                  <c:v>15.6</c:v>
                </c:pt>
                <c:pt idx="8">
                  <c:v>13.7</c:v>
                </c:pt>
                <c:pt idx="16">
                  <c:v>53.6</c:v>
                </c:pt>
                <c:pt idx="24">
                  <c:v>32.9</c:v>
                </c:pt>
                <c:pt idx="32">
                  <c:v>28.6</c:v>
                </c:pt>
              </c:numCache>
            </c:numRef>
          </c:yVal>
          <c:smooth val="0"/>
          <c:extLst>
            <c:ext xmlns:c16="http://schemas.microsoft.com/office/drawing/2014/chart" uri="{C3380CC4-5D6E-409C-BE32-E72D297353CC}">
              <c16:uniqueId val="{00000009-83B1-46F1-9B69-193FEA54433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{60322F80-53B3-4262-8734-4B3D739C9702}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3B1-46F1-9B69-193FEA54433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{9EB860B6-8BF6-4B16-B643-D206B93E224A}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3B1-46F1-9B69-193FEA54433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{61943D3E-759D-43B9-970D-7D0A3F56D4F2}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3B1-46F1-9B69-193FEA54433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{2512A27B-7803-4278-8997-A9A001634393}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3B1-46F1-9B69-193FEA54433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{84F8D415-8287-4A15-87F8-7FF42B481690}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3B1-46F1-9B69-193FEA544335}"/>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{0E26E52C-FDF1-4089-9CB0-5DD4F92ED018}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3B1-46F1-9B69-193FEA544335}"/>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{C0642A3C-49BF-4868-A090-5C4A6539C4EE}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3B1-46F1-9B69-193FEA544335}"/>
                </c:ext>
              </c:extLst>
            </c:dLbl>
            <c:dLbl>
              <c:idx val="24"/>
              <c:layout>
                <c:manualLayout>
                  <c:x val="-2.8507558997050281E-2"/>
                  <c:y val="-5.0884234406712206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{868F67EE-257A-4EC4-A880-E95E5A5581FD}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3B1-46F1-9B69-193FEA544335}"/>
                </c:ext>
              </c:extLst>
            </c:dLbl>
            <c:dLbl>
              <c:idx val="32"/>
              <c:layout>
                <c:manualLayout>
                  <c:x val="-3.4760775347136071E-2"/>
                  <c:y val="-7.3949059768875669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{1FA1316B-6A21-4302-BAA3-5821265121BE}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3B1-46F1-9B69-193FEA5443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83B1-46F1-9B69-193FEA544335}"/>
            </c:ext>
          </c:extLst>
        </c:ser>
        <c:dLbls>
          <c:showLegendKey val="0"/>
          <c:showVal val="1"/>
          <c:showCatName val="0"/>
          <c:showSerName val="0"/>
          <c:showPercent val="0"/>
          <c:showBubbleSize val="0"/>
        </c:dLbls>
        <c:axId val="84219776"/>
        <c:axId val="84234240"/>
      </c:scatterChart>
      <c:valAx>
        <c:axId val="84219776"/>
        <c:scaling>
          <c:orientation val="minMax"/>
          <c:max val="11"/>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6"/>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鹿児島県垂水市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元利償還金については、漁港整備事業や消防施設整備事業、平成</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年災害に係る災害復旧事業などの償還が始まったことにより増加している。</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公営企業債の元利償還金に対する繰入金については、病院事業会計への準元利償還金算入額が減少したため、前年度より減額となった。</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組合等が起こした地方債の元利償還金に対する負担金等は、償還が進み年々減少している。</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債務負担行為に基づく支出額については、南の拠点（道の駅たるみずはまびら）</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整備事業</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に係る</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PFI</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事業負担金</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が平成</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年度途中より</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発生</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しており、令和元年度より支払額が満額となったため増額となった</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算入公債費等については、財政改革プログラムに基づく市債発行額抑制により、減少傾向にある。</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　実質公債費比率は年々減少してきて</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基金の有効活用や、より有利な地方債の活用により、健全財政の維持に努める。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鹿児島県垂水市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年度までは、市債発行額を抑制し、基金を積極的に積立てたことにより将来負担比率は改善してきた。しかし、平成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年度は充当可能財源等の減少および将来負担額の増加により、将来負担比率は悪化した。平成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年度については、将来負担額</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増加したものの、充当可能財源等</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増加したことにより、将来負担比率は改善した。</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令和元年度</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については、将来負担額は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し、充当可能財源等が増加したことにより、将来負担比率は改善した。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将来負担額</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について</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は、地方債残高と公営企業債等繰入見込額が増加した</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ものの、それ以外のものが減少し、総額が減少した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ためである。</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充当可能財源等</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充当可能特定歳入と基準財政需要額歳入見込額が減少したものの、</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充当可能な基金が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増加したことにより総額が増加した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控えている大規模な事業計画については、十分な検討を行い、歳出の削減と公債費の縮減に努め</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、基金を積極的に積み立てるとともに、交付税措置のある有利な起債を活用していくことにより、財政の健全化を図る。</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鹿児島県垂水市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全体としては、前年度末より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442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4,343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百万円となった。</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した主な要因は、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その他特定目的基金の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「市有施設整備基金」と</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「ふるさと応援基金」の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によるものである。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施設整備基金については、新庁舎建設に備えて積立金を増額したため</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395</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千円、ふるさと応援基金については、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寄附額が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増えたため</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350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増額となっている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財政調整基金は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取り崩し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409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を行い、</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133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を積立てたため、</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276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の減額となった。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財政調整基金については、災害等の突発的な支出も考慮して</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億円程度を維持していく予定である。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減債基金は現在のところ新たな積立は行わず、現状の額を維持してく予定である。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また、その他特定目的基金は主なものとして、ふるさと応援基金は前年度の寄附額にあわせて計画的に執行して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い</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く予定であるため、寄附額により増減はあるが、ふるさと応援寄附金の目的を考慮し有効的に事業に充てる方針である。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①　市有施設整備基金・・・・・・・・新庁舎建設事業に使用予定</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②　ふるさと応援基金・・・・・・・・ふるさと応援基金充当事業（寄附者からの寄附目的に沿って事業実施）</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③　潮彩町排水処理施設整備基金・・・潮彩町の排水処理施設の管理、運営等</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④　地域福祉基金・・・・・・・・・・福祉関連事業、現在は訪問看護ステーションの補助金に使用</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⑤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垂水市観光振興基金・・・・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観光事業の振興を図るため</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
          </a:r>
          <a:b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b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①　市有施設整備基金・・・・・・・・新庁舎建設に備え、優先的に積立を行ったことによるもの</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②　ふるさと応援基金・・・・・・・・寄附額の減少によるもの</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③　潮彩町排水処理施設整備基金・・・決算による余剰金を積立てたことによるもの</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④　地域福祉基金・・・・・・・・・・訪問看護ステーションの補助金に使用したことによるもの</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⑤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垂水市観光振興基金・・・・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道の駅たるみず改修工事に使用したことによる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もの</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br>
          <a:r>
            <a:rPr kumimoji="1" lang="en-US" altLang="ja-JP" sz="1100" b="0" i="0" baseline="0">
              <a:solidFill>
                <a:schemeClr val="dk1"/>
              </a:solidFill>
              <a:effectLst/>
              <a:latin typeface="+mn-lt"/>
              <a:ea typeface="+mn-ea"/>
              <a:cs typeface="+mn-cs"/>
            </a:rPr>
            <a:t/>
          </a:r>
          <a:br>
            <a:rPr kumimoji="1" lang="en-US" altLang="ja-JP" sz="1100" b="0" i="0" baseline="0">
              <a:solidFill>
                <a:schemeClr val="dk1"/>
              </a:solidFill>
              <a:effectLst/>
              <a:latin typeface="+mn-lt"/>
              <a:ea typeface="+mn-ea"/>
              <a:cs typeface="+mn-cs"/>
            </a:rPr>
          </a:b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ふるさと応援基金は、原則として前年度の寄附額の</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を事業へ充当していく方針は継続しながら、残高が多くならないよう計画的かつ有効的に活用する方針である。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新庁舎建設に備え、市有施設整備基金への積立てを優先したため、財政調整基金ついては積立額が減少した。</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取り崩し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409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行い、</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133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を積立てたため、</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276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の減額となった。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地方財政法第７条の１項による積立は継続し、大規模な災害等に備えて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億円程度の残高で推移するように事業への充当を検討する。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過去の災害時における実績により、１回の災害あたり５億円程度を基金から繰出ているため、３回分として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億円を基準としている。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定期預金利子分の増加によるもの。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現在の額を維持していく予定である。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鹿児島県垂水市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14,586
14,349
162.12
13,362,959
13,142,565
158,802
5,245,553
9,960,291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　本市の公共施設等は全体的に老朽化が進んでおり、令和元年度における有形固定資産減価償却率は、類似団体より</a:t>
          </a:r>
          <a:r>
            <a:rPr kumimoji="1" lang="en-US"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％低い水準になったものの、昨年度と同比率である。保有している公共施設等の多くが、昭和</a:t>
          </a:r>
          <a:r>
            <a:rPr kumimoji="1" lang="en-US"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年代～</a:t>
          </a:r>
          <a:r>
            <a:rPr kumimoji="1" lang="en-US"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年代に建設したものであり、築</a:t>
          </a:r>
          <a:r>
            <a:rPr kumimoji="1" lang="en-US"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年以上が</a:t>
          </a:r>
          <a:r>
            <a:rPr kumimoji="1" lang="en-US"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％を占める。平成</a:t>
          </a:r>
          <a:r>
            <a:rPr kumimoji="1" lang="en-US"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月に策定した「垂水市公共施設等総合管理計画」において、保有総量の縮小や長寿命化を基本とした予防保全型維持管理に努めている。さらに令和</a:t>
          </a:r>
          <a:r>
            <a:rPr kumimoji="1" lang="en-US"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00" baseline="0">
              <a:solidFill>
                <a:schemeClr val="dk1"/>
              </a:solidFill>
              <a:effectLst/>
              <a:latin typeface="ＭＳ Ｐゴシック" panose="020B0600070205080204" pitchFamily="50" charset="-128"/>
              <a:ea typeface="ＭＳ Ｐゴシック" panose="020B0600070205080204" pitchFamily="50" charset="-128"/>
              <a:cs typeface="+mn-cs"/>
            </a:rPr>
            <a:t>年度には「垂水市公共施設等個別施設計画」を策定しており、今後は当該計画に基づき、施設の適正な維持管理に取り組んでいく。</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40386</xdr:rowOff>
    </xdr:from>
    <xdr:to>
      <xdr:col>7</xdr:col>
      <xdr:colOff>187325</xdr:colOff>
      <xdr:row>28</xdr:row>
      <xdr:rowOff>141986</xdr:rowOff>
    </xdr:to>
    <xdr:sp macro="" textlink="">
      <xdr:nvSpPr>
        <xdr:cNvPr id="73" name="フローチャート: 判断 72"/>
        <xdr:cNvSpPr/>
      </xdr:nvSpPr>
      <xdr:spPr>
        <a:xfrm>
          <a:off x="1714500" y="561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50292</xdr:rowOff>
    </xdr:from>
    <xdr:to>
      <xdr:col>23</xdr:col>
      <xdr:colOff>136525</xdr:colOff>
      <xdr:row>29</xdr:row>
      <xdr:rowOff>151892</xdr:rowOff>
    </xdr:to>
    <xdr:sp macro="" textlink="">
      <xdr:nvSpPr>
        <xdr:cNvPr id="79" name="楕円 78"/>
        <xdr:cNvSpPr/>
      </xdr:nvSpPr>
      <xdr:spPr>
        <a:xfrm>
          <a:off x="4711700" y="579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73169</xdr:rowOff>
    </xdr:from>
    <xdr:ext cx="405111" cy="259045"/>
    <xdr:sp macro="" textlink="">
      <xdr:nvSpPr>
        <xdr:cNvPr id="80" name="有形固定資産減価償却率該当値テキスト"/>
        <xdr:cNvSpPr txBox="1"/>
      </xdr:nvSpPr>
      <xdr:spPr>
        <a:xfrm>
          <a:off x="4813300" y="5645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50292</xdr:rowOff>
    </xdr:from>
    <xdr:to>
      <xdr:col>19</xdr:col>
      <xdr:colOff>187325</xdr:colOff>
      <xdr:row>29</xdr:row>
      <xdr:rowOff>151892</xdr:rowOff>
    </xdr:to>
    <xdr:sp macro="" textlink="">
      <xdr:nvSpPr>
        <xdr:cNvPr id="81" name="楕円 80"/>
        <xdr:cNvSpPr/>
      </xdr:nvSpPr>
      <xdr:spPr>
        <a:xfrm>
          <a:off x="4000500" y="579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101092</xdr:rowOff>
    </xdr:from>
    <xdr:to>
      <xdr:col>23</xdr:col>
      <xdr:colOff>85725</xdr:colOff>
      <xdr:row>29</xdr:row>
      <xdr:rowOff>101092</xdr:rowOff>
    </xdr:to>
    <xdr:cxnSp macro="">
      <xdr:nvCxnSpPr>
        <xdr:cNvPr id="82" name="直線コネクタ 81"/>
        <xdr:cNvCxnSpPr/>
      </xdr:nvCxnSpPr>
      <xdr:spPr>
        <a:xfrm>
          <a:off x="4051300" y="5844667"/>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41656</xdr:rowOff>
    </xdr:from>
    <xdr:to>
      <xdr:col>15</xdr:col>
      <xdr:colOff>187325</xdr:colOff>
      <xdr:row>29</xdr:row>
      <xdr:rowOff>143256</xdr:rowOff>
    </xdr:to>
    <xdr:sp macro="" textlink="">
      <xdr:nvSpPr>
        <xdr:cNvPr id="83" name="楕円 82"/>
        <xdr:cNvSpPr/>
      </xdr:nvSpPr>
      <xdr:spPr>
        <a:xfrm>
          <a:off x="3238500" y="57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92456</xdr:rowOff>
    </xdr:from>
    <xdr:to>
      <xdr:col>19</xdr:col>
      <xdr:colOff>136525</xdr:colOff>
      <xdr:row>29</xdr:row>
      <xdr:rowOff>101092</xdr:rowOff>
    </xdr:to>
    <xdr:cxnSp macro="">
      <xdr:nvCxnSpPr>
        <xdr:cNvPr id="84" name="直線コネクタ 83"/>
        <xdr:cNvCxnSpPr/>
      </xdr:nvCxnSpPr>
      <xdr:spPr>
        <a:xfrm>
          <a:off x="3289300" y="5836031"/>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39497</xdr:rowOff>
    </xdr:from>
    <xdr:to>
      <xdr:col>11</xdr:col>
      <xdr:colOff>187325</xdr:colOff>
      <xdr:row>29</xdr:row>
      <xdr:rowOff>141097</xdr:rowOff>
    </xdr:to>
    <xdr:sp macro="" textlink="">
      <xdr:nvSpPr>
        <xdr:cNvPr id="85" name="楕円 84"/>
        <xdr:cNvSpPr/>
      </xdr:nvSpPr>
      <xdr:spPr>
        <a:xfrm>
          <a:off x="2476500" y="578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90297</xdr:rowOff>
    </xdr:from>
    <xdr:to>
      <xdr:col>15</xdr:col>
      <xdr:colOff>136525</xdr:colOff>
      <xdr:row>29</xdr:row>
      <xdr:rowOff>92456</xdr:rowOff>
    </xdr:to>
    <xdr:cxnSp macro="">
      <xdr:nvCxnSpPr>
        <xdr:cNvPr id="86" name="直線コネクタ 85"/>
        <xdr:cNvCxnSpPr/>
      </xdr:nvCxnSpPr>
      <xdr:spPr>
        <a:xfrm>
          <a:off x="2527300" y="5833872"/>
          <a:ext cx="762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51181</xdr:rowOff>
    </xdr:from>
    <xdr:to>
      <xdr:col>7</xdr:col>
      <xdr:colOff>187325</xdr:colOff>
      <xdr:row>28</xdr:row>
      <xdr:rowOff>152781</xdr:rowOff>
    </xdr:to>
    <xdr:sp macro="" textlink="">
      <xdr:nvSpPr>
        <xdr:cNvPr id="87" name="楕円 86"/>
        <xdr:cNvSpPr/>
      </xdr:nvSpPr>
      <xdr:spPr>
        <a:xfrm>
          <a:off x="1714500" y="562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101981</xdr:rowOff>
    </xdr:from>
    <xdr:to>
      <xdr:col>11</xdr:col>
      <xdr:colOff>136525</xdr:colOff>
      <xdr:row>29</xdr:row>
      <xdr:rowOff>90297</xdr:rowOff>
    </xdr:to>
    <xdr:cxnSp macro="">
      <xdr:nvCxnSpPr>
        <xdr:cNvPr id="88" name="直線コネクタ 87"/>
        <xdr:cNvCxnSpPr/>
      </xdr:nvCxnSpPr>
      <xdr:spPr>
        <a:xfrm>
          <a:off x="1765300" y="5674106"/>
          <a:ext cx="762000" cy="15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155465</xdr:rowOff>
    </xdr:from>
    <xdr:ext cx="405111" cy="259045"/>
    <xdr:sp macro="" textlink="">
      <xdr:nvSpPr>
        <xdr:cNvPr id="89" name="n_1aveValue有形固定資産減価償却率"/>
        <xdr:cNvSpPr txBox="1"/>
      </xdr:nvSpPr>
      <xdr:spPr>
        <a:xfrm>
          <a:off x="3836044" y="5556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90" name="n_2aveValue有形固定資産減価償却率"/>
        <xdr:cNvSpPr txBox="1"/>
      </xdr:nvSpPr>
      <xdr:spPr>
        <a:xfrm>
          <a:off x="3086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103649</xdr:rowOff>
    </xdr:from>
    <xdr:ext cx="405111" cy="259045"/>
    <xdr:sp macro="" textlink="">
      <xdr:nvSpPr>
        <xdr:cNvPr id="91" name="n_3aveValue有形固定資産減価償却率"/>
        <xdr:cNvSpPr txBox="1"/>
      </xdr:nvSpPr>
      <xdr:spPr>
        <a:xfrm>
          <a:off x="2324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158513</xdr:rowOff>
    </xdr:from>
    <xdr:ext cx="405111" cy="259045"/>
    <xdr:sp macro="" textlink="">
      <xdr:nvSpPr>
        <xdr:cNvPr id="92" name="n_4aveValue有形固定資産減価償却率"/>
        <xdr:cNvSpPr txBox="1"/>
      </xdr:nvSpPr>
      <xdr:spPr>
        <a:xfrm>
          <a:off x="1562744" y="5387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143019</xdr:rowOff>
    </xdr:from>
    <xdr:ext cx="405111" cy="259045"/>
    <xdr:sp macro="" textlink="">
      <xdr:nvSpPr>
        <xdr:cNvPr id="93" name="n_1mainValue有形固定資産減価償却率"/>
        <xdr:cNvSpPr txBox="1"/>
      </xdr:nvSpPr>
      <xdr:spPr>
        <a:xfrm>
          <a:off x="3836044" y="5886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134383</xdr:rowOff>
    </xdr:from>
    <xdr:ext cx="405111" cy="259045"/>
    <xdr:sp macro="" textlink="">
      <xdr:nvSpPr>
        <xdr:cNvPr id="94" name="n_2mainValue有形固定資産減価償却率"/>
        <xdr:cNvSpPr txBox="1"/>
      </xdr:nvSpPr>
      <xdr:spPr>
        <a:xfrm>
          <a:off x="3086744" y="587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132224</xdr:rowOff>
    </xdr:from>
    <xdr:ext cx="405111" cy="259045"/>
    <xdr:sp macro="" textlink="">
      <xdr:nvSpPr>
        <xdr:cNvPr id="95" name="n_3mainValue有形固定資産減価償却率"/>
        <xdr:cNvSpPr txBox="1"/>
      </xdr:nvSpPr>
      <xdr:spPr>
        <a:xfrm>
          <a:off x="23247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143908</xdr:rowOff>
    </xdr:from>
    <xdr:ext cx="405111" cy="259045"/>
    <xdr:sp macro="" textlink="">
      <xdr:nvSpPr>
        <xdr:cNvPr id="96" name="n_4mainValue有形固定資産減価償却率"/>
        <xdr:cNvSpPr txBox="1"/>
      </xdr:nvSpPr>
      <xdr:spPr>
        <a:xfrm>
          <a:off x="1562744" y="571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債務償還比率は、鹿児島県平均を上回っているものの、類似団体平均を下回っており、減少傾向にある。これは、財政改革プログラムに基づき、地方債の発行額を</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億円以下（災害・臨時財政対策債を除く）に抑制してきたことが影響している。また、昨年に比べて比率が改善した要因としては、財政調整基金残高等の充当可能財源が増加したことが挙げられる。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しかしながら、今後は公共施設等の老朽化に伴う維持管理費の増加や、高齢化に伴う社会保障費の増加が見込まれるため、これまで以上の地方債発行抑制に努め、公債費の適正化に取組んでいく。</a:t>
          </a:r>
          <a:endParaRPr lang="ja-JP" altLang="ja-JP" sz="1000">
            <a:effectLst/>
            <a:latin typeface="ＭＳ Ｐゴシック" panose="020B0600070205080204" pitchFamily="50" charset="-128"/>
            <a:ea typeface="ＭＳ Ｐゴシック" panose="020B0600070205080204" pitchFamily="50" charset="-128"/>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7" name="直線コネクタ 126"/>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8" name="債務償還比率最小値テキスト"/>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9" name="直線コネクタ 128"/>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0" name="債務償還比率最大値テキスト"/>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1" name="直線コネクタ 130"/>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9736</xdr:rowOff>
    </xdr:from>
    <xdr:ext cx="469744" cy="259045"/>
    <xdr:sp macro="" textlink="">
      <xdr:nvSpPr>
        <xdr:cNvPr id="132" name="債務償還比率平均値テキスト"/>
        <xdr:cNvSpPr txBox="1"/>
      </xdr:nvSpPr>
      <xdr:spPr>
        <a:xfrm>
          <a:off x="14846300" y="5924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3" name="フローチャート: 判断 132"/>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4" name="フローチャート: 判断 133"/>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5" name="フローチャート: 判断 134"/>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6" name="フローチャート: 判断 135"/>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7" name="フローチャート: 判断 136"/>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59545</xdr:rowOff>
    </xdr:from>
    <xdr:to>
      <xdr:col>76</xdr:col>
      <xdr:colOff>73025</xdr:colOff>
      <xdr:row>29</xdr:row>
      <xdr:rowOff>161145</xdr:rowOff>
    </xdr:to>
    <xdr:sp macro="" textlink="">
      <xdr:nvSpPr>
        <xdr:cNvPr id="143" name="楕円 142"/>
        <xdr:cNvSpPr/>
      </xdr:nvSpPr>
      <xdr:spPr>
        <a:xfrm>
          <a:off x="14744700" y="580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82422</xdr:rowOff>
    </xdr:from>
    <xdr:ext cx="469744" cy="259045"/>
    <xdr:sp macro="" textlink="">
      <xdr:nvSpPr>
        <xdr:cNvPr id="144" name="債務償還比率該当値テキスト"/>
        <xdr:cNvSpPr txBox="1"/>
      </xdr:nvSpPr>
      <xdr:spPr>
        <a:xfrm>
          <a:off x="14846300" y="565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98098</xdr:rowOff>
    </xdr:from>
    <xdr:to>
      <xdr:col>72</xdr:col>
      <xdr:colOff>123825</xdr:colOff>
      <xdr:row>30</xdr:row>
      <xdr:rowOff>28248</xdr:rowOff>
    </xdr:to>
    <xdr:sp macro="" textlink="">
      <xdr:nvSpPr>
        <xdr:cNvPr id="145" name="楕円 144"/>
        <xdr:cNvSpPr/>
      </xdr:nvSpPr>
      <xdr:spPr>
        <a:xfrm>
          <a:off x="14033500" y="584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110345</xdr:rowOff>
    </xdr:from>
    <xdr:to>
      <xdr:col>76</xdr:col>
      <xdr:colOff>22225</xdr:colOff>
      <xdr:row>29</xdr:row>
      <xdr:rowOff>148898</xdr:rowOff>
    </xdr:to>
    <xdr:cxnSp macro="">
      <xdr:nvCxnSpPr>
        <xdr:cNvPr id="146" name="直線コネクタ 145"/>
        <xdr:cNvCxnSpPr/>
      </xdr:nvCxnSpPr>
      <xdr:spPr>
        <a:xfrm flipV="1">
          <a:off x="14084300" y="5853920"/>
          <a:ext cx="711200" cy="3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142512</xdr:rowOff>
    </xdr:from>
    <xdr:to>
      <xdr:col>68</xdr:col>
      <xdr:colOff>123825</xdr:colOff>
      <xdr:row>30</xdr:row>
      <xdr:rowOff>72662</xdr:rowOff>
    </xdr:to>
    <xdr:sp macro="" textlink="">
      <xdr:nvSpPr>
        <xdr:cNvPr id="147" name="楕円 146"/>
        <xdr:cNvSpPr/>
      </xdr:nvSpPr>
      <xdr:spPr>
        <a:xfrm>
          <a:off x="13271500" y="58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148898</xdr:rowOff>
    </xdr:from>
    <xdr:to>
      <xdr:col>72</xdr:col>
      <xdr:colOff>73025</xdr:colOff>
      <xdr:row>30</xdr:row>
      <xdr:rowOff>21862</xdr:rowOff>
    </xdr:to>
    <xdr:cxnSp macro="">
      <xdr:nvCxnSpPr>
        <xdr:cNvPr id="148" name="直線コネクタ 147"/>
        <xdr:cNvCxnSpPr/>
      </xdr:nvCxnSpPr>
      <xdr:spPr>
        <a:xfrm flipV="1">
          <a:off x="13322300" y="5892473"/>
          <a:ext cx="762000" cy="4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118213</xdr:rowOff>
    </xdr:from>
    <xdr:to>
      <xdr:col>64</xdr:col>
      <xdr:colOff>123825</xdr:colOff>
      <xdr:row>29</xdr:row>
      <xdr:rowOff>48363</xdr:rowOff>
    </xdr:to>
    <xdr:sp macro="" textlink="">
      <xdr:nvSpPr>
        <xdr:cNvPr id="149" name="楕円 148"/>
        <xdr:cNvSpPr/>
      </xdr:nvSpPr>
      <xdr:spPr>
        <a:xfrm>
          <a:off x="12509500" y="569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169013</xdr:rowOff>
    </xdr:from>
    <xdr:to>
      <xdr:col>68</xdr:col>
      <xdr:colOff>73025</xdr:colOff>
      <xdr:row>30</xdr:row>
      <xdr:rowOff>21862</xdr:rowOff>
    </xdr:to>
    <xdr:cxnSp macro="">
      <xdr:nvCxnSpPr>
        <xdr:cNvPr id="150" name="直線コネクタ 149"/>
        <xdr:cNvCxnSpPr/>
      </xdr:nvCxnSpPr>
      <xdr:spPr>
        <a:xfrm>
          <a:off x="12560300" y="5741138"/>
          <a:ext cx="762000" cy="19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72154</xdr:rowOff>
    </xdr:from>
    <xdr:to>
      <xdr:col>60</xdr:col>
      <xdr:colOff>123825</xdr:colOff>
      <xdr:row>29</xdr:row>
      <xdr:rowOff>2304</xdr:rowOff>
    </xdr:to>
    <xdr:sp macro="" textlink="">
      <xdr:nvSpPr>
        <xdr:cNvPr id="151" name="楕円 150"/>
        <xdr:cNvSpPr/>
      </xdr:nvSpPr>
      <xdr:spPr>
        <a:xfrm>
          <a:off x="11747500" y="564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122954</xdr:rowOff>
    </xdr:from>
    <xdr:to>
      <xdr:col>64</xdr:col>
      <xdr:colOff>73025</xdr:colOff>
      <xdr:row>28</xdr:row>
      <xdr:rowOff>169013</xdr:rowOff>
    </xdr:to>
    <xdr:cxnSp macro="">
      <xdr:nvCxnSpPr>
        <xdr:cNvPr id="152" name="直線コネクタ 151"/>
        <xdr:cNvCxnSpPr/>
      </xdr:nvCxnSpPr>
      <xdr:spPr>
        <a:xfrm>
          <a:off x="11798300" y="5695079"/>
          <a:ext cx="762000" cy="4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101006</xdr:rowOff>
    </xdr:from>
    <xdr:ext cx="469744" cy="259045"/>
    <xdr:sp macro="" textlink="">
      <xdr:nvSpPr>
        <xdr:cNvPr id="153" name="n_1aveValue債務償還比率"/>
        <xdr:cNvSpPr txBox="1"/>
      </xdr:nvSpPr>
      <xdr:spPr>
        <a:xfrm>
          <a:off x="138367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89800</xdr:rowOff>
    </xdr:from>
    <xdr:ext cx="469744" cy="259045"/>
    <xdr:sp macro="" textlink="">
      <xdr:nvSpPr>
        <xdr:cNvPr id="154" name="n_2aveValue債務償還比率"/>
        <xdr:cNvSpPr txBox="1"/>
      </xdr:nvSpPr>
      <xdr:spPr>
        <a:xfrm>
          <a:off x="13087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68416</xdr:rowOff>
    </xdr:from>
    <xdr:ext cx="469744" cy="259045"/>
    <xdr:sp macro="" textlink="">
      <xdr:nvSpPr>
        <xdr:cNvPr id="155" name="n_3aveValue債務償還比率"/>
        <xdr:cNvSpPr txBox="1"/>
      </xdr:nvSpPr>
      <xdr:spPr>
        <a:xfrm>
          <a:off x="12325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28012</xdr:rowOff>
    </xdr:from>
    <xdr:ext cx="469744" cy="259045"/>
    <xdr:sp macro="" textlink="">
      <xdr:nvSpPr>
        <xdr:cNvPr id="156" name="n_4aveValue債務償還比率"/>
        <xdr:cNvSpPr txBox="1"/>
      </xdr:nvSpPr>
      <xdr:spPr>
        <a:xfrm>
          <a:off x="11563427" y="5943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44775</xdr:rowOff>
    </xdr:from>
    <xdr:ext cx="469744" cy="259045"/>
    <xdr:sp macro="" textlink="">
      <xdr:nvSpPr>
        <xdr:cNvPr id="157" name="n_1mainValue債務償還比率"/>
        <xdr:cNvSpPr txBox="1"/>
      </xdr:nvSpPr>
      <xdr:spPr>
        <a:xfrm>
          <a:off x="13836727" y="561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89189</xdr:rowOff>
    </xdr:from>
    <xdr:ext cx="469744" cy="259045"/>
    <xdr:sp macro="" textlink="">
      <xdr:nvSpPr>
        <xdr:cNvPr id="158" name="n_2mainValue債務償還比率"/>
        <xdr:cNvSpPr txBox="1"/>
      </xdr:nvSpPr>
      <xdr:spPr>
        <a:xfrm>
          <a:off x="13087427" y="566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64890</xdr:rowOff>
    </xdr:from>
    <xdr:ext cx="469744" cy="259045"/>
    <xdr:sp macro="" textlink="">
      <xdr:nvSpPr>
        <xdr:cNvPr id="159" name="n_3mainValue債務償還比率"/>
        <xdr:cNvSpPr txBox="1"/>
      </xdr:nvSpPr>
      <xdr:spPr>
        <a:xfrm>
          <a:off x="12325427" y="5465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18831</xdr:rowOff>
    </xdr:from>
    <xdr:ext cx="469744" cy="259045"/>
    <xdr:sp macro="" textlink="">
      <xdr:nvSpPr>
        <xdr:cNvPr id="160" name="n_4mainValue債務償還比率"/>
        <xdr:cNvSpPr txBox="1"/>
      </xdr:nvSpPr>
      <xdr:spPr>
        <a:xfrm>
          <a:off x="11563427" y="541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鹿児島県垂水市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14,586
14,349
162.12
13,362,959
13,142,565
158,802
5,245,553
9,960,291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67854</xdr:rowOff>
    </xdr:from>
    <xdr:to>
      <xdr:col>24</xdr:col>
      <xdr:colOff>114300</xdr:colOff>
      <xdr:row>38</xdr:row>
      <xdr:rowOff>169454</xdr:rowOff>
    </xdr:to>
    <xdr:sp macro="" textlink="">
      <xdr:nvSpPr>
        <xdr:cNvPr id="74" name="楕円 73"/>
        <xdr:cNvSpPr/>
      </xdr:nvSpPr>
      <xdr:spPr>
        <a:xfrm>
          <a:off x="45847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90731</xdr:rowOff>
    </xdr:from>
    <xdr:ext cx="405111" cy="259045"/>
    <xdr:sp macro="" textlink="">
      <xdr:nvSpPr>
        <xdr:cNvPr id="75" name="【道路】&#10;有形固定資産減価償却率該当値テキスト"/>
        <xdr:cNvSpPr txBox="1"/>
      </xdr:nvSpPr>
      <xdr:spPr>
        <a:xfrm>
          <a:off x="4673600" y="6434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43362</xdr:rowOff>
    </xdr:from>
    <xdr:to>
      <xdr:col>20</xdr:col>
      <xdr:colOff>38100</xdr:colOff>
      <xdr:row>38</xdr:row>
      <xdr:rowOff>144962</xdr:rowOff>
    </xdr:to>
    <xdr:sp macro="" textlink="">
      <xdr:nvSpPr>
        <xdr:cNvPr id="76" name="楕円 75"/>
        <xdr:cNvSpPr/>
      </xdr:nvSpPr>
      <xdr:spPr>
        <a:xfrm>
          <a:off x="3746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94162</xdr:rowOff>
    </xdr:from>
    <xdr:to>
      <xdr:col>24</xdr:col>
      <xdr:colOff>63500</xdr:colOff>
      <xdr:row>38</xdr:row>
      <xdr:rowOff>118654</xdr:rowOff>
    </xdr:to>
    <xdr:cxnSp macro="">
      <xdr:nvCxnSpPr>
        <xdr:cNvPr id="77" name="直線コネクタ 76"/>
        <xdr:cNvCxnSpPr/>
      </xdr:nvCxnSpPr>
      <xdr:spPr>
        <a:xfrm>
          <a:off x="3797300" y="6609262"/>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xdr:rowOff>
    </xdr:from>
    <xdr:to>
      <xdr:col>15</xdr:col>
      <xdr:colOff>101600</xdr:colOff>
      <xdr:row>38</xdr:row>
      <xdr:rowOff>115570</xdr:rowOff>
    </xdr:to>
    <xdr:sp macro="" textlink="">
      <xdr:nvSpPr>
        <xdr:cNvPr id="78" name="楕円 77"/>
        <xdr:cNvSpPr/>
      </xdr:nvSpPr>
      <xdr:spPr>
        <a:xfrm>
          <a:off x="2857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64770</xdr:rowOff>
    </xdr:from>
    <xdr:to>
      <xdr:col>19</xdr:col>
      <xdr:colOff>177800</xdr:colOff>
      <xdr:row>38</xdr:row>
      <xdr:rowOff>94162</xdr:rowOff>
    </xdr:to>
    <xdr:cxnSp macro="">
      <xdr:nvCxnSpPr>
        <xdr:cNvPr id="79" name="直線コネクタ 78"/>
        <xdr:cNvCxnSpPr/>
      </xdr:nvCxnSpPr>
      <xdr:spPr>
        <a:xfrm>
          <a:off x="2908300" y="657987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157661</xdr:rowOff>
    </xdr:from>
    <xdr:to>
      <xdr:col>10</xdr:col>
      <xdr:colOff>165100</xdr:colOff>
      <xdr:row>38</xdr:row>
      <xdr:rowOff>87812</xdr:rowOff>
    </xdr:to>
    <xdr:sp macro="" textlink="">
      <xdr:nvSpPr>
        <xdr:cNvPr id="80" name="楕円 79"/>
        <xdr:cNvSpPr/>
      </xdr:nvSpPr>
      <xdr:spPr>
        <a:xfrm>
          <a:off x="19685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37012</xdr:rowOff>
    </xdr:from>
    <xdr:to>
      <xdr:col>15</xdr:col>
      <xdr:colOff>50800</xdr:colOff>
      <xdr:row>38</xdr:row>
      <xdr:rowOff>64770</xdr:rowOff>
    </xdr:to>
    <xdr:cxnSp macro="">
      <xdr:nvCxnSpPr>
        <xdr:cNvPr id="81" name="直線コネクタ 80"/>
        <xdr:cNvCxnSpPr/>
      </xdr:nvCxnSpPr>
      <xdr:spPr>
        <a:xfrm>
          <a:off x="2019300" y="655211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159294</xdr:rowOff>
    </xdr:from>
    <xdr:to>
      <xdr:col>6</xdr:col>
      <xdr:colOff>38100</xdr:colOff>
      <xdr:row>38</xdr:row>
      <xdr:rowOff>89444</xdr:rowOff>
    </xdr:to>
    <xdr:sp macro="" textlink="">
      <xdr:nvSpPr>
        <xdr:cNvPr id="82" name="楕円 81"/>
        <xdr:cNvSpPr/>
      </xdr:nvSpPr>
      <xdr:spPr>
        <a:xfrm>
          <a:off x="10795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37012</xdr:rowOff>
    </xdr:from>
    <xdr:to>
      <xdr:col>10</xdr:col>
      <xdr:colOff>114300</xdr:colOff>
      <xdr:row>38</xdr:row>
      <xdr:rowOff>38644</xdr:rowOff>
    </xdr:to>
    <xdr:cxnSp macro="">
      <xdr:nvCxnSpPr>
        <xdr:cNvPr id="83" name="直線コネクタ 82"/>
        <xdr:cNvCxnSpPr/>
      </xdr:nvCxnSpPr>
      <xdr:spPr>
        <a:xfrm flipV="1">
          <a:off x="1130300" y="655211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84" name="n_1aveValue【道路】&#10;有形固定資産減価償却率"/>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5" name="n_2aveValue【道路】&#10;有形固定資産減価償却率"/>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6" name="n_3aveValue【道路】&#10;有形固定資産減価償却率"/>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24328</xdr:rowOff>
    </xdr:from>
    <xdr:ext cx="405111" cy="259045"/>
    <xdr:sp macro="" textlink="">
      <xdr:nvSpPr>
        <xdr:cNvPr id="87" name="n_4aveValue【道路】&#10;有形固定資産減価償却率"/>
        <xdr:cNvSpPr txBox="1"/>
      </xdr:nvSpPr>
      <xdr:spPr>
        <a:xfrm>
          <a:off x="927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161488</xdr:rowOff>
    </xdr:from>
    <xdr:ext cx="405111" cy="259045"/>
    <xdr:sp macro="" textlink="">
      <xdr:nvSpPr>
        <xdr:cNvPr id="88" name="n_1mainValue【道路】&#10;有形固定資産減価償却率"/>
        <xdr:cNvSpPr txBox="1"/>
      </xdr:nvSpPr>
      <xdr:spPr>
        <a:xfrm>
          <a:off x="3582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89" name="n_2mainValue【道路】&#10;有形固定資産減価償却率"/>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104338</xdr:rowOff>
    </xdr:from>
    <xdr:ext cx="405111" cy="259045"/>
    <xdr:sp macro="" textlink="">
      <xdr:nvSpPr>
        <xdr:cNvPr id="90" name="n_3mainValue【道路】&#10;有形固定資産減価償却率"/>
        <xdr:cNvSpPr txBox="1"/>
      </xdr:nvSpPr>
      <xdr:spPr>
        <a:xfrm>
          <a:off x="1816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80571</xdr:rowOff>
    </xdr:from>
    <xdr:ext cx="405111" cy="259045"/>
    <xdr:sp macro="" textlink="">
      <xdr:nvSpPr>
        <xdr:cNvPr id="91" name="n_4mainValue【道路】&#10;有形固定資産減価償却率"/>
        <xdr:cNvSpPr txBox="1"/>
      </xdr:nvSpPr>
      <xdr:spPr>
        <a:xfrm>
          <a:off x="9277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43403</xdr:rowOff>
    </xdr:from>
    <xdr:ext cx="534377" cy="259045"/>
    <xdr:sp macro="" textlink="">
      <xdr:nvSpPr>
        <xdr:cNvPr id="118" name="【道路】&#10;一人当たり延長平均値テキスト"/>
        <xdr:cNvSpPr txBox="1"/>
      </xdr:nvSpPr>
      <xdr:spPr>
        <a:xfrm>
          <a:off x="10515600" y="672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3" name="フローチャート: 判断 122"/>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114883</xdr:rowOff>
    </xdr:from>
    <xdr:to>
      <xdr:col>55</xdr:col>
      <xdr:colOff>50800</xdr:colOff>
      <xdr:row>41</xdr:row>
      <xdr:rowOff>45033</xdr:rowOff>
    </xdr:to>
    <xdr:sp macro="" textlink="">
      <xdr:nvSpPr>
        <xdr:cNvPr id="129" name="楕円 128"/>
        <xdr:cNvSpPr/>
      </xdr:nvSpPr>
      <xdr:spPr>
        <a:xfrm>
          <a:off x="10426700" y="697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29810</xdr:rowOff>
    </xdr:from>
    <xdr:ext cx="534377" cy="259045"/>
    <xdr:sp macro="" textlink="">
      <xdr:nvSpPr>
        <xdr:cNvPr id="130" name="【道路】&#10;一人当たり延長該当値テキスト"/>
        <xdr:cNvSpPr txBox="1"/>
      </xdr:nvSpPr>
      <xdr:spPr>
        <a:xfrm>
          <a:off x="10515600" y="688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117681</xdr:rowOff>
    </xdr:from>
    <xdr:to>
      <xdr:col>50</xdr:col>
      <xdr:colOff>165100</xdr:colOff>
      <xdr:row>41</xdr:row>
      <xdr:rowOff>47831</xdr:rowOff>
    </xdr:to>
    <xdr:sp macro="" textlink="">
      <xdr:nvSpPr>
        <xdr:cNvPr id="131" name="楕円 130"/>
        <xdr:cNvSpPr/>
      </xdr:nvSpPr>
      <xdr:spPr>
        <a:xfrm>
          <a:off x="9588500" y="69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165683</xdr:rowOff>
    </xdr:from>
    <xdr:to>
      <xdr:col>55</xdr:col>
      <xdr:colOff>0</xdr:colOff>
      <xdr:row>40</xdr:row>
      <xdr:rowOff>168481</xdr:rowOff>
    </xdr:to>
    <xdr:cxnSp macro="">
      <xdr:nvCxnSpPr>
        <xdr:cNvPr id="132" name="直線コネクタ 131"/>
        <xdr:cNvCxnSpPr/>
      </xdr:nvCxnSpPr>
      <xdr:spPr>
        <a:xfrm flipV="1">
          <a:off x="9639300" y="7023683"/>
          <a:ext cx="838200" cy="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120507</xdr:rowOff>
    </xdr:from>
    <xdr:to>
      <xdr:col>46</xdr:col>
      <xdr:colOff>38100</xdr:colOff>
      <xdr:row>41</xdr:row>
      <xdr:rowOff>50657</xdr:rowOff>
    </xdr:to>
    <xdr:sp macro="" textlink="">
      <xdr:nvSpPr>
        <xdr:cNvPr id="133" name="楕円 132"/>
        <xdr:cNvSpPr/>
      </xdr:nvSpPr>
      <xdr:spPr>
        <a:xfrm>
          <a:off x="8699500" y="697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168481</xdr:rowOff>
    </xdr:from>
    <xdr:to>
      <xdr:col>50</xdr:col>
      <xdr:colOff>114300</xdr:colOff>
      <xdr:row>40</xdr:row>
      <xdr:rowOff>171307</xdr:rowOff>
    </xdr:to>
    <xdr:cxnSp macro="">
      <xdr:nvCxnSpPr>
        <xdr:cNvPr id="134" name="直線コネクタ 133"/>
        <xdr:cNvCxnSpPr/>
      </xdr:nvCxnSpPr>
      <xdr:spPr>
        <a:xfrm flipV="1">
          <a:off x="8750300" y="7026481"/>
          <a:ext cx="889000" cy="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124091</xdr:rowOff>
    </xdr:from>
    <xdr:to>
      <xdr:col>41</xdr:col>
      <xdr:colOff>101600</xdr:colOff>
      <xdr:row>41</xdr:row>
      <xdr:rowOff>54241</xdr:rowOff>
    </xdr:to>
    <xdr:sp macro="" textlink="">
      <xdr:nvSpPr>
        <xdr:cNvPr id="135" name="楕円 134"/>
        <xdr:cNvSpPr/>
      </xdr:nvSpPr>
      <xdr:spPr>
        <a:xfrm>
          <a:off x="7810500" y="698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171307</xdr:rowOff>
    </xdr:from>
    <xdr:to>
      <xdr:col>45</xdr:col>
      <xdr:colOff>177800</xdr:colOff>
      <xdr:row>41</xdr:row>
      <xdr:rowOff>3441</xdr:rowOff>
    </xdr:to>
    <xdr:cxnSp macro="">
      <xdr:nvCxnSpPr>
        <xdr:cNvPr id="136" name="直線コネクタ 135"/>
        <xdr:cNvCxnSpPr/>
      </xdr:nvCxnSpPr>
      <xdr:spPr>
        <a:xfrm flipV="1">
          <a:off x="7861300" y="7029307"/>
          <a:ext cx="889000" cy="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84708</xdr:rowOff>
    </xdr:from>
    <xdr:to>
      <xdr:col>36</xdr:col>
      <xdr:colOff>165100</xdr:colOff>
      <xdr:row>41</xdr:row>
      <xdr:rowOff>14858</xdr:rowOff>
    </xdr:to>
    <xdr:sp macro="" textlink="">
      <xdr:nvSpPr>
        <xdr:cNvPr id="137" name="楕円 136"/>
        <xdr:cNvSpPr/>
      </xdr:nvSpPr>
      <xdr:spPr>
        <a:xfrm>
          <a:off x="6921500" y="694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135508</xdr:rowOff>
    </xdr:from>
    <xdr:to>
      <xdr:col>41</xdr:col>
      <xdr:colOff>50800</xdr:colOff>
      <xdr:row>41</xdr:row>
      <xdr:rowOff>3441</xdr:rowOff>
    </xdr:to>
    <xdr:cxnSp macro="">
      <xdr:nvCxnSpPr>
        <xdr:cNvPr id="138" name="直線コネクタ 137"/>
        <xdr:cNvCxnSpPr/>
      </xdr:nvCxnSpPr>
      <xdr:spPr>
        <a:xfrm>
          <a:off x="6972300" y="6993508"/>
          <a:ext cx="889000" cy="3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144679</xdr:rowOff>
    </xdr:from>
    <xdr:ext cx="534377" cy="259045"/>
    <xdr:sp macro="" textlink="">
      <xdr:nvSpPr>
        <xdr:cNvPr id="139" name="n_1aveValue【道路】&#10;一人当たり延長"/>
        <xdr:cNvSpPr txBox="1"/>
      </xdr:nvSpPr>
      <xdr:spPr>
        <a:xfrm>
          <a:off x="9359411" y="66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40" name="n_2aveValue【道路】&#10;一人当たり延長"/>
        <xdr:cNvSpPr txBox="1"/>
      </xdr:nvSpPr>
      <xdr:spPr>
        <a:xfrm>
          <a:off x="8483111" y="66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156365</xdr:rowOff>
    </xdr:from>
    <xdr:ext cx="534377" cy="259045"/>
    <xdr:sp macro="" textlink="">
      <xdr:nvSpPr>
        <xdr:cNvPr id="141" name="n_3aveValue【道路】&#10;一人当たり延長"/>
        <xdr:cNvSpPr txBox="1"/>
      </xdr:nvSpPr>
      <xdr:spPr>
        <a:xfrm>
          <a:off x="7594111" y="66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3779</xdr:rowOff>
    </xdr:from>
    <xdr:ext cx="534377" cy="259045"/>
    <xdr:sp macro="" textlink="">
      <xdr:nvSpPr>
        <xdr:cNvPr id="142" name="n_4aveValue【道路】&#10;一人当たり延長"/>
        <xdr:cNvSpPr txBox="1"/>
      </xdr:nvSpPr>
      <xdr:spPr>
        <a:xfrm>
          <a:off x="6705111" y="66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38958</xdr:rowOff>
    </xdr:from>
    <xdr:ext cx="534377" cy="259045"/>
    <xdr:sp macro="" textlink="">
      <xdr:nvSpPr>
        <xdr:cNvPr id="143" name="n_1mainValue【道路】&#10;一人当たり延長"/>
        <xdr:cNvSpPr txBox="1"/>
      </xdr:nvSpPr>
      <xdr:spPr>
        <a:xfrm>
          <a:off x="9359411" y="706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41784</xdr:rowOff>
    </xdr:from>
    <xdr:ext cx="534377" cy="259045"/>
    <xdr:sp macro="" textlink="">
      <xdr:nvSpPr>
        <xdr:cNvPr id="144" name="n_2mainValue【道路】&#10;一人当たり延長"/>
        <xdr:cNvSpPr txBox="1"/>
      </xdr:nvSpPr>
      <xdr:spPr>
        <a:xfrm>
          <a:off x="8483111" y="707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45368</xdr:rowOff>
    </xdr:from>
    <xdr:ext cx="534377" cy="259045"/>
    <xdr:sp macro="" textlink="">
      <xdr:nvSpPr>
        <xdr:cNvPr id="145" name="n_3mainValue【道路】&#10;一人当たり延長"/>
        <xdr:cNvSpPr txBox="1"/>
      </xdr:nvSpPr>
      <xdr:spPr>
        <a:xfrm>
          <a:off x="7594111" y="707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5985</xdr:rowOff>
    </xdr:from>
    <xdr:ext cx="534377" cy="259045"/>
    <xdr:sp macro="" textlink="">
      <xdr:nvSpPr>
        <xdr:cNvPr id="146" name="n_4mainValue【道路】&#10;一人当たり延長"/>
        <xdr:cNvSpPr txBox="1"/>
      </xdr:nvSpPr>
      <xdr:spPr>
        <a:xfrm>
          <a:off x="6705111" y="703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75" name="【橋りょう・トンネル】&#10;有形固定資産減価償却率平均値テキスト"/>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80" name="フローチャート: 判断 179"/>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186" name="楕円 185"/>
        <xdr:cNvSpPr/>
      </xdr:nvSpPr>
      <xdr:spPr>
        <a:xfrm>
          <a:off x="45847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46372</xdr:rowOff>
    </xdr:from>
    <xdr:ext cx="405111" cy="259045"/>
    <xdr:sp macro="" textlink="">
      <xdr:nvSpPr>
        <xdr:cNvPr id="187" name="【橋りょう・トンネル】&#10;有形固定資産減価償却率該当値テキスト"/>
        <xdr:cNvSpPr txBox="1"/>
      </xdr:nvSpPr>
      <xdr:spPr>
        <a:xfrm>
          <a:off x="4673600" y="10333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19685</xdr:rowOff>
    </xdr:from>
    <xdr:to>
      <xdr:col>20</xdr:col>
      <xdr:colOff>38100</xdr:colOff>
      <xdr:row>61</xdr:row>
      <xdr:rowOff>121285</xdr:rowOff>
    </xdr:to>
    <xdr:sp macro="" textlink="">
      <xdr:nvSpPr>
        <xdr:cNvPr id="188" name="楕円 187"/>
        <xdr:cNvSpPr/>
      </xdr:nvSpPr>
      <xdr:spPr>
        <a:xfrm>
          <a:off x="3746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70485</xdr:rowOff>
    </xdr:from>
    <xdr:to>
      <xdr:col>24</xdr:col>
      <xdr:colOff>63500</xdr:colOff>
      <xdr:row>61</xdr:row>
      <xdr:rowOff>74295</xdr:rowOff>
    </xdr:to>
    <xdr:cxnSp macro="">
      <xdr:nvCxnSpPr>
        <xdr:cNvPr id="189" name="直線コネクタ 188"/>
        <xdr:cNvCxnSpPr/>
      </xdr:nvCxnSpPr>
      <xdr:spPr>
        <a:xfrm>
          <a:off x="3797300" y="1052893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635</xdr:rowOff>
    </xdr:from>
    <xdr:to>
      <xdr:col>15</xdr:col>
      <xdr:colOff>101600</xdr:colOff>
      <xdr:row>61</xdr:row>
      <xdr:rowOff>102235</xdr:rowOff>
    </xdr:to>
    <xdr:sp macro="" textlink="">
      <xdr:nvSpPr>
        <xdr:cNvPr id="190" name="楕円 189"/>
        <xdr:cNvSpPr/>
      </xdr:nvSpPr>
      <xdr:spPr>
        <a:xfrm>
          <a:off x="2857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51435</xdr:rowOff>
    </xdr:from>
    <xdr:to>
      <xdr:col>19</xdr:col>
      <xdr:colOff>177800</xdr:colOff>
      <xdr:row>61</xdr:row>
      <xdr:rowOff>70485</xdr:rowOff>
    </xdr:to>
    <xdr:cxnSp macro="">
      <xdr:nvCxnSpPr>
        <xdr:cNvPr id="191" name="直線コネクタ 190"/>
        <xdr:cNvCxnSpPr/>
      </xdr:nvCxnSpPr>
      <xdr:spPr>
        <a:xfrm>
          <a:off x="2908300" y="1050988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13970</xdr:rowOff>
    </xdr:from>
    <xdr:to>
      <xdr:col>10</xdr:col>
      <xdr:colOff>165100</xdr:colOff>
      <xdr:row>61</xdr:row>
      <xdr:rowOff>115570</xdr:rowOff>
    </xdr:to>
    <xdr:sp macro="" textlink="">
      <xdr:nvSpPr>
        <xdr:cNvPr id="192" name="楕円 191"/>
        <xdr:cNvSpPr/>
      </xdr:nvSpPr>
      <xdr:spPr>
        <a:xfrm>
          <a:off x="1968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51435</xdr:rowOff>
    </xdr:from>
    <xdr:to>
      <xdr:col>15</xdr:col>
      <xdr:colOff>50800</xdr:colOff>
      <xdr:row>61</xdr:row>
      <xdr:rowOff>64770</xdr:rowOff>
    </xdr:to>
    <xdr:cxnSp macro="">
      <xdr:nvCxnSpPr>
        <xdr:cNvPr id="193" name="直線コネクタ 192"/>
        <xdr:cNvCxnSpPr/>
      </xdr:nvCxnSpPr>
      <xdr:spPr>
        <a:xfrm flipV="1">
          <a:off x="2019300" y="1050988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154940</xdr:rowOff>
    </xdr:from>
    <xdr:to>
      <xdr:col>6</xdr:col>
      <xdr:colOff>38100</xdr:colOff>
      <xdr:row>61</xdr:row>
      <xdr:rowOff>85090</xdr:rowOff>
    </xdr:to>
    <xdr:sp macro="" textlink="">
      <xdr:nvSpPr>
        <xdr:cNvPr id="194" name="楕円 193"/>
        <xdr:cNvSpPr/>
      </xdr:nvSpPr>
      <xdr:spPr>
        <a:xfrm>
          <a:off x="1079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34290</xdr:rowOff>
    </xdr:from>
    <xdr:to>
      <xdr:col>10</xdr:col>
      <xdr:colOff>114300</xdr:colOff>
      <xdr:row>61</xdr:row>
      <xdr:rowOff>64770</xdr:rowOff>
    </xdr:to>
    <xdr:cxnSp macro="">
      <xdr:nvCxnSpPr>
        <xdr:cNvPr id="195" name="直線コネクタ 194"/>
        <xdr:cNvCxnSpPr/>
      </xdr:nvCxnSpPr>
      <xdr:spPr>
        <a:xfrm>
          <a:off x="1130300" y="10492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62882</xdr:rowOff>
    </xdr:from>
    <xdr:ext cx="405111" cy="259045"/>
    <xdr:sp macro="" textlink="">
      <xdr:nvSpPr>
        <xdr:cNvPr id="196" name="n_1aveValue【橋りょう・トンネル】&#10;有形固定資産減価償却率"/>
        <xdr:cNvSpPr txBox="1"/>
      </xdr:nvSpPr>
      <xdr:spPr>
        <a:xfrm>
          <a:off x="35820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34307</xdr:rowOff>
    </xdr:from>
    <xdr:ext cx="405111" cy="259045"/>
    <xdr:sp macro="" textlink="">
      <xdr:nvSpPr>
        <xdr:cNvPr id="197" name="n_2aveValue【橋りょう・トンネル】&#10;有形固定資産減価償却率"/>
        <xdr:cNvSpPr txBox="1"/>
      </xdr:nvSpPr>
      <xdr:spPr>
        <a:xfrm>
          <a:off x="2705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98" name="n_3aveValue【橋りょう・トンネル】&#10;有形固定資産減価償却率"/>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137177</xdr:rowOff>
    </xdr:from>
    <xdr:ext cx="405111" cy="259045"/>
    <xdr:sp macro="" textlink="">
      <xdr:nvSpPr>
        <xdr:cNvPr id="199" name="n_4aveValue【橋りょう・トンネル】&#10;有形固定資産減価償却率"/>
        <xdr:cNvSpPr txBox="1"/>
      </xdr:nvSpPr>
      <xdr:spPr>
        <a:xfrm>
          <a:off x="927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137812</xdr:rowOff>
    </xdr:from>
    <xdr:ext cx="405111" cy="259045"/>
    <xdr:sp macro="" textlink="">
      <xdr:nvSpPr>
        <xdr:cNvPr id="200" name="n_1mainValue【橋りょう・トンネル】&#10;有形固定資産減価償却率"/>
        <xdr:cNvSpPr txBox="1"/>
      </xdr:nvSpPr>
      <xdr:spPr>
        <a:xfrm>
          <a:off x="3582044" y="10253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118762</xdr:rowOff>
    </xdr:from>
    <xdr:ext cx="405111" cy="259045"/>
    <xdr:sp macro="" textlink="">
      <xdr:nvSpPr>
        <xdr:cNvPr id="201" name="n_2mainValue【橋りょう・トンネル】&#10;有形固定資産減価償却率"/>
        <xdr:cNvSpPr txBox="1"/>
      </xdr:nvSpPr>
      <xdr:spPr>
        <a:xfrm>
          <a:off x="2705744" y="10234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132097</xdr:rowOff>
    </xdr:from>
    <xdr:ext cx="405111" cy="259045"/>
    <xdr:sp macro="" textlink="">
      <xdr:nvSpPr>
        <xdr:cNvPr id="202" name="n_3mainValue【橋りょう・トンネル】&#10;有形固定資産減価償却率"/>
        <xdr:cNvSpPr txBox="1"/>
      </xdr:nvSpPr>
      <xdr:spPr>
        <a:xfrm>
          <a:off x="1816744"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101617</xdr:rowOff>
    </xdr:from>
    <xdr:ext cx="405111" cy="259045"/>
    <xdr:sp macro="" textlink="">
      <xdr:nvSpPr>
        <xdr:cNvPr id="203" name="n_4mainValue【橋りょう・トンネル】&#10;有形固定資産減価償却率"/>
        <xdr:cNvSpPr txBox="1"/>
      </xdr:nvSpPr>
      <xdr:spPr>
        <a:xfrm>
          <a:off x="927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151678</xdr:rowOff>
    </xdr:from>
    <xdr:ext cx="599010" cy="259045"/>
    <xdr:sp macro="" textlink="">
      <xdr:nvSpPr>
        <xdr:cNvPr id="230" name="【橋りょう・トンネル】&#10;一人当たり有形固定資産（償却資産）額平均値テキスト"/>
        <xdr:cNvSpPr txBox="1"/>
      </xdr:nvSpPr>
      <xdr:spPr>
        <a:xfrm>
          <a:off x="10515600" y="10438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35" name="フローチャート: 判断 234"/>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156188</xdr:rowOff>
    </xdr:from>
    <xdr:to>
      <xdr:col>55</xdr:col>
      <xdr:colOff>50800</xdr:colOff>
      <xdr:row>62</xdr:row>
      <xdr:rowOff>86338</xdr:rowOff>
    </xdr:to>
    <xdr:sp macro="" textlink="">
      <xdr:nvSpPr>
        <xdr:cNvPr id="241" name="楕円 240"/>
        <xdr:cNvSpPr/>
      </xdr:nvSpPr>
      <xdr:spPr>
        <a:xfrm>
          <a:off x="10426700" y="1061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134615</xdr:rowOff>
    </xdr:from>
    <xdr:ext cx="599010" cy="259045"/>
    <xdr:sp macro="" textlink="">
      <xdr:nvSpPr>
        <xdr:cNvPr id="242" name="【橋りょう・トンネル】&#10;一人当たり有形固定資産（償却資産）額該当値テキスト"/>
        <xdr:cNvSpPr txBox="1"/>
      </xdr:nvSpPr>
      <xdr:spPr>
        <a:xfrm>
          <a:off x="10515600" y="1059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170612</xdr:rowOff>
    </xdr:from>
    <xdr:to>
      <xdr:col>50</xdr:col>
      <xdr:colOff>165100</xdr:colOff>
      <xdr:row>62</xdr:row>
      <xdr:rowOff>100762</xdr:rowOff>
    </xdr:to>
    <xdr:sp macro="" textlink="">
      <xdr:nvSpPr>
        <xdr:cNvPr id="243" name="楕円 242"/>
        <xdr:cNvSpPr/>
      </xdr:nvSpPr>
      <xdr:spPr>
        <a:xfrm>
          <a:off x="9588500" y="1062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35538</xdr:rowOff>
    </xdr:from>
    <xdr:to>
      <xdr:col>55</xdr:col>
      <xdr:colOff>0</xdr:colOff>
      <xdr:row>62</xdr:row>
      <xdr:rowOff>49962</xdr:rowOff>
    </xdr:to>
    <xdr:cxnSp macro="">
      <xdr:nvCxnSpPr>
        <xdr:cNvPr id="244" name="直線コネクタ 243"/>
        <xdr:cNvCxnSpPr/>
      </xdr:nvCxnSpPr>
      <xdr:spPr>
        <a:xfrm flipV="1">
          <a:off x="9639300" y="10665438"/>
          <a:ext cx="838200" cy="1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9403</xdr:rowOff>
    </xdr:from>
    <xdr:to>
      <xdr:col>46</xdr:col>
      <xdr:colOff>38100</xdr:colOff>
      <xdr:row>62</xdr:row>
      <xdr:rowOff>111003</xdr:rowOff>
    </xdr:to>
    <xdr:sp macro="" textlink="">
      <xdr:nvSpPr>
        <xdr:cNvPr id="245" name="楕円 244"/>
        <xdr:cNvSpPr/>
      </xdr:nvSpPr>
      <xdr:spPr>
        <a:xfrm>
          <a:off x="8699500" y="1063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49962</xdr:rowOff>
    </xdr:from>
    <xdr:to>
      <xdr:col>50</xdr:col>
      <xdr:colOff>114300</xdr:colOff>
      <xdr:row>62</xdr:row>
      <xdr:rowOff>60203</xdr:rowOff>
    </xdr:to>
    <xdr:cxnSp macro="">
      <xdr:nvCxnSpPr>
        <xdr:cNvPr id="246" name="直線コネクタ 245"/>
        <xdr:cNvCxnSpPr/>
      </xdr:nvCxnSpPr>
      <xdr:spPr>
        <a:xfrm flipV="1">
          <a:off x="8750300" y="10679862"/>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8868</xdr:rowOff>
    </xdr:from>
    <xdr:to>
      <xdr:col>41</xdr:col>
      <xdr:colOff>101600</xdr:colOff>
      <xdr:row>62</xdr:row>
      <xdr:rowOff>110468</xdr:rowOff>
    </xdr:to>
    <xdr:sp macro="" textlink="">
      <xdr:nvSpPr>
        <xdr:cNvPr id="247" name="楕円 246"/>
        <xdr:cNvSpPr/>
      </xdr:nvSpPr>
      <xdr:spPr>
        <a:xfrm>
          <a:off x="7810500" y="1063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59668</xdr:rowOff>
    </xdr:from>
    <xdr:to>
      <xdr:col>45</xdr:col>
      <xdr:colOff>177800</xdr:colOff>
      <xdr:row>62</xdr:row>
      <xdr:rowOff>60203</xdr:rowOff>
    </xdr:to>
    <xdr:cxnSp macro="">
      <xdr:nvCxnSpPr>
        <xdr:cNvPr id="248" name="直線コネクタ 247"/>
        <xdr:cNvCxnSpPr/>
      </xdr:nvCxnSpPr>
      <xdr:spPr>
        <a:xfrm>
          <a:off x="7861300" y="10689568"/>
          <a:ext cx="8890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14754</xdr:rowOff>
    </xdr:from>
    <xdr:to>
      <xdr:col>36</xdr:col>
      <xdr:colOff>165100</xdr:colOff>
      <xdr:row>62</xdr:row>
      <xdr:rowOff>116354</xdr:rowOff>
    </xdr:to>
    <xdr:sp macro="" textlink="">
      <xdr:nvSpPr>
        <xdr:cNvPr id="249" name="楕円 248"/>
        <xdr:cNvSpPr/>
      </xdr:nvSpPr>
      <xdr:spPr>
        <a:xfrm>
          <a:off x="6921500" y="1064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59668</xdr:rowOff>
    </xdr:from>
    <xdr:to>
      <xdr:col>41</xdr:col>
      <xdr:colOff>50800</xdr:colOff>
      <xdr:row>62</xdr:row>
      <xdr:rowOff>65554</xdr:rowOff>
    </xdr:to>
    <xdr:cxnSp macro="">
      <xdr:nvCxnSpPr>
        <xdr:cNvPr id="250" name="直線コネクタ 249"/>
        <xdr:cNvCxnSpPr/>
      </xdr:nvCxnSpPr>
      <xdr:spPr>
        <a:xfrm flipV="1">
          <a:off x="6972300" y="10689568"/>
          <a:ext cx="889000" cy="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51" name="n_1aveValue【橋りょう・トンネル】&#10;一人当たり有形固定資産（償却資産）額"/>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52" name="n_2aveValue【橋りょう・トンネル】&#10;一人当たり有形固定資産（償却資産）額"/>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53" name="n_3aveValue【橋りょう・トンネル】&#10;一人当たり有形固定資産（償却資産）額"/>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138136</xdr:rowOff>
    </xdr:from>
    <xdr:ext cx="599010" cy="259045"/>
    <xdr:sp macro="" textlink="">
      <xdr:nvSpPr>
        <xdr:cNvPr id="254" name="n_4aveValue【橋りょう・トンネル】&#10;一人当たり有形固定資産（償却資産）額"/>
        <xdr:cNvSpPr txBox="1"/>
      </xdr:nvSpPr>
      <xdr:spPr>
        <a:xfrm>
          <a:off x="6672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91889</xdr:rowOff>
    </xdr:from>
    <xdr:ext cx="599010" cy="259045"/>
    <xdr:sp macro="" textlink="">
      <xdr:nvSpPr>
        <xdr:cNvPr id="255" name="n_1mainValue【橋りょう・トンネル】&#10;一人当たり有形固定資産（償却資産）額"/>
        <xdr:cNvSpPr txBox="1"/>
      </xdr:nvSpPr>
      <xdr:spPr>
        <a:xfrm>
          <a:off x="9327095" y="10721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102130</xdr:rowOff>
    </xdr:from>
    <xdr:ext cx="599010" cy="259045"/>
    <xdr:sp macro="" textlink="">
      <xdr:nvSpPr>
        <xdr:cNvPr id="256" name="n_2mainValue【橋りょう・トンネル】&#10;一人当たり有形固定資産（償却資産）額"/>
        <xdr:cNvSpPr txBox="1"/>
      </xdr:nvSpPr>
      <xdr:spPr>
        <a:xfrm>
          <a:off x="8450795" y="10732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101595</xdr:rowOff>
    </xdr:from>
    <xdr:ext cx="599010" cy="259045"/>
    <xdr:sp macro="" textlink="">
      <xdr:nvSpPr>
        <xdr:cNvPr id="257" name="n_3mainValue【橋りょう・トンネル】&#10;一人当たり有形固定資産（償却資産）額"/>
        <xdr:cNvSpPr txBox="1"/>
      </xdr:nvSpPr>
      <xdr:spPr>
        <a:xfrm>
          <a:off x="7561795" y="10731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132881</xdr:rowOff>
    </xdr:from>
    <xdr:ext cx="599010" cy="259045"/>
    <xdr:sp macro="" textlink="">
      <xdr:nvSpPr>
        <xdr:cNvPr id="258" name="n_4mainValue【橋りょう・トンネル】&#10;一人当たり有形固定資産（償却資産）額"/>
        <xdr:cNvSpPr txBox="1"/>
      </xdr:nvSpPr>
      <xdr:spPr>
        <a:xfrm>
          <a:off x="6672795" y="10419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3" name="直線コネクタ 282"/>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6"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7" name="直線コネクタ 286"/>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88" name="【公営住宅】&#10;有形固定資産減価償却率平均値テキスト"/>
        <xdr:cNvSpPr txBox="1"/>
      </xdr:nvSpPr>
      <xdr:spPr>
        <a:xfrm>
          <a:off x="4673600" y="1404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0" name="フローチャート: 判断 289"/>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1" name="フローチャート: 判断 290"/>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93" name="フローチャート: 判断 292"/>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103505</xdr:rowOff>
    </xdr:from>
    <xdr:to>
      <xdr:col>24</xdr:col>
      <xdr:colOff>114300</xdr:colOff>
      <xdr:row>84</xdr:row>
      <xdr:rowOff>33655</xdr:rowOff>
    </xdr:to>
    <xdr:sp macro="" textlink="">
      <xdr:nvSpPr>
        <xdr:cNvPr id="299" name="楕円 298"/>
        <xdr:cNvSpPr/>
      </xdr:nvSpPr>
      <xdr:spPr>
        <a:xfrm>
          <a:off x="4584700" y="1433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81932</xdr:rowOff>
    </xdr:from>
    <xdr:ext cx="405111" cy="259045"/>
    <xdr:sp macro="" textlink="">
      <xdr:nvSpPr>
        <xdr:cNvPr id="300" name="【公営住宅】&#10;有形固定資産減価償却率該当値テキスト"/>
        <xdr:cNvSpPr txBox="1"/>
      </xdr:nvSpPr>
      <xdr:spPr>
        <a:xfrm>
          <a:off x="4673600"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156845</xdr:rowOff>
    </xdr:from>
    <xdr:to>
      <xdr:col>20</xdr:col>
      <xdr:colOff>38100</xdr:colOff>
      <xdr:row>84</xdr:row>
      <xdr:rowOff>86995</xdr:rowOff>
    </xdr:to>
    <xdr:sp macro="" textlink="">
      <xdr:nvSpPr>
        <xdr:cNvPr id="301" name="楕円 300"/>
        <xdr:cNvSpPr/>
      </xdr:nvSpPr>
      <xdr:spPr>
        <a:xfrm>
          <a:off x="37465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154305</xdr:rowOff>
    </xdr:from>
    <xdr:to>
      <xdr:col>24</xdr:col>
      <xdr:colOff>63500</xdr:colOff>
      <xdr:row>84</xdr:row>
      <xdr:rowOff>36195</xdr:rowOff>
    </xdr:to>
    <xdr:cxnSp macro="">
      <xdr:nvCxnSpPr>
        <xdr:cNvPr id="302" name="直線コネクタ 301"/>
        <xdr:cNvCxnSpPr/>
      </xdr:nvCxnSpPr>
      <xdr:spPr>
        <a:xfrm flipV="1">
          <a:off x="3797300" y="1438465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53975</xdr:rowOff>
    </xdr:from>
    <xdr:to>
      <xdr:col>15</xdr:col>
      <xdr:colOff>101600</xdr:colOff>
      <xdr:row>84</xdr:row>
      <xdr:rowOff>155575</xdr:rowOff>
    </xdr:to>
    <xdr:sp macro="" textlink="">
      <xdr:nvSpPr>
        <xdr:cNvPr id="303" name="楕円 302"/>
        <xdr:cNvSpPr/>
      </xdr:nvSpPr>
      <xdr:spPr>
        <a:xfrm>
          <a:off x="2857500" y="1445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36195</xdr:rowOff>
    </xdr:from>
    <xdr:to>
      <xdr:col>19</xdr:col>
      <xdr:colOff>177800</xdr:colOff>
      <xdr:row>84</xdr:row>
      <xdr:rowOff>104775</xdr:rowOff>
    </xdr:to>
    <xdr:cxnSp macro="">
      <xdr:nvCxnSpPr>
        <xdr:cNvPr id="304" name="直線コネクタ 303"/>
        <xdr:cNvCxnSpPr/>
      </xdr:nvCxnSpPr>
      <xdr:spPr>
        <a:xfrm flipV="1">
          <a:off x="2908300" y="1443799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38736</xdr:rowOff>
    </xdr:from>
    <xdr:to>
      <xdr:col>10</xdr:col>
      <xdr:colOff>165100</xdr:colOff>
      <xdr:row>84</xdr:row>
      <xdr:rowOff>140336</xdr:rowOff>
    </xdr:to>
    <xdr:sp macro="" textlink="">
      <xdr:nvSpPr>
        <xdr:cNvPr id="305" name="楕円 304"/>
        <xdr:cNvSpPr/>
      </xdr:nvSpPr>
      <xdr:spPr>
        <a:xfrm>
          <a:off x="1968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89536</xdr:rowOff>
    </xdr:from>
    <xdr:to>
      <xdr:col>15</xdr:col>
      <xdr:colOff>50800</xdr:colOff>
      <xdr:row>84</xdr:row>
      <xdr:rowOff>104775</xdr:rowOff>
    </xdr:to>
    <xdr:cxnSp macro="">
      <xdr:nvCxnSpPr>
        <xdr:cNvPr id="306" name="直線コネクタ 305"/>
        <xdr:cNvCxnSpPr/>
      </xdr:nvCxnSpPr>
      <xdr:spPr>
        <a:xfrm>
          <a:off x="2019300" y="14491336"/>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4445</xdr:rowOff>
    </xdr:from>
    <xdr:to>
      <xdr:col>6</xdr:col>
      <xdr:colOff>38100</xdr:colOff>
      <xdr:row>84</xdr:row>
      <xdr:rowOff>106045</xdr:rowOff>
    </xdr:to>
    <xdr:sp macro="" textlink="">
      <xdr:nvSpPr>
        <xdr:cNvPr id="307" name="楕円 306"/>
        <xdr:cNvSpPr/>
      </xdr:nvSpPr>
      <xdr:spPr>
        <a:xfrm>
          <a:off x="1079500" y="144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55245</xdr:rowOff>
    </xdr:from>
    <xdr:to>
      <xdr:col>10</xdr:col>
      <xdr:colOff>114300</xdr:colOff>
      <xdr:row>84</xdr:row>
      <xdr:rowOff>89536</xdr:rowOff>
    </xdr:to>
    <xdr:cxnSp macro="">
      <xdr:nvCxnSpPr>
        <xdr:cNvPr id="308" name="直線コネクタ 307"/>
        <xdr:cNvCxnSpPr/>
      </xdr:nvCxnSpPr>
      <xdr:spPr>
        <a:xfrm>
          <a:off x="1130300" y="144570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53991</xdr:rowOff>
    </xdr:from>
    <xdr:ext cx="405111" cy="259045"/>
    <xdr:sp macro="" textlink="">
      <xdr:nvSpPr>
        <xdr:cNvPr id="309" name="n_1aveValue【公営住宅】&#10;有形固定資産減価償却率"/>
        <xdr:cNvSpPr txBox="1"/>
      </xdr:nvSpPr>
      <xdr:spPr>
        <a:xfrm>
          <a:off x="35820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310" name="n_2aveValue【公営住宅】&#10;有形固定資産減価償却率"/>
        <xdr:cNvSpPr txBox="1"/>
      </xdr:nvSpPr>
      <xdr:spPr>
        <a:xfrm>
          <a:off x="2705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1"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312" name="n_4aveValue【公営住宅】&#10;有形固定資産減価償却率"/>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78122</xdr:rowOff>
    </xdr:from>
    <xdr:ext cx="405111" cy="259045"/>
    <xdr:sp macro="" textlink="">
      <xdr:nvSpPr>
        <xdr:cNvPr id="313" name="n_1mainValue【公営住宅】&#10;有形固定資産減価償却率"/>
        <xdr:cNvSpPr txBox="1"/>
      </xdr:nvSpPr>
      <xdr:spPr>
        <a:xfrm>
          <a:off x="3582044" y="1447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146702</xdr:rowOff>
    </xdr:from>
    <xdr:ext cx="405111" cy="259045"/>
    <xdr:sp macro="" textlink="">
      <xdr:nvSpPr>
        <xdr:cNvPr id="314" name="n_2mainValue【公営住宅】&#10;有形固定資産減価償却率"/>
        <xdr:cNvSpPr txBox="1"/>
      </xdr:nvSpPr>
      <xdr:spPr>
        <a:xfrm>
          <a:off x="2705744" y="1454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131463</xdr:rowOff>
    </xdr:from>
    <xdr:ext cx="405111" cy="259045"/>
    <xdr:sp macro="" textlink="">
      <xdr:nvSpPr>
        <xdr:cNvPr id="315" name="n_3mainValue【公営住宅】&#10;有形固定資産減価償却率"/>
        <xdr:cNvSpPr txBox="1"/>
      </xdr:nvSpPr>
      <xdr:spPr>
        <a:xfrm>
          <a:off x="1816744" y="1453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97172</xdr:rowOff>
    </xdr:from>
    <xdr:ext cx="405111" cy="259045"/>
    <xdr:sp macro="" textlink="">
      <xdr:nvSpPr>
        <xdr:cNvPr id="316" name="n_4mainValue【公営住宅】&#10;有形固定資産減価償却率"/>
        <xdr:cNvSpPr txBox="1"/>
      </xdr:nvSpPr>
      <xdr:spPr>
        <a:xfrm>
          <a:off x="927744" y="1449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0" name="テキスト ボックス 329"/>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2" name="テキスト ボックス 331"/>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4" name="テキスト ボックス 333"/>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6" name="テキスト ボックス 33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38" name="直線コネクタ 337"/>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39" name="【公営住宅】&#10;一人当たり面積最小値テキスト"/>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40" name="直線コネクタ 339"/>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41" name="【公営住宅】&#10;一人当たり面積最大値テキスト"/>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42" name="直線コネクタ 341"/>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43" name="【公営住宅】&#10;一人当たり面積平均値テキスト"/>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4" name="フローチャート: 判断 343"/>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45" name="フローチャート: 判断 344"/>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46" name="フローチャート: 判断 345"/>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47" name="フローチャート: 判断 346"/>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48" name="フローチャート: 判断 347"/>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79426</xdr:rowOff>
    </xdr:from>
    <xdr:to>
      <xdr:col>55</xdr:col>
      <xdr:colOff>50800</xdr:colOff>
      <xdr:row>86</xdr:row>
      <xdr:rowOff>9576</xdr:rowOff>
    </xdr:to>
    <xdr:sp macro="" textlink="">
      <xdr:nvSpPr>
        <xdr:cNvPr id="354" name="楕円 353"/>
        <xdr:cNvSpPr/>
      </xdr:nvSpPr>
      <xdr:spPr>
        <a:xfrm>
          <a:off x="10426700" y="1465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38803</xdr:rowOff>
    </xdr:from>
    <xdr:ext cx="469744" cy="259045"/>
    <xdr:sp macro="" textlink="">
      <xdr:nvSpPr>
        <xdr:cNvPr id="355" name="【公営住宅】&#10;一人当たり面積該当値テキスト"/>
        <xdr:cNvSpPr txBox="1"/>
      </xdr:nvSpPr>
      <xdr:spPr>
        <a:xfrm>
          <a:off x="10515600" y="1444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79701</xdr:rowOff>
    </xdr:from>
    <xdr:to>
      <xdr:col>50</xdr:col>
      <xdr:colOff>165100</xdr:colOff>
      <xdr:row>86</xdr:row>
      <xdr:rowOff>9851</xdr:rowOff>
    </xdr:to>
    <xdr:sp macro="" textlink="">
      <xdr:nvSpPr>
        <xdr:cNvPr id="356" name="楕円 355"/>
        <xdr:cNvSpPr/>
      </xdr:nvSpPr>
      <xdr:spPr>
        <a:xfrm>
          <a:off x="9588500" y="1465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130226</xdr:rowOff>
    </xdr:from>
    <xdr:to>
      <xdr:col>55</xdr:col>
      <xdr:colOff>0</xdr:colOff>
      <xdr:row>85</xdr:row>
      <xdr:rowOff>130501</xdr:rowOff>
    </xdr:to>
    <xdr:cxnSp macro="">
      <xdr:nvCxnSpPr>
        <xdr:cNvPr id="357" name="直線コネクタ 356"/>
        <xdr:cNvCxnSpPr/>
      </xdr:nvCxnSpPr>
      <xdr:spPr>
        <a:xfrm flipV="1">
          <a:off x="9639300" y="14703476"/>
          <a:ext cx="8382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82032</xdr:rowOff>
    </xdr:from>
    <xdr:to>
      <xdr:col>46</xdr:col>
      <xdr:colOff>38100</xdr:colOff>
      <xdr:row>86</xdr:row>
      <xdr:rowOff>12182</xdr:rowOff>
    </xdr:to>
    <xdr:sp macro="" textlink="">
      <xdr:nvSpPr>
        <xdr:cNvPr id="358" name="楕円 357"/>
        <xdr:cNvSpPr/>
      </xdr:nvSpPr>
      <xdr:spPr>
        <a:xfrm>
          <a:off x="8699500" y="1465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130501</xdr:rowOff>
    </xdr:from>
    <xdr:to>
      <xdr:col>50</xdr:col>
      <xdr:colOff>114300</xdr:colOff>
      <xdr:row>85</xdr:row>
      <xdr:rowOff>132832</xdr:rowOff>
    </xdr:to>
    <xdr:cxnSp macro="">
      <xdr:nvCxnSpPr>
        <xdr:cNvPr id="359" name="直線コネクタ 358"/>
        <xdr:cNvCxnSpPr/>
      </xdr:nvCxnSpPr>
      <xdr:spPr>
        <a:xfrm flipV="1">
          <a:off x="8750300" y="14703751"/>
          <a:ext cx="8890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84364</xdr:rowOff>
    </xdr:from>
    <xdr:to>
      <xdr:col>41</xdr:col>
      <xdr:colOff>101600</xdr:colOff>
      <xdr:row>86</xdr:row>
      <xdr:rowOff>14514</xdr:rowOff>
    </xdr:to>
    <xdr:sp macro="" textlink="">
      <xdr:nvSpPr>
        <xdr:cNvPr id="360" name="楕円 359"/>
        <xdr:cNvSpPr/>
      </xdr:nvSpPr>
      <xdr:spPr>
        <a:xfrm>
          <a:off x="78105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132832</xdr:rowOff>
    </xdr:from>
    <xdr:to>
      <xdr:col>45</xdr:col>
      <xdr:colOff>177800</xdr:colOff>
      <xdr:row>85</xdr:row>
      <xdr:rowOff>135164</xdr:rowOff>
    </xdr:to>
    <xdr:cxnSp macro="">
      <xdr:nvCxnSpPr>
        <xdr:cNvPr id="361" name="直線コネクタ 360"/>
        <xdr:cNvCxnSpPr/>
      </xdr:nvCxnSpPr>
      <xdr:spPr>
        <a:xfrm flipV="1">
          <a:off x="7861300" y="14706082"/>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86604</xdr:rowOff>
    </xdr:from>
    <xdr:to>
      <xdr:col>36</xdr:col>
      <xdr:colOff>165100</xdr:colOff>
      <xdr:row>86</xdr:row>
      <xdr:rowOff>16754</xdr:rowOff>
    </xdr:to>
    <xdr:sp macro="" textlink="">
      <xdr:nvSpPr>
        <xdr:cNvPr id="362" name="楕円 361"/>
        <xdr:cNvSpPr/>
      </xdr:nvSpPr>
      <xdr:spPr>
        <a:xfrm>
          <a:off x="6921500" y="1465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135164</xdr:rowOff>
    </xdr:from>
    <xdr:to>
      <xdr:col>41</xdr:col>
      <xdr:colOff>50800</xdr:colOff>
      <xdr:row>85</xdr:row>
      <xdr:rowOff>137404</xdr:rowOff>
    </xdr:to>
    <xdr:cxnSp macro="">
      <xdr:nvCxnSpPr>
        <xdr:cNvPr id="363" name="直線コネクタ 362"/>
        <xdr:cNvCxnSpPr/>
      </xdr:nvCxnSpPr>
      <xdr:spPr>
        <a:xfrm flipV="1">
          <a:off x="6972300" y="14708414"/>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23105</xdr:rowOff>
    </xdr:from>
    <xdr:ext cx="469744" cy="259045"/>
    <xdr:sp macro="" textlink="">
      <xdr:nvSpPr>
        <xdr:cNvPr id="364" name="n_1aveValue【公営住宅】&#10;一人当たり面積"/>
        <xdr:cNvSpPr txBox="1"/>
      </xdr:nvSpPr>
      <xdr:spPr>
        <a:xfrm>
          <a:off x="93917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25300</xdr:rowOff>
    </xdr:from>
    <xdr:ext cx="469744" cy="259045"/>
    <xdr:sp macro="" textlink="">
      <xdr:nvSpPr>
        <xdr:cNvPr id="365" name="n_2aveValue【公営住宅】&#10;一人当たり面積"/>
        <xdr:cNvSpPr txBox="1"/>
      </xdr:nvSpPr>
      <xdr:spPr>
        <a:xfrm>
          <a:off x="8515427" y="1477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25985</xdr:rowOff>
    </xdr:from>
    <xdr:ext cx="469744" cy="259045"/>
    <xdr:sp macro="" textlink="">
      <xdr:nvSpPr>
        <xdr:cNvPr id="366" name="n_3aveValue【公営住宅】&#10;一人当たり面積"/>
        <xdr:cNvSpPr txBox="1"/>
      </xdr:nvSpPr>
      <xdr:spPr>
        <a:xfrm>
          <a:off x="7626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28912</xdr:rowOff>
    </xdr:from>
    <xdr:ext cx="469744" cy="259045"/>
    <xdr:sp macro="" textlink="">
      <xdr:nvSpPr>
        <xdr:cNvPr id="367" name="n_4aveValue【公営住宅】&#10;一人当たり面積"/>
        <xdr:cNvSpPr txBox="1"/>
      </xdr:nvSpPr>
      <xdr:spPr>
        <a:xfrm>
          <a:off x="6737427" y="1477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26378</xdr:rowOff>
    </xdr:from>
    <xdr:ext cx="469744" cy="259045"/>
    <xdr:sp macro="" textlink="">
      <xdr:nvSpPr>
        <xdr:cNvPr id="368" name="n_1mainValue【公営住宅】&#10;一人当たり面積"/>
        <xdr:cNvSpPr txBox="1"/>
      </xdr:nvSpPr>
      <xdr:spPr>
        <a:xfrm>
          <a:off x="9391727" y="14428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28709</xdr:rowOff>
    </xdr:from>
    <xdr:ext cx="469744" cy="259045"/>
    <xdr:sp macro="" textlink="">
      <xdr:nvSpPr>
        <xdr:cNvPr id="369" name="n_2mainValue【公営住宅】&#10;一人当たり面積"/>
        <xdr:cNvSpPr txBox="1"/>
      </xdr:nvSpPr>
      <xdr:spPr>
        <a:xfrm>
          <a:off x="8515427" y="1443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31041</xdr:rowOff>
    </xdr:from>
    <xdr:ext cx="469744" cy="259045"/>
    <xdr:sp macro="" textlink="">
      <xdr:nvSpPr>
        <xdr:cNvPr id="370" name="n_3mainValue【公営住宅】&#10;一人当たり面積"/>
        <xdr:cNvSpPr txBox="1"/>
      </xdr:nvSpPr>
      <xdr:spPr>
        <a:xfrm>
          <a:off x="76264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33281</xdr:rowOff>
    </xdr:from>
    <xdr:ext cx="469744" cy="259045"/>
    <xdr:sp macro="" textlink="">
      <xdr:nvSpPr>
        <xdr:cNvPr id="371" name="n_4mainValue【公営住宅】&#10;一人当たり面積"/>
        <xdr:cNvSpPr txBox="1"/>
      </xdr:nvSpPr>
      <xdr:spPr>
        <a:xfrm>
          <a:off x="6737427" y="1443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4" name="テキスト ボックス 4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5" name="直線コネクタ 4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6" name="テキスト ボックス 41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7" name="直線コネクタ 4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8" name="テキスト ボックス 4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9" name="直線コネクタ 4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0" name="テキスト ボックス 4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1" name="直線コネクタ 4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2" name="テキスト ボックス 4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3" name="直線コネクタ 4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4" name="テキスト ボックス 4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6" name="テキスト ボックス 42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428" name="直線コネクタ 427"/>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429"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430" name="直線コネクタ 429"/>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431"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432" name="直線コネクタ 431"/>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433"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434" name="フローチャート: 判断 433"/>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435" name="フローチャート: 判断 434"/>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436" name="フローチャート: 判断 435"/>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437" name="フローチャート: 判断 436"/>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438" name="フローチャート: 判断 437"/>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147320</xdr:rowOff>
    </xdr:from>
    <xdr:to>
      <xdr:col>85</xdr:col>
      <xdr:colOff>177800</xdr:colOff>
      <xdr:row>63</xdr:row>
      <xdr:rowOff>77470</xdr:rowOff>
    </xdr:to>
    <xdr:sp macro="" textlink="">
      <xdr:nvSpPr>
        <xdr:cNvPr id="444" name="楕円 443"/>
        <xdr:cNvSpPr/>
      </xdr:nvSpPr>
      <xdr:spPr>
        <a:xfrm>
          <a:off x="162687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62247</xdr:rowOff>
    </xdr:from>
    <xdr:ext cx="405111" cy="259045"/>
    <xdr:sp macro="" textlink="">
      <xdr:nvSpPr>
        <xdr:cNvPr id="445" name="【学校施設】&#10;有形固定資産減価償却率該当値テキスト"/>
        <xdr:cNvSpPr txBox="1"/>
      </xdr:nvSpPr>
      <xdr:spPr>
        <a:xfrm>
          <a:off x="16357600" y="1069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145415</xdr:rowOff>
    </xdr:from>
    <xdr:to>
      <xdr:col>81</xdr:col>
      <xdr:colOff>101600</xdr:colOff>
      <xdr:row>63</xdr:row>
      <xdr:rowOff>75565</xdr:rowOff>
    </xdr:to>
    <xdr:sp macro="" textlink="">
      <xdr:nvSpPr>
        <xdr:cNvPr id="446" name="楕円 445"/>
        <xdr:cNvSpPr/>
      </xdr:nvSpPr>
      <xdr:spPr>
        <a:xfrm>
          <a:off x="15430500" y="107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24765</xdr:rowOff>
    </xdr:from>
    <xdr:to>
      <xdr:col>85</xdr:col>
      <xdr:colOff>127000</xdr:colOff>
      <xdr:row>63</xdr:row>
      <xdr:rowOff>26670</xdr:rowOff>
    </xdr:to>
    <xdr:cxnSp macro="">
      <xdr:nvCxnSpPr>
        <xdr:cNvPr id="447" name="直線コネクタ 446"/>
        <xdr:cNvCxnSpPr/>
      </xdr:nvCxnSpPr>
      <xdr:spPr>
        <a:xfrm>
          <a:off x="15481300" y="1082611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15875</xdr:rowOff>
    </xdr:from>
    <xdr:to>
      <xdr:col>76</xdr:col>
      <xdr:colOff>165100</xdr:colOff>
      <xdr:row>63</xdr:row>
      <xdr:rowOff>117475</xdr:rowOff>
    </xdr:to>
    <xdr:sp macro="" textlink="">
      <xdr:nvSpPr>
        <xdr:cNvPr id="448" name="楕円 447"/>
        <xdr:cNvSpPr/>
      </xdr:nvSpPr>
      <xdr:spPr>
        <a:xfrm>
          <a:off x="14541500" y="1081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24765</xdr:rowOff>
    </xdr:from>
    <xdr:to>
      <xdr:col>81</xdr:col>
      <xdr:colOff>50800</xdr:colOff>
      <xdr:row>63</xdr:row>
      <xdr:rowOff>66675</xdr:rowOff>
    </xdr:to>
    <xdr:cxnSp macro="">
      <xdr:nvCxnSpPr>
        <xdr:cNvPr id="449" name="直線コネクタ 448"/>
        <xdr:cNvCxnSpPr/>
      </xdr:nvCxnSpPr>
      <xdr:spPr>
        <a:xfrm flipV="1">
          <a:off x="14592300" y="108261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17780</xdr:rowOff>
    </xdr:from>
    <xdr:to>
      <xdr:col>72</xdr:col>
      <xdr:colOff>38100</xdr:colOff>
      <xdr:row>63</xdr:row>
      <xdr:rowOff>119380</xdr:rowOff>
    </xdr:to>
    <xdr:sp macro="" textlink="">
      <xdr:nvSpPr>
        <xdr:cNvPr id="450" name="楕円 449"/>
        <xdr:cNvSpPr/>
      </xdr:nvSpPr>
      <xdr:spPr>
        <a:xfrm>
          <a:off x="13652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66675</xdr:rowOff>
    </xdr:from>
    <xdr:to>
      <xdr:col>76</xdr:col>
      <xdr:colOff>114300</xdr:colOff>
      <xdr:row>63</xdr:row>
      <xdr:rowOff>68580</xdr:rowOff>
    </xdr:to>
    <xdr:cxnSp macro="">
      <xdr:nvCxnSpPr>
        <xdr:cNvPr id="451" name="直線コネクタ 450"/>
        <xdr:cNvCxnSpPr/>
      </xdr:nvCxnSpPr>
      <xdr:spPr>
        <a:xfrm flipV="1">
          <a:off x="13703300" y="108680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170180</xdr:rowOff>
    </xdr:from>
    <xdr:to>
      <xdr:col>67</xdr:col>
      <xdr:colOff>101600</xdr:colOff>
      <xdr:row>63</xdr:row>
      <xdr:rowOff>100330</xdr:rowOff>
    </xdr:to>
    <xdr:sp macro="" textlink="">
      <xdr:nvSpPr>
        <xdr:cNvPr id="452" name="楕円 451"/>
        <xdr:cNvSpPr/>
      </xdr:nvSpPr>
      <xdr:spPr>
        <a:xfrm>
          <a:off x="12763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49530</xdr:rowOff>
    </xdr:from>
    <xdr:to>
      <xdr:col>71</xdr:col>
      <xdr:colOff>177800</xdr:colOff>
      <xdr:row>63</xdr:row>
      <xdr:rowOff>68580</xdr:rowOff>
    </xdr:to>
    <xdr:cxnSp macro="">
      <xdr:nvCxnSpPr>
        <xdr:cNvPr id="453" name="直線コネクタ 452"/>
        <xdr:cNvCxnSpPr/>
      </xdr:nvCxnSpPr>
      <xdr:spPr>
        <a:xfrm>
          <a:off x="12814300" y="108508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454" name="n_1aveValue【学校施設】&#10;有形固定資産減価償却率"/>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455" name="n_2aveValue【学校施設】&#10;有形固定資産減価償却率"/>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456" name="n_3aveValue【学校施設】&#10;有形固定資産減価償却率"/>
        <xdr:cNvSpPr txBox="1"/>
      </xdr:nvSpPr>
      <xdr:spPr>
        <a:xfrm>
          <a:off x="13500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457" name="n_4aveValue【学校施設】&#10;有形固定資産減価償却率"/>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66692</xdr:rowOff>
    </xdr:from>
    <xdr:ext cx="405111" cy="259045"/>
    <xdr:sp macro="" textlink="">
      <xdr:nvSpPr>
        <xdr:cNvPr id="458" name="n_1mainValue【学校施設】&#10;有形固定資産減価償却率"/>
        <xdr:cNvSpPr txBox="1"/>
      </xdr:nvSpPr>
      <xdr:spPr>
        <a:xfrm>
          <a:off x="15266044" y="1086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108602</xdr:rowOff>
    </xdr:from>
    <xdr:ext cx="405111" cy="259045"/>
    <xdr:sp macro="" textlink="">
      <xdr:nvSpPr>
        <xdr:cNvPr id="459" name="n_2mainValue【学校施設】&#10;有形固定資産減価償却率"/>
        <xdr:cNvSpPr txBox="1"/>
      </xdr:nvSpPr>
      <xdr:spPr>
        <a:xfrm>
          <a:off x="14389744"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110507</xdr:rowOff>
    </xdr:from>
    <xdr:ext cx="405111" cy="259045"/>
    <xdr:sp macro="" textlink="">
      <xdr:nvSpPr>
        <xdr:cNvPr id="460" name="n_3mainValue【学校施設】&#10;有形固定資産減価償却率"/>
        <xdr:cNvSpPr txBox="1"/>
      </xdr:nvSpPr>
      <xdr:spPr>
        <a:xfrm>
          <a:off x="13500744"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91457</xdr:rowOff>
    </xdr:from>
    <xdr:ext cx="405111" cy="259045"/>
    <xdr:sp macro="" textlink="">
      <xdr:nvSpPr>
        <xdr:cNvPr id="461" name="n_4mainValue【学校施設】&#10;有形固定資産減価償却率"/>
        <xdr:cNvSpPr txBox="1"/>
      </xdr:nvSpPr>
      <xdr:spPr>
        <a:xfrm>
          <a:off x="12611744"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2" name="正方形/長方形 4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3" name="正方形/長方形 4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4" name="正方形/長方形 4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5" name="正方形/長方形 4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6" name="正方形/長方形 4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7" name="正方形/長方形 4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8" name="正方形/長方形 4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9" name="正方形/長方形 4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0" name="テキスト ボックス 4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1" name="直線コネクタ 4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2" name="直線コネクタ 47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3" name="テキスト ボックス 47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4" name="直線コネクタ 47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5" name="テキスト ボックス 47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6" name="直線コネクタ 4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7" name="テキスト ボックス 4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8" name="直線コネクタ 47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9" name="テキスト ボックス 47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0" name="直線コネクタ 47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1" name="テキスト ボックス 48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2" name="直線コネクタ 4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3" name="テキスト ボックス 48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485" name="直線コネクタ 484"/>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486"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487" name="直線コネクタ 486"/>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488"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489" name="直線コネクタ 488"/>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126763</xdr:rowOff>
    </xdr:from>
    <xdr:ext cx="469744" cy="259045"/>
    <xdr:sp macro="" textlink="">
      <xdr:nvSpPr>
        <xdr:cNvPr id="490" name="【学校施設】&#10;一人当たり面積平均値テキスト"/>
        <xdr:cNvSpPr txBox="1"/>
      </xdr:nvSpPr>
      <xdr:spPr>
        <a:xfrm>
          <a:off x="22199600" y="10413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491" name="フローチャート: 判断 490"/>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492" name="フローチャート: 判断 491"/>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493" name="フローチャート: 判断 492"/>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494" name="フローチャート: 判断 493"/>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495" name="フローチャート: 判断 494"/>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6" name="テキスト ボックス 4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7" name="テキスト ボックス 4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8" name="テキスト ボックス 4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9" name="テキスト ボックス 4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0" name="テキスト ボックス 4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133032</xdr:rowOff>
    </xdr:from>
    <xdr:to>
      <xdr:col>116</xdr:col>
      <xdr:colOff>114300</xdr:colOff>
      <xdr:row>62</xdr:row>
      <xdr:rowOff>63182</xdr:rowOff>
    </xdr:to>
    <xdr:sp macro="" textlink="">
      <xdr:nvSpPr>
        <xdr:cNvPr id="501" name="楕円 500"/>
        <xdr:cNvSpPr/>
      </xdr:nvSpPr>
      <xdr:spPr>
        <a:xfrm>
          <a:off x="22110700" y="1059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111459</xdr:rowOff>
    </xdr:from>
    <xdr:ext cx="469744" cy="259045"/>
    <xdr:sp macro="" textlink="">
      <xdr:nvSpPr>
        <xdr:cNvPr id="502" name="【学校施設】&#10;一人当たり面積該当値テキスト"/>
        <xdr:cNvSpPr txBox="1"/>
      </xdr:nvSpPr>
      <xdr:spPr>
        <a:xfrm>
          <a:off x="22199600" y="1056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123889</xdr:rowOff>
    </xdr:from>
    <xdr:to>
      <xdr:col>112</xdr:col>
      <xdr:colOff>38100</xdr:colOff>
      <xdr:row>62</xdr:row>
      <xdr:rowOff>54039</xdr:rowOff>
    </xdr:to>
    <xdr:sp macro="" textlink="">
      <xdr:nvSpPr>
        <xdr:cNvPr id="503" name="楕円 502"/>
        <xdr:cNvSpPr/>
      </xdr:nvSpPr>
      <xdr:spPr>
        <a:xfrm>
          <a:off x="21272500" y="1058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3239</xdr:rowOff>
    </xdr:from>
    <xdr:to>
      <xdr:col>116</xdr:col>
      <xdr:colOff>63500</xdr:colOff>
      <xdr:row>62</xdr:row>
      <xdr:rowOff>12382</xdr:rowOff>
    </xdr:to>
    <xdr:cxnSp macro="">
      <xdr:nvCxnSpPr>
        <xdr:cNvPr id="504" name="直線コネクタ 503"/>
        <xdr:cNvCxnSpPr/>
      </xdr:nvCxnSpPr>
      <xdr:spPr>
        <a:xfrm>
          <a:off x="21323300" y="10633139"/>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147510</xdr:rowOff>
    </xdr:from>
    <xdr:to>
      <xdr:col>107</xdr:col>
      <xdr:colOff>101600</xdr:colOff>
      <xdr:row>62</xdr:row>
      <xdr:rowOff>77660</xdr:rowOff>
    </xdr:to>
    <xdr:sp macro="" textlink="">
      <xdr:nvSpPr>
        <xdr:cNvPr id="505" name="楕円 504"/>
        <xdr:cNvSpPr/>
      </xdr:nvSpPr>
      <xdr:spPr>
        <a:xfrm>
          <a:off x="20383500" y="1060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3239</xdr:rowOff>
    </xdr:from>
    <xdr:to>
      <xdr:col>111</xdr:col>
      <xdr:colOff>177800</xdr:colOff>
      <xdr:row>62</xdr:row>
      <xdr:rowOff>26860</xdr:rowOff>
    </xdr:to>
    <xdr:cxnSp macro="">
      <xdr:nvCxnSpPr>
        <xdr:cNvPr id="506" name="直線コネクタ 505"/>
        <xdr:cNvCxnSpPr/>
      </xdr:nvCxnSpPr>
      <xdr:spPr>
        <a:xfrm flipV="1">
          <a:off x="20434300" y="10633139"/>
          <a:ext cx="889000" cy="2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160274</xdr:rowOff>
    </xdr:from>
    <xdr:to>
      <xdr:col>102</xdr:col>
      <xdr:colOff>165100</xdr:colOff>
      <xdr:row>62</xdr:row>
      <xdr:rowOff>90424</xdr:rowOff>
    </xdr:to>
    <xdr:sp macro="" textlink="">
      <xdr:nvSpPr>
        <xdr:cNvPr id="507" name="楕円 506"/>
        <xdr:cNvSpPr/>
      </xdr:nvSpPr>
      <xdr:spPr>
        <a:xfrm>
          <a:off x="194945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26860</xdr:rowOff>
    </xdr:from>
    <xdr:to>
      <xdr:col>107</xdr:col>
      <xdr:colOff>50800</xdr:colOff>
      <xdr:row>62</xdr:row>
      <xdr:rowOff>39624</xdr:rowOff>
    </xdr:to>
    <xdr:cxnSp macro="">
      <xdr:nvCxnSpPr>
        <xdr:cNvPr id="508" name="直線コネクタ 507"/>
        <xdr:cNvCxnSpPr/>
      </xdr:nvCxnSpPr>
      <xdr:spPr>
        <a:xfrm flipV="1">
          <a:off x="19545300" y="10656760"/>
          <a:ext cx="8890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159321</xdr:rowOff>
    </xdr:from>
    <xdr:to>
      <xdr:col>98</xdr:col>
      <xdr:colOff>38100</xdr:colOff>
      <xdr:row>62</xdr:row>
      <xdr:rowOff>89471</xdr:rowOff>
    </xdr:to>
    <xdr:sp macro="" textlink="">
      <xdr:nvSpPr>
        <xdr:cNvPr id="509" name="楕円 508"/>
        <xdr:cNvSpPr/>
      </xdr:nvSpPr>
      <xdr:spPr>
        <a:xfrm>
          <a:off x="18605500" y="1061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38671</xdr:rowOff>
    </xdr:from>
    <xdr:to>
      <xdr:col>102</xdr:col>
      <xdr:colOff>114300</xdr:colOff>
      <xdr:row>62</xdr:row>
      <xdr:rowOff>39624</xdr:rowOff>
    </xdr:to>
    <xdr:cxnSp macro="">
      <xdr:nvCxnSpPr>
        <xdr:cNvPr id="510" name="直線コネクタ 509"/>
        <xdr:cNvCxnSpPr/>
      </xdr:nvCxnSpPr>
      <xdr:spPr>
        <a:xfrm>
          <a:off x="18656300" y="10668571"/>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52849</xdr:rowOff>
    </xdr:from>
    <xdr:ext cx="469744" cy="259045"/>
    <xdr:sp macro="" textlink="">
      <xdr:nvSpPr>
        <xdr:cNvPr id="511" name="n_1aveValue【学校施設】&#10;一人当たり面積"/>
        <xdr:cNvSpPr txBox="1"/>
      </xdr:nvSpPr>
      <xdr:spPr>
        <a:xfrm>
          <a:off x="210757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512" name="n_2aveValue【学校施設】&#10;一人当たり面積"/>
        <xdr:cNvSpPr txBox="1"/>
      </xdr:nvSpPr>
      <xdr:spPr>
        <a:xfrm>
          <a:off x="201994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513" name="n_3aveValue【学校施設】&#10;一人当たり面積"/>
        <xdr:cNvSpPr txBox="1"/>
      </xdr:nvSpPr>
      <xdr:spPr>
        <a:xfrm>
          <a:off x="19310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514" name="n_4aveValue【学校施設】&#10;一人当たり面積"/>
        <xdr:cNvSpPr txBox="1"/>
      </xdr:nvSpPr>
      <xdr:spPr>
        <a:xfrm>
          <a:off x="184214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45166</xdr:rowOff>
    </xdr:from>
    <xdr:ext cx="469744" cy="259045"/>
    <xdr:sp macro="" textlink="">
      <xdr:nvSpPr>
        <xdr:cNvPr id="515" name="n_1mainValue【学校施設】&#10;一人当たり面積"/>
        <xdr:cNvSpPr txBox="1"/>
      </xdr:nvSpPr>
      <xdr:spPr>
        <a:xfrm>
          <a:off x="21075727" y="1067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68787</xdr:rowOff>
    </xdr:from>
    <xdr:ext cx="469744" cy="259045"/>
    <xdr:sp macro="" textlink="">
      <xdr:nvSpPr>
        <xdr:cNvPr id="516" name="n_2mainValue【学校施設】&#10;一人当たり面積"/>
        <xdr:cNvSpPr txBox="1"/>
      </xdr:nvSpPr>
      <xdr:spPr>
        <a:xfrm>
          <a:off x="20199427" y="1069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81551</xdr:rowOff>
    </xdr:from>
    <xdr:ext cx="469744" cy="259045"/>
    <xdr:sp macro="" textlink="">
      <xdr:nvSpPr>
        <xdr:cNvPr id="517" name="n_3mainValue【学校施設】&#10;一人当たり面積"/>
        <xdr:cNvSpPr txBox="1"/>
      </xdr:nvSpPr>
      <xdr:spPr>
        <a:xfrm>
          <a:off x="19310427" y="1071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80598</xdr:rowOff>
    </xdr:from>
    <xdr:ext cx="469744" cy="259045"/>
    <xdr:sp macro="" textlink="">
      <xdr:nvSpPr>
        <xdr:cNvPr id="518" name="n_4mainValue【学校施設】&#10;一人当たり面積"/>
        <xdr:cNvSpPr txBox="1"/>
      </xdr:nvSpPr>
      <xdr:spPr>
        <a:xfrm>
          <a:off x="18421427" y="1071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7" name="正方形/長方形 5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8" name="正方形/長方形 5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9" name="正方形/長方形 5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0" name="正方形/長方形 5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1" name="正方形/長方形 5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2" name="正方形/長方形 5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3" name="正方形/長方形 5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4" name="正方形/長方形 53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5" name="正方形/長方形 5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6" name="正方形/長方形 5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7" name="正方形/長方形 5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8" name="正方形/長方形 5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9" name="正方形/長方形 5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0" name="正方形/長方形 5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1" name="正方形/長方形 5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2" name="正方形/長方形 5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3" name="テキスト ボックス 5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4" name="直線コネクタ 5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5" name="テキスト ボックス 5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6" name="直線コネクタ 5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7" name="テキスト ボックス 54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8" name="直線コネクタ 5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9" name="テキスト ボックス 5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0" name="直線コネクタ 5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1" name="テキスト ボックス 5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2" name="直線コネクタ 5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3" name="テキスト ボックス 5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4" name="直線コネクタ 5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5" name="テキスト ボックス 5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6" name="直線コネクタ 5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7" name="テキスト ボックス 55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8" name="直線コネクタ 5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560" name="直線コネクタ 559"/>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1"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2" name="直線コネクタ 561"/>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563"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564" name="直線コネクタ 563"/>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565" name="【公民館】&#10;有形固定資産減価償却率平均値テキスト"/>
        <xdr:cNvSpPr txBox="1"/>
      </xdr:nvSpPr>
      <xdr:spPr>
        <a:xfrm>
          <a:off x="16357600"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566" name="フローチャート: 判断 565"/>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567" name="フローチャート: 判断 566"/>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568" name="フローチャート: 判断 567"/>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569" name="フローチャート: 判断 568"/>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570" name="フローチャート: 判断 569"/>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1" name="テキスト ボックス 5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2" name="テキスト ボックス 5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3" name="テキスト ボックス 5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4" name="テキスト ボックス 5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5" name="テキスト ボックス 5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9071</xdr:rowOff>
    </xdr:from>
    <xdr:to>
      <xdr:col>85</xdr:col>
      <xdr:colOff>177800</xdr:colOff>
      <xdr:row>106</xdr:row>
      <xdr:rowOff>110671</xdr:rowOff>
    </xdr:to>
    <xdr:sp macro="" textlink="">
      <xdr:nvSpPr>
        <xdr:cNvPr id="576" name="楕円 575"/>
        <xdr:cNvSpPr/>
      </xdr:nvSpPr>
      <xdr:spPr>
        <a:xfrm>
          <a:off x="162687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158948</xdr:rowOff>
    </xdr:from>
    <xdr:ext cx="405111" cy="259045"/>
    <xdr:sp macro="" textlink="">
      <xdr:nvSpPr>
        <xdr:cNvPr id="577" name="【公民館】&#10;有形固定資産減価償却率該当値テキスト"/>
        <xdr:cNvSpPr txBox="1"/>
      </xdr:nvSpPr>
      <xdr:spPr>
        <a:xfrm>
          <a:off x="16357600"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147864</xdr:rowOff>
    </xdr:from>
    <xdr:to>
      <xdr:col>81</xdr:col>
      <xdr:colOff>101600</xdr:colOff>
      <xdr:row>106</xdr:row>
      <xdr:rowOff>78014</xdr:rowOff>
    </xdr:to>
    <xdr:sp macro="" textlink="">
      <xdr:nvSpPr>
        <xdr:cNvPr id="578" name="楕円 577"/>
        <xdr:cNvSpPr/>
      </xdr:nvSpPr>
      <xdr:spPr>
        <a:xfrm>
          <a:off x="15430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27214</xdr:rowOff>
    </xdr:from>
    <xdr:to>
      <xdr:col>85</xdr:col>
      <xdr:colOff>127000</xdr:colOff>
      <xdr:row>106</xdr:row>
      <xdr:rowOff>59871</xdr:rowOff>
    </xdr:to>
    <xdr:cxnSp macro="">
      <xdr:nvCxnSpPr>
        <xdr:cNvPr id="579" name="直線コネクタ 578"/>
        <xdr:cNvCxnSpPr/>
      </xdr:nvCxnSpPr>
      <xdr:spPr>
        <a:xfrm>
          <a:off x="15481300" y="182009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580" name="楕円 579"/>
        <xdr:cNvSpPr/>
      </xdr:nvSpPr>
      <xdr:spPr>
        <a:xfrm>
          <a:off x="14541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166007</xdr:rowOff>
    </xdr:from>
    <xdr:to>
      <xdr:col>81</xdr:col>
      <xdr:colOff>50800</xdr:colOff>
      <xdr:row>106</xdr:row>
      <xdr:rowOff>27214</xdr:rowOff>
    </xdr:to>
    <xdr:cxnSp macro="">
      <xdr:nvCxnSpPr>
        <xdr:cNvPr id="581" name="直線コネクタ 580"/>
        <xdr:cNvCxnSpPr/>
      </xdr:nvCxnSpPr>
      <xdr:spPr>
        <a:xfrm>
          <a:off x="14592300" y="181682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80918</xdr:rowOff>
    </xdr:from>
    <xdr:to>
      <xdr:col>72</xdr:col>
      <xdr:colOff>38100</xdr:colOff>
      <xdr:row>106</xdr:row>
      <xdr:rowOff>11068</xdr:rowOff>
    </xdr:to>
    <xdr:sp macro="" textlink="">
      <xdr:nvSpPr>
        <xdr:cNvPr id="582" name="楕円 581"/>
        <xdr:cNvSpPr/>
      </xdr:nvSpPr>
      <xdr:spPr>
        <a:xfrm>
          <a:off x="13652500" y="180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131718</xdr:rowOff>
    </xdr:from>
    <xdr:to>
      <xdr:col>76</xdr:col>
      <xdr:colOff>114300</xdr:colOff>
      <xdr:row>105</xdr:row>
      <xdr:rowOff>166007</xdr:rowOff>
    </xdr:to>
    <xdr:cxnSp macro="">
      <xdr:nvCxnSpPr>
        <xdr:cNvPr id="583" name="直線コネクタ 582"/>
        <xdr:cNvCxnSpPr/>
      </xdr:nvCxnSpPr>
      <xdr:spPr>
        <a:xfrm>
          <a:off x="13703300" y="1813396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41729</xdr:rowOff>
    </xdr:from>
    <xdr:to>
      <xdr:col>67</xdr:col>
      <xdr:colOff>101600</xdr:colOff>
      <xdr:row>106</xdr:row>
      <xdr:rowOff>143329</xdr:rowOff>
    </xdr:to>
    <xdr:sp macro="" textlink="">
      <xdr:nvSpPr>
        <xdr:cNvPr id="584" name="楕円 583"/>
        <xdr:cNvSpPr/>
      </xdr:nvSpPr>
      <xdr:spPr>
        <a:xfrm>
          <a:off x="12763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131718</xdr:rowOff>
    </xdr:from>
    <xdr:to>
      <xdr:col>71</xdr:col>
      <xdr:colOff>177800</xdr:colOff>
      <xdr:row>106</xdr:row>
      <xdr:rowOff>92529</xdr:rowOff>
    </xdr:to>
    <xdr:cxnSp macro="">
      <xdr:nvCxnSpPr>
        <xdr:cNvPr id="585" name="直線コネクタ 584"/>
        <xdr:cNvCxnSpPr/>
      </xdr:nvCxnSpPr>
      <xdr:spPr>
        <a:xfrm flipV="1">
          <a:off x="12814300" y="18133968"/>
          <a:ext cx="889000" cy="13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586" name="n_1aveValue【公民館】&#10;有形固定資産減価償却率"/>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587" name="n_2aveValue【公民館】&#10;有形固定資産減価償却率"/>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588" name="n_3aveValue【公民館】&#10;有形固定資産減価償却率"/>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589" name="n_4aveValue【公民館】&#10;有形固定資産減価償却率"/>
        <xdr:cNvSpPr txBox="1"/>
      </xdr:nvSpPr>
      <xdr:spPr>
        <a:xfrm>
          <a:off x="12611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69141</xdr:rowOff>
    </xdr:from>
    <xdr:ext cx="405111" cy="259045"/>
    <xdr:sp macro="" textlink="">
      <xdr:nvSpPr>
        <xdr:cNvPr id="590" name="n_1mainValue【公民館】&#10;有形固定資産減価償却率"/>
        <xdr:cNvSpPr txBox="1"/>
      </xdr:nvSpPr>
      <xdr:spPr>
        <a:xfrm>
          <a:off x="152660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36484</xdr:rowOff>
    </xdr:from>
    <xdr:ext cx="405111" cy="259045"/>
    <xdr:sp macro="" textlink="">
      <xdr:nvSpPr>
        <xdr:cNvPr id="591" name="n_2mainValue【公民館】&#10;有形固定資産減価償却率"/>
        <xdr:cNvSpPr txBox="1"/>
      </xdr:nvSpPr>
      <xdr:spPr>
        <a:xfrm>
          <a:off x="14389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2195</xdr:rowOff>
    </xdr:from>
    <xdr:ext cx="405111" cy="259045"/>
    <xdr:sp macro="" textlink="">
      <xdr:nvSpPr>
        <xdr:cNvPr id="592" name="n_3mainValue【公民館】&#10;有形固定資産減価償却率"/>
        <xdr:cNvSpPr txBox="1"/>
      </xdr:nvSpPr>
      <xdr:spPr>
        <a:xfrm>
          <a:off x="13500744" y="1817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134456</xdr:rowOff>
    </xdr:from>
    <xdr:ext cx="405111" cy="259045"/>
    <xdr:sp macro="" textlink="">
      <xdr:nvSpPr>
        <xdr:cNvPr id="593" name="n_4mainValue【公民館】&#10;有形固定資産減価償却率"/>
        <xdr:cNvSpPr txBox="1"/>
      </xdr:nvSpPr>
      <xdr:spPr>
        <a:xfrm>
          <a:off x="126117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4" name="正方形/長方形 5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5" name="正方形/長方形 5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6" name="正方形/長方形 5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7" name="正方形/長方形 5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8" name="正方形/長方形 5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9" name="正方形/長方形 5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0" name="正方形/長方形 5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1" name="正方形/長方形 6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2" name="テキスト ボックス 6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3" name="直線コネクタ 6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4" name="直線コネクタ 60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5" name="テキスト ボックス 60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6" name="直線コネクタ 60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7" name="テキスト ボックス 60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8" name="直線コネクタ 60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9" name="テキスト ボックス 60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0" name="直線コネクタ 60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1" name="テキスト ボックス 61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2" name="直線コネクタ 61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3" name="テキスト ボックス 61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4" name="直線コネクタ 61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5" name="テキスト ボックス 61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6" name="直線コネクタ 6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7" name="テキスト ボックス 6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619" name="直線コネクタ 618"/>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620"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621" name="直線コネクタ 620"/>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622" name="【公民館】&#10;一人当たり面積最大値テキスト"/>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623" name="直線コネクタ 622"/>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624"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625" name="フローチャート: 判断 624"/>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626" name="フローチャート: 判断 625"/>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627" name="フローチャート: 判断 626"/>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628" name="フローチャート: 判断 627"/>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629" name="フローチャート: 判断 628"/>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0" name="テキスト ボックス 6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1" name="テキスト ボックス 6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2" name="テキスト ボックス 6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3" name="テキスト ボックス 6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4" name="テキスト ボックス 6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85816</xdr:rowOff>
    </xdr:from>
    <xdr:to>
      <xdr:col>116</xdr:col>
      <xdr:colOff>114300</xdr:colOff>
      <xdr:row>107</xdr:row>
      <xdr:rowOff>15966</xdr:rowOff>
    </xdr:to>
    <xdr:sp macro="" textlink="">
      <xdr:nvSpPr>
        <xdr:cNvPr id="635" name="楕円 634"/>
        <xdr:cNvSpPr/>
      </xdr:nvSpPr>
      <xdr:spPr>
        <a:xfrm>
          <a:off x="22110700" y="182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108693</xdr:rowOff>
    </xdr:from>
    <xdr:ext cx="469744" cy="259045"/>
    <xdr:sp macro="" textlink="">
      <xdr:nvSpPr>
        <xdr:cNvPr id="636" name="【公民館】&#10;一人当たり面積該当値テキスト"/>
        <xdr:cNvSpPr txBox="1"/>
      </xdr:nvSpPr>
      <xdr:spPr>
        <a:xfrm>
          <a:off x="22199600" y="1811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93980</xdr:rowOff>
    </xdr:from>
    <xdr:to>
      <xdr:col>112</xdr:col>
      <xdr:colOff>38100</xdr:colOff>
      <xdr:row>107</xdr:row>
      <xdr:rowOff>24130</xdr:rowOff>
    </xdr:to>
    <xdr:sp macro="" textlink="">
      <xdr:nvSpPr>
        <xdr:cNvPr id="637" name="楕円 636"/>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136616</xdr:rowOff>
    </xdr:from>
    <xdr:to>
      <xdr:col>116</xdr:col>
      <xdr:colOff>63500</xdr:colOff>
      <xdr:row>106</xdr:row>
      <xdr:rowOff>144780</xdr:rowOff>
    </xdr:to>
    <xdr:cxnSp macro="">
      <xdr:nvCxnSpPr>
        <xdr:cNvPr id="638" name="直線コネクタ 637"/>
        <xdr:cNvCxnSpPr/>
      </xdr:nvCxnSpPr>
      <xdr:spPr>
        <a:xfrm flipV="1">
          <a:off x="21323300" y="1831031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102144</xdr:rowOff>
    </xdr:from>
    <xdr:to>
      <xdr:col>107</xdr:col>
      <xdr:colOff>101600</xdr:colOff>
      <xdr:row>107</xdr:row>
      <xdr:rowOff>32294</xdr:rowOff>
    </xdr:to>
    <xdr:sp macro="" textlink="">
      <xdr:nvSpPr>
        <xdr:cNvPr id="639" name="楕円 638"/>
        <xdr:cNvSpPr/>
      </xdr:nvSpPr>
      <xdr:spPr>
        <a:xfrm>
          <a:off x="20383500" y="182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144780</xdr:rowOff>
    </xdr:from>
    <xdr:to>
      <xdr:col>111</xdr:col>
      <xdr:colOff>177800</xdr:colOff>
      <xdr:row>106</xdr:row>
      <xdr:rowOff>152944</xdr:rowOff>
    </xdr:to>
    <xdr:cxnSp macro="">
      <xdr:nvCxnSpPr>
        <xdr:cNvPr id="640" name="直線コネクタ 639"/>
        <xdr:cNvCxnSpPr/>
      </xdr:nvCxnSpPr>
      <xdr:spPr>
        <a:xfrm flipV="1">
          <a:off x="20434300" y="1831848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113574</xdr:rowOff>
    </xdr:from>
    <xdr:to>
      <xdr:col>102</xdr:col>
      <xdr:colOff>165100</xdr:colOff>
      <xdr:row>107</xdr:row>
      <xdr:rowOff>43724</xdr:rowOff>
    </xdr:to>
    <xdr:sp macro="" textlink="">
      <xdr:nvSpPr>
        <xdr:cNvPr id="641" name="楕円 640"/>
        <xdr:cNvSpPr/>
      </xdr:nvSpPr>
      <xdr:spPr>
        <a:xfrm>
          <a:off x="19494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152944</xdr:rowOff>
    </xdr:from>
    <xdr:to>
      <xdr:col>107</xdr:col>
      <xdr:colOff>50800</xdr:colOff>
      <xdr:row>106</xdr:row>
      <xdr:rowOff>164374</xdr:rowOff>
    </xdr:to>
    <xdr:cxnSp macro="">
      <xdr:nvCxnSpPr>
        <xdr:cNvPr id="642" name="直線コネクタ 641"/>
        <xdr:cNvCxnSpPr/>
      </xdr:nvCxnSpPr>
      <xdr:spPr>
        <a:xfrm flipV="1">
          <a:off x="19545300" y="1832664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121738</xdr:rowOff>
    </xdr:from>
    <xdr:to>
      <xdr:col>98</xdr:col>
      <xdr:colOff>38100</xdr:colOff>
      <xdr:row>107</xdr:row>
      <xdr:rowOff>51888</xdr:rowOff>
    </xdr:to>
    <xdr:sp macro="" textlink="">
      <xdr:nvSpPr>
        <xdr:cNvPr id="643" name="楕円 642"/>
        <xdr:cNvSpPr/>
      </xdr:nvSpPr>
      <xdr:spPr>
        <a:xfrm>
          <a:off x="186055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164374</xdr:rowOff>
    </xdr:from>
    <xdr:to>
      <xdr:col>102</xdr:col>
      <xdr:colOff>114300</xdr:colOff>
      <xdr:row>107</xdr:row>
      <xdr:rowOff>1088</xdr:rowOff>
    </xdr:to>
    <xdr:cxnSp macro="">
      <xdr:nvCxnSpPr>
        <xdr:cNvPr id="644" name="直線コネクタ 643"/>
        <xdr:cNvCxnSpPr/>
      </xdr:nvCxnSpPr>
      <xdr:spPr>
        <a:xfrm flipV="1">
          <a:off x="18656300" y="1833807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69141</xdr:rowOff>
    </xdr:from>
    <xdr:ext cx="469744" cy="259045"/>
    <xdr:sp macro="" textlink="">
      <xdr:nvSpPr>
        <xdr:cNvPr id="645" name="n_1aveValue【公民館】&#10;一人当たり面積"/>
        <xdr:cNvSpPr txBox="1"/>
      </xdr:nvSpPr>
      <xdr:spPr>
        <a:xfrm>
          <a:off x="21075727" y="1841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72407</xdr:rowOff>
    </xdr:from>
    <xdr:ext cx="469744" cy="259045"/>
    <xdr:sp macro="" textlink="">
      <xdr:nvSpPr>
        <xdr:cNvPr id="646" name="n_2aveValue【公民館】&#10;一人当たり面積"/>
        <xdr:cNvSpPr txBox="1"/>
      </xdr:nvSpPr>
      <xdr:spPr>
        <a:xfrm>
          <a:off x="20199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647" name="n_3aveValue【公民館】&#10;一人当たり面積"/>
        <xdr:cNvSpPr txBox="1"/>
      </xdr:nvSpPr>
      <xdr:spPr>
        <a:xfrm>
          <a:off x="19310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103432</xdr:rowOff>
    </xdr:from>
    <xdr:ext cx="469744" cy="259045"/>
    <xdr:sp macro="" textlink="">
      <xdr:nvSpPr>
        <xdr:cNvPr id="648" name="n_4aveValue【公民館】&#10;一人当たり面積"/>
        <xdr:cNvSpPr txBox="1"/>
      </xdr:nvSpPr>
      <xdr:spPr>
        <a:xfrm>
          <a:off x="18421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40657</xdr:rowOff>
    </xdr:from>
    <xdr:ext cx="469744" cy="259045"/>
    <xdr:sp macro="" textlink="">
      <xdr:nvSpPr>
        <xdr:cNvPr id="649" name="n_1mainValue【公民館】&#10;一人当たり面積"/>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48821</xdr:rowOff>
    </xdr:from>
    <xdr:ext cx="469744" cy="259045"/>
    <xdr:sp macro="" textlink="">
      <xdr:nvSpPr>
        <xdr:cNvPr id="650" name="n_2mainValue【公民館】&#10;一人当たり面積"/>
        <xdr:cNvSpPr txBox="1"/>
      </xdr:nvSpPr>
      <xdr:spPr>
        <a:xfrm>
          <a:off x="20199427" y="1805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60251</xdr:rowOff>
    </xdr:from>
    <xdr:ext cx="469744" cy="259045"/>
    <xdr:sp macro="" textlink="">
      <xdr:nvSpPr>
        <xdr:cNvPr id="651" name="n_3mainValue【公民館】&#10;一人当たり面積"/>
        <xdr:cNvSpPr txBox="1"/>
      </xdr:nvSpPr>
      <xdr:spPr>
        <a:xfrm>
          <a:off x="19310427" y="1806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68415</xdr:rowOff>
    </xdr:from>
    <xdr:ext cx="469744" cy="259045"/>
    <xdr:sp macro="" textlink="">
      <xdr:nvSpPr>
        <xdr:cNvPr id="652" name="n_4mainValue【公民館】&#10;一人当たり面積"/>
        <xdr:cNvSpPr txBox="1"/>
      </xdr:nvSpPr>
      <xdr:spPr>
        <a:xfrm>
          <a:off x="18421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類似団体と比較して、特に有形固定資産減価償却率が高くなっている施設は、学校施設、公営住宅である。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学校施設については、有形固定資産減価償却率が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県内平均と比べても高い水準となっている。市内各小学校の老朽化対策が急務であり、令和元年度に学校施設長寿命化計画を策定し、同計画に基づき小学校を中心とした施設毎の長寿命化に取組むことと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公営住宅においては、大部分の住宅で老朽化が進んでおり、有形固定資産減価償却率が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年度に中之平団地の建替が完了したことから、今後は一時的に数値の改善が見込まれる。また、平成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垂水市公営住宅等長寿命化計画」を見直し、建替や環境改善の効率的かつ効果的なプログラムを新たに策定することで、ライフサイクルコストの縮減と事業量の平準化を図ることとしている。道路、橋梁・トンネルについては、以前から長寿命化計画に基づき順次改善を実施してきたことにより、類似団体と比較して有形固定資産減価償却率が低い水準となっている。今後も各公共施設等の長寿命化計画に基づいた適正な維持管理に取り組んで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鹿児島県垂水市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14,586
14,349
162.12
13,362,959
13,142,565
158,802
5,245,553
9,960,291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47007</xdr:rowOff>
    </xdr:from>
    <xdr:ext cx="405111" cy="259045"/>
    <xdr:sp macro="" textlink="">
      <xdr:nvSpPr>
        <xdr:cNvPr id="61" name="【図書館】&#10;有形固定資産減価償却率平均値テキスト"/>
        <xdr:cNvSpPr txBox="1"/>
      </xdr:nvSpPr>
      <xdr:spPr>
        <a:xfrm>
          <a:off x="4673600" y="6047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43180</xdr:rowOff>
    </xdr:from>
    <xdr:to>
      <xdr:col>24</xdr:col>
      <xdr:colOff>114300</xdr:colOff>
      <xdr:row>37</xdr:row>
      <xdr:rowOff>144780</xdr:rowOff>
    </xdr:to>
    <xdr:sp macro="" textlink="">
      <xdr:nvSpPr>
        <xdr:cNvPr id="72" name="楕円 71"/>
        <xdr:cNvSpPr/>
      </xdr:nvSpPr>
      <xdr:spPr>
        <a:xfrm>
          <a:off x="458470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21607</xdr:rowOff>
    </xdr:from>
    <xdr:ext cx="405111" cy="259045"/>
    <xdr:sp macro="" textlink="">
      <xdr:nvSpPr>
        <xdr:cNvPr id="73" name="【図書館】&#10;有形固定資産減価償却率該当値テキスト"/>
        <xdr:cNvSpPr txBox="1"/>
      </xdr:nvSpPr>
      <xdr:spPr>
        <a:xfrm>
          <a:off x="4673600" y="636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16510</xdr:rowOff>
    </xdr:from>
    <xdr:to>
      <xdr:col>20</xdr:col>
      <xdr:colOff>38100</xdr:colOff>
      <xdr:row>37</xdr:row>
      <xdr:rowOff>118110</xdr:rowOff>
    </xdr:to>
    <xdr:sp macro="" textlink="">
      <xdr:nvSpPr>
        <xdr:cNvPr id="74" name="楕円 73"/>
        <xdr:cNvSpPr/>
      </xdr:nvSpPr>
      <xdr:spPr>
        <a:xfrm>
          <a:off x="37465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67310</xdr:rowOff>
    </xdr:from>
    <xdr:to>
      <xdr:col>24</xdr:col>
      <xdr:colOff>63500</xdr:colOff>
      <xdr:row>37</xdr:row>
      <xdr:rowOff>93980</xdr:rowOff>
    </xdr:to>
    <xdr:cxnSp macro="">
      <xdr:nvCxnSpPr>
        <xdr:cNvPr id="75" name="直線コネクタ 74"/>
        <xdr:cNvCxnSpPr/>
      </xdr:nvCxnSpPr>
      <xdr:spPr>
        <a:xfrm>
          <a:off x="3797300" y="641096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162560</xdr:rowOff>
    </xdr:from>
    <xdr:to>
      <xdr:col>15</xdr:col>
      <xdr:colOff>101600</xdr:colOff>
      <xdr:row>37</xdr:row>
      <xdr:rowOff>92710</xdr:rowOff>
    </xdr:to>
    <xdr:sp macro="" textlink="">
      <xdr:nvSpPr>
        <xdr:cNvPr id="76" name="楕円 75"/>
        <xdr:cNvSpPr/>
      </xdr:nvSpPr>
      <xdr:spPr>
        <a:xfrm>
          <a:off x="2857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41910</xdr:rowOff>
    </xdr:from>
    <xdr:to>
      <xdr:col>19</xdr:col>
      <xdr:colOff>177800</xdr:colOff>
      <xdr:row>37</xdr:row>
      <xdr:rowOff>67310</xdr:rowOff>
    </xdr:to>
    <xdr:cxnSp macro="">
      <xdr:nvCxnSpPr>
        <xdr:cNvPr id="77" name="直線コネクタ 76"/>
        <xdr:cNvCxnSpPr/>
      </xdr:nvCxnSpPr>
      <xdr:spPr>
        <a:xfrm>
          <a:off x="2908300" y="638556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137160</xdr:rowOff>
    </xdr:from>
    <xdr:to>
      <xdr:col>10</xdr:col>
      <xdr:colOff>165100</xdr:colOff>
      <xdr:row>37</xdr:row>
      <xdr:rowOff>67310</xdr:rowOff>
    </xdr:to>
    <xdr:sp macro="" textlink="">
      <xdr:nvSpPr>
        <xdr:cNvPr id="78" name="楕円 77"/>
        <xdr:cNvSpPr/>
      </xdr:nvSpPr>
      <xdr:spPr>
        <a:xfrm>
          <a:off x="19685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16510</xdr:rowOff>
    </xdr:from>
    <xdr:to>
      <xdr:col>15</xdr:col>
      <xdr:colOff>50800</xdr:colOff>
      <xdr:row>37</xdr:row>
      <xdr:rowOff>41910</xdr:rowOff>
    </xdr:to>
    <xdr:cxnSp macro="">
      <xdr:nvCxnSpPr>
        <xdr:cNvPr id="79" name="直線コネクタ 78"/>
        <xdr:cNvCxnSpPr/>
      </xdr:nvCxnSpPr>
      <xdr:spPr>
        <a:xfrm>
          <a:off x="2019300" y="636016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110490</xdr:rowOff>
    </xdr:from>
    <xdr:to>
      <xdr:col>6</xdr:col>
      <xdr:colOff>38100</xdr:colOff>
      <xdr:row>37</xdr:row>
      <xdr:rowOff>40640</xdr:rowOff>
    </xdr:to>
    <xdr:sp macro="" textlink="">
      <xdr:nvSpPr>
        <xdr:cNvPr id="80" name="楕円 79"/>
        <xdr:cNvSpPr/>
      </xdr:nvSpPr>
      <xdr:spPr>
        <a:xfrm>
          <a:off x="10795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161290</xdr:rowOff>
    </xdr:from>
    <xdr:to>
      <xdr:col>10</xdr:col>
      <xdr:colOff>114300</xdr:colOff>
      <xdr:row>37</xdr:row>
      <xdr:rowOff>16510</xdr:rowOff>
    </xdr:to>
    <xdr:cxnSp macro="">
      <xdr:nvCxnSpPr>
        <xdr:cNvPr id="81" name="直線コネクタ 80"/>
        <xdr:cNvCxnSpPr/>
      </xdr:nvCxnSpPr>
      <xdr:spPr>
        <a:xfrm>
          <a:off x="1130300" y="63334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82" name="n_1aveValue【図書館】&#10;有形固定資産減価償却率"/>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137177</xdr:rowOff>
    </xdr:from>
    <xdr:ext cx="405111" cy="259045"/>
    <xdr:sp macro="" textlink="">
      <xdr:nvSpPr>
        <xdr:cNvPr id="83" name="n_2aveValue【図書館】&#10;有形固定資産減価償却率"/>
        <xdr:cNvSpPr txBox="1"/>
      </xdr:nvSpPr>
      <xdr:spPr>
        <a:xfrm>
          <a:off x="2705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127017</xdr:rowOff>
    </xdr:from>
    <xdr:ext cx="405111" cy="259045"/>
    <xdr:sp macro="" textlink="">
      <xdr:nvSpPr>
        <xdr:cNvPr id="84" name="n_3aveValue【図書館】&#10;有形固定資産減価償却率"/>
        <xdr:cNvSpPr txBox="1"/>
      </xdr:nvSpPr>
      <xdr:spPr>
        <a:xfrm>
          <a:off x="18167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140987</xdr:rowOff>
    </xdr:from>
    <xdr:ext cx="405111" cy="259045"/>
    <xdr:sp macro="" textlink="">
      <xdr:nvSpPr>
        <xdr:cNvPr id="85" name="n_4aveValue【図書館】&#10;有形固定資産減価償却率"/>
        <xdr:cNvSpPr txBox="1"/>
      </xdr:nvSpPr>
      <xdr:spPr>
        <a:xfrm>
          <a:off x="92774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109237</xdr:rowOff>
    </xdr:from>
    <xdr:ext cx="405111" cy="259045"/>
    <xdr:sp macro="" textlink="">
      <xdr:nvSpPr>
        <xdr:cNvPr id="86" name="n_1mainValue【図書館】&#10;有形固定資産減価償却率"/>
        <xdr:cNvSpPr txBox="1"/>
      </xdr:nvSpPr>
      <xdr:spPr>
        <a:xfrm>
          <a:off x="3582044"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83837</xdr:rowOff>
    </xdr:from>
    <xdr:ext cx="405111" cy="259045"/>
    <xdr:sp macro="" textlink="">
      <xdr:nvSpPr>
        <xdr:cNvPr id="87" name="n_2mainValue【図書館】&#10;有形固定資産減価償却率"/>
        <xdr:cNvSpPr txBox="1"/>
      </xdr:nvSpPr>
      <xdr:spPr>
        <a:xfrm>
          <a:off x="2705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58437</xdr:rowOff>
    </xdr:from>
    <xdr:ext cx="405111" cy="259045"/>
    <xdr:sp macro="" textlink="">
      <xdr:nvSpPr>
        <xdr:cNvPr id="88" name="n_3mainValue【図書館】&#10;有形固定資産減価償却率"/>
        <xdr:cNvSpPr txBox="1"/>
      </xdr:nvSpPr>
      <xdr:spPr>
        <a:xfrm>
          <a:off x="1816744" y="6402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31767</xdr:rowOff>
    </xdr:from>
    <xdr:ext cx="405111" cy="259045"/>
    <xdr:sp macro="" textlink="">
      <xdr:nvSpPr>
        <xdr:cNvPr id="89" name="n_4mainValue【図書館】&#10;有形固定資産減価償却率"/>
        <xdr:cNvSpPr txBox="1"/>
      </xdr:nvSpPr>
      <xdr:spPr>
        <a:xfrm>
          <a:off x="927744" y="6375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3" name="直線コネクタ 112"/>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4"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5" name="直線コネクタ 114"/>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6"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7" name="直線コネクタ 116"/>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101617</xdr:rowOff>
    </xdr:from>
    <xdr:ext cx="469744" cy="259045"/>
    <xdr:sp macro="" textlink="">
      <xdr:nvSpPr>
        <xdr:cNvPr id="118" name="【図書館】&#10;一人当たり面積平均値テキスト"/>
        <xdr:cNvSpPr txBox="1"/>
      </xdr:nvSpPr>
      <xdr:spPr>
        <a:xfrm>
          <a:off x="10515600" y="6788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9" name="フローチャート: 判断 118"/>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20" name="フローチャート: 判断 119"/>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1" name="フローチャート: 判断 120"/>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22" name="フローチャート: 判断 121"/>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3" name="フローチャート: 判断 122"/>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116840</xdr:rowOff>
    </xdr:from>
    <xdr:to>
      <xdr:col>55</xdr:col>
      <xdr:colOff>50800</xdr:colOff>
      <xdr:row>41</xdr:row>
      <xdr:rowOff>46990</xdr:rowOff>
    </xdr:to>
    <xdr:sp macro="" textlink="">
      <xdr:nvSpPr>
        <xdr:cNvPr id="129" name="楕円 128"/>
        <xdr:cNvSpPr/>
      </xdr:nvSpPr>
      <xdr:spPr>
        <a:xfrm>
          <a:off x="10426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95267</xdr:rowOff>
    </xdr:from>
    <xdr:ext cx="469744" cy="259045"/>
    <xdr:sp macro="" textlink="">
      <xdr:nvSpPr>
        <xdr:cNvPr id="130" name="【図書館】&#10;一人当たり面積該当値テキスト"/>
        <xdr:cNvSpPr txBox="1"/>
      </xdr:nvSpPr>
      <xdr:spPr>
        <a:xfrm>
          <a:off x="10515600"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120650</xdr:rowOff>
    </xdr:from>
    <xdr:to>
      <xdr:col>50</xdr:col>
      <xdr:colOff>165100</xdr:colOff>
      <xdr:row>41</xdr:row>
      <xdr:rowOff>50800</xdr:rowOff>
    </xdr:to>
    <xdr:sp macro="" textlink="">
      <xdr:nvSpPr>
        <xdr:cNvPr id="131" name="楕円 130"/>
        <xdr:cNvSpPr/>
      </xdr:nvSpPr>
      <xdr:spPr>
        <a:xfrm>
          <a:off x="9588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167640</xdr:rowOff>
    </xdr:from>
    <xdr:to>
      <xdr:col>55</xdr:col>
      <xdr:colOff>0</xdr:colOff>
      <xdr:row>41</xdr:row>
      <xdr:rowOff>0</xdr:rowOff>
    </xdr:to>
    <xdr:cxnSp macro="">
      <xdr:nvCxnSpPr>
        <xdr:cNvPr id="132" name="直線コネクタ 131"/>
        <xdr:cNvCxnSpPr/>
      </xdr:nvCxnSpPr>
      <xdr:spPr>
        <a:xfrm flipV="1">
          <a:off x="9639300" y="70256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124460</xdr:rowOff>
    </xdr:from>
    <xdr:to>
      <xdr:col>46</xdr:col>
      <xdr:colOff>38100</xdr:colOff>
      <xdr:row>41</xdr:row>
      <xdr:rowOff>54610</xdr:rowOff>
    </xdr:to>
    <xdr:sp macro="" textlink="">
      <xdr:nvSpPr>
        <xdr:cNvPr id="133" name="楕円 132"/>
        <xdr:cNvSpPr/>
      </xdr:nvSpPr>
      <xdr:spPr>
        <a:xfrm>
          <a:off x="8699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0</xdr:rowOff>
    </xdr:from>
    <xdr:to>
      <xdr:col>50</xdr:col>
      <xdr:colOff>114300</xdr:colOff>
      <xdr:row>41</xdr:row>
      <xdr:rowOff>3810</xdr:rowOff>
    </xdr:to>
    <xdr:cxnSp macro="">
      <xdr:nvCxnSpPr>
        <xdr:cNvPr id="134" name="直線コネクタ 133"/>
        <xdr:cNvCxnSpPr/>
      </xdr:nvCxnSpPr>
      <xdr:spPr>
        <a:xfrm flipV="1">
          <a:off x="8750300" y="70294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132080</xdr:rowOff>
    </xdr:from>
    <xdr:to>
      <xdr:col>41</xdr:col>
      <xdr:colOff>101600</xdr:colOff>
      <xdr:row>41</xdr:row>
      <xdr:rowOff>62230</xdr:rowOff>
    </xdr:to>
    <xdr:sp macro="" textlink="">
      <xdr:nvSpPr>
        <xdr:cNvPr id="135" name="楕円 134"/>
        <xdr:cNvSpPr/>
      </xdr:nvSpPr>
      <xdr:spPr>
        <a:xfrm>
          <a:off x="7810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3810</xdr:rowOff>
    </xdr:from>
    <xdr:to>
      <xdr:col>45</xdr:col>
      <xdr:colOff>177800</xdr:colOff>
      <xdr:row>41</xdr:row>
      <xdr:rowOff>11430</xdr:rowOff>
    </xdr:to>
    <xdr:cxnSp macro="">
      <xdr:nvCxnSpPr>
        <xdr:cNvPr id="136" name="直線コネクタ 135"/>
        <xdr:cNvCxnSpPr/>
      </xdr:nvCxnSpPr>
      <xdr:spPr>
        <a:xfrm flipV="1">
          <a:off x="7861300" y="7033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135890</xdr:rowOff>
    </xdr:from>
    <xdr:to>
      <xdr:col>36</xdr:col>
      <xdr:colOff>165100</xdr:colOff>
      <xdr:row>41</xdr:row>
      <xdr:rowOff>66040</xdr:rowOff>
    </xdr:to>
    <xdr:sp macro="" textlink="">
      <xdr:nvSpPr>
        <xdr:cNvPr id="137" name="楕円 136"/>
        <xdr:cNvSpPr/>
      </xdr:nvSpPr>
      <xdr:spPr>
        <a:xfrm>
          <a:off x="6921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11430</xdr:rowOff>
    </xdr:from>
    <xdr:to>
      <xdr:col>41</xdr:col>
      <xdr:colOff>50800</xdr:colOff>
      <xdr:row>41</xdr:row>
      <xdr:rowOff>15240</xdr:rowOff>
    </xdr:to>
    <xdr:cxnSp macro="">
      <xdr:nvCxnSpPr>
        <xdr:cNvPr id="138" name="直線コネクタ 137"/>
        <xdr:cNvCxnSpPr/>
      </xdr:nvCxnSpPr>
      <xdr:spPr>
        <a:xfrm flipV="1">
          <a:off x="6972300" y="70408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33037</xdr:rowOff>
    </xdr:from>
    <xdr:ext cx="469744" cy="259045"/>
    <xdr:sp macro="" textlink="">
      <xdr:nvSpPr>
        <xdr:cNvPr id="139" name="n_1aveValue【図書館】&#10;一人当たり面積"/>
        <xdr:cNvSpPr txBox="1"/>
      </xdr:nvSpPr>
      <xdr:spPr>
        <a:xfrm>
          <a:off x="93917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0" name="n_2aveValue【図書館】&#10;一人当たり面積"/>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52087</xdr:rowOff>
    </xdr:from>
    <xdr:ext cx="469744" cy="259045"/>
    <xdr:sp macro="" textlink="">
      <xdr:nvSpPr>
        <xdr:cNvPr id="141" name="n_3aveValue【図書館】&#10;一人当たり面積"/>
        <xdr:cNvSpPr txBox="1"/>
      </xdr:nvSpPr>
      <xdr:spPr>
        <a:xfrm>
          <a:off x="7626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55897</xdr:rowOff>
    </xdr:from>
    <xdr:ext cx="469744" cy="259045"/>
    <xdr:sp macro="" textlink="">
      <xdr:nvSpPr>
        <xdr:cNvPr id="142" name="n_4aveValue【図書館】&#10;一人当たり面積"/>
        <xdr:cNvSpPr txBox="1"/>
      </xdr:nvSpPr>
      <xdr:spPr>
        <a:xfrm>
          <a:off x="6737427"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41927</xdr:rowOff>
    </xdr:from>
    <xdr:ext cx="469744" cy="259045"/>
    <xdr:sp macro="" textlink="">
      <xdr:nvSpPr>
        <xdr:cNvPr id="143" name="n_1mainValue【図書館】&#10;一人当たり面積"/>
        <xdr:cNvSpPr txBox="1"/>
      </xdr:nvSpPr>
      <xdr:spPr>
        <a:xfrm>
          <a:off x="9391727"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45737</xdr:rowOff>
    </xdr:from>
    <xdr:ext cx="469744" cy="259045"/>
    <xdr:sp macro="" textlink="">
      <xdr:nvSpPr>
        <xdr:cNvPr id="144" name="n_2mainValue【図書館】&#10;一人当たり面積"/>
        <xdr:cNvSpPr txBox="1"/>
      </xdr:nvSpPr>
      <xdr:spPr>
        <a:xfrm>
          <a:off x="8515427"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53357</xdr:rowOff>
    </xdr:from>
    <xdr:ext cx="469744" cy="259045"/>
    <xdr:sp macro="" textlink="">
      <xdr:nvSpPr>
        <xdr:cNvPr id="145" name="n_3mainValue【図書館】&#10;一人当たり面積"/>
        <xdr:cNvSpPr txBox="1"/>
      </xdr:nvSpPr>
      <xdr:spPr>
        <a:xfrm>
          <a:off x="76264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57167</xdr:rowOff>
    </xdr:from>
    <xdr:ext cx="469744" cy="259045"/>
    <xdr:sp macro="" textlink="">
      <xdr:nvSpPr>
        <xdr:cNvPr id="146" name="n_4mainValue【図書館】&#10;一人当たり面積"/>
        <xdr:cNvSpPr txBox="1"/>
      </xdr:nvSpPr>
      <xdr:spPr>
        <a:xfrm>
          <a:off x="6737427" y="708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71" name="直線コネクタ 170"/>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76" name="【体育館・プール】&#10;有形固定資産減価償却率平均値テキスト"/>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7" name="フローチャート: 判断 176"/>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9" name="フローチャート: 判断 178"/>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80" name="フローチャート: 判断 179"/>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81" name="フローチャート: 判断 180"/>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120650</xdr:rowOff>
    </xdr:from>
    <xdr:to>
      <xdr:col>24</xdr:col>
      <xdr:colOff>114300</xdr:colOff>
      <xdr:row>59</xdr:row>
      <xdr:rowOff>50800</xdr:rowOff>
    </xdr:to>
    <xdr:sp macro="" textlink="">
      <xdr:nvSpPr>
        <xdr:cNvPr id="187" name="楕円 186"/>
        <xdr:cNvSpPr/>
      </xdr:nvSpPr>
      <xdr:spPr>
        <a:xfrm>
          <a:off x="45847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143527</xdr:rowOff>
    </xdr:from>
    <xdr:ext cx="405111" cy="259045"/>
    <xdr:sp macro="" textlink="">
      <xdr:nvSpPr>
        <xdr:cNvPr id="188" name="【体育館・プール】&#10;有形固定資産減価償却率該当値テキスト"/>
        <xdr:cNvSpPr txBox="1"/>
      </xdr:nvSpPr>
      <xdr:spPr>
        <a:xfrm>
          <a:off x="4673600"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8255</xdr:rowOff>
    </xdr:from>
    <xdr:to>
      <xdr:col>20</xdr:col>
      <xdr:colOff>38100</xdr:colOff>
      <xdr:row>59</xdr:row>
      <xdr:rowOff>109855</xdr:rowOff>
    </xdr:to>
    <xdr:sp macro="" textlink="">
      <xdr:nvSpPr>
        <xdr:cNvPr id="189" name="楕円 188"/>
        <xdr:cNvSpPr/>
      </xdr:nvSpPr>
      <xdr:spPr>
        <a:xfrm>
          <a:off x="3746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0</xdr:rowOff>
    </xdr:from>
    <xdr:to>
      <xdr:col>24</xdr:col>
      <xdr:colOff>63500</xdr:colOff>
      <xdr:row>59</xdr:row>
      <xdr:rowOff>59055</xdr:rowOff>
    </xdr:to>
    <xdr:cxnSp macro="">
      <xdr:nvCxnSpPr>
        <xdr:cNvPr id="190" name="直線コネクタ 189"/>
        <xdr:cNvCxnSpPr/>
      </xdr:nvCxnSpPr>
      <xdr:spPr>
        <a:xfrm flipV="1">
          <a:off x="3797300" y="1011555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105410</xdr:rowOff>
    </xdr:from>
    <xdr:to>
      <xdr:col>15</xdr:col>
      <xdr:colOff>101600</xdr:colOff>
      <xdr:row>61</xdr:row>
      <xdr:rowOff>35560</xdr:rowOff>
    </xdr:to>
    <xdr:sp macro="" textlink="">
      <xdr:nvSpPr>
        <xdr:cNvPr id="191" name="楕円 190"/>
        <xdr:cNvSpPr/>
      </xdr:nvSpPr>
      <xdr:spPr>
        <a:xfrm>
          <a:off x="2857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59055</xdr:rowOff>
    </xdr:from>
    <xdr:to>
      <xdr:col>19</xdr:col>
      <xdr:colOff>177800</xdr:colOff>
      <xdr:row>60</xdr:row>
      <xdr:rowOff>156210</xdr:rowOff>
    </xdr:to>
    <xdr:cxnSp macro="">
      <xdr:nvCxnSpPr>
        <xdr:cNvPr id="192" name="直線コネクタ 191"/>
        <xdr:cNvCxnSpPr/>
      </xdr:nvCxnSpPr>
      <xdr:spPr>
        <a:xfrm flipV="1">
          <a:off x="2908300" y="10174605"/>
          <a:ext cx="889000" cy="2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78740</xdr:rowOff>
    </xdr:from>
    <xdr:to>
      <xdr:col>10</xdr:col>
      <xdr:colOff>165100</xdr:colOff>
      <xdr:row>61</xdr:row>
      <xdr:rowOff>8890</xdr:rowOff>
    </xdr:to>
    <xdr:sp macro="" textlink="">
      <xdr:nvSpPr>
        <xdr:cNvPr id="193" name="楕円 192"/>
        <xdr:cNvSpPr/>
      </xdr:nvSpPr>
      <xdr:spPr>
        <a:xfrm>
          <a:off x="1968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129540</xdr:rowOff>
    </xdr:from>
    <xdr:to>
      <xdr:col>15</xdr:col>
      <xdr:colOff>50800</xdr:colOff>
      <xdr:row>60</xdr:row>
      <xdr:rowOff>156210</xdr:rowOff>
    </xdr:to>
    <xdr:cxnSp macro="">
      <xdr:nvCxnSpPr>
        <xdr:cNvPr id="194" name="直線コネクタ 193"/>
        <xdr:cNvCxnSpPr/>
      </xdr:nvCxnSpPr>
      <xdr:spPr>
        <a:xfrm>
          <a:off x="2019300" y="104165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38735</xdr:rowOff>
    </xdr:from>
    <xdr:to>
      <xdr:col>6</xdr:col>
      <xdr:colOff>38100</xdr:colOff>
      <xdr:row>60</xdr:row>
      <xdr:rowOff>140335</xdr:rowOff>
    </xdr:to>
    <xdr:sp macro="" textlink="">
      <xdr:nvSpPr>
        <xdr:cNvPr id="195" name="楕円 194"/>
        <xdr:cNvSpPr/>
      </xdr:nvSpPr>
      <xdr:spPr>
        <a:xfrm>
          <a:off x="10795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89535</xdr:rowOff>
    </xdr:from>
    <xdr:to>
      <xdr:col>10</xdr:col>
      <xdr:colOff>114300</xdr:colOff>
      <xdr:row>60</xdr:row>
      <xdr:rowOff>129540</xdr:rowOff>
    </xdr:to>
    <xdr:cxnSp macro="">
      <xdr:nvCxnSpPr>
        <xdr:cNvPr id="196" name="直線コネクタ 195"/>
        <xdr:cNvCxnSpPr/>
      </xdr:nvCxnSpPr>
      <xdr:spPr>
        <a:xfrm>
          <a:off x="1130300" y="103765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197" name="n_1aveValue【体育館・プール】&#10;有形固定資産減価償却率"/>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98" name="n_2aveValue【体育館・プール】&#10;有形固定資産減価償却率"/>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99" name="n_3aveValue【体育館・プール】&#10;有形固定資産減価償却率"/>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166387</xdr:rowOff>
    </xdr:from>
    <xdr:ext cx="405111" cy="259045"/>
    <xdr:sp macro="" textlink="">
      <xdr:nvSpPr>
        <xdr:cNvPr id="200" name="n_4aveValue【体育館・プール】&#10;有形固定資産減価償却率"/>
        <xdr:cNvSpPr txBox="1"/>
      </xdr:nvSpPr>
      <xdr:spPr>
        <a:xfrm>
          <a:off x="9277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126382</xdr:rowOff>
    </xdr:from>
    <xdr:ext cx="405111" cy="259045"/>
    <xdr:sp macro="" textlink="">
      <xdr:nvSpPr>
        <xdr:cNvPr id="201" name="n_1mainValue【体育館・プール】&#10;有形固定資産減価償却率"/>
        <xdr:cNvSpPr txBox="1"/>
      </xdr:nvSpPr>
      <xdr:spPr>
        <a:xfrm>
          <a:off x="35820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26687</xdr:rowOff>
    </xdr:from>
    <xdr:ext cx="405111" cy="259045"/>
    <xdr:sp macro="" textlink="">
      <xdr:nvSpPr>
        <xdr:cNvPr id="202" name="n_2mainValue【体育館・プール】&#10;有形固定資産減価償却率"/>
        <xdr:cNvSpPr txBox="1"/>
      </xdr:nvSpPr>
      <xdr:spPr>
        <a:xfrm>
          <a:off x="2705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17</xdr:rowOff>
    </xdr:from>
    <xdr:ext cx="405111" cy="259045"/>
    <xdr:sp macro="" textlink="">
      <xdr:nvSpPr>
        <xdr:cNvPr id="203" name="n_3mainValue【体育館・プール】&#10;有形固定資産減価償却率"/>
        <xdr:cNvSpPr txBox="1"/>
      </xdr:nvSpPr>
      <xdr:spPr>
        <a:xfrm>
          <a:off x="1816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131462</xdr:rowOff>
    </xdr:from>
    <xdr:ext cx="405111" cy="259045"/>
    <xdr:sp macro="" textlink="">
      <xdr:nvSpPr>
        <xdr:cNvPr id="204" name="n_4mainValue【体育館・プール】&#10;有形固定資産減価償却率"/>
        <xdr:cNvSpPr txBox="1"/>
      </xdr:nvSpPr>
      <xdr:spPr>
        <a:xfrm>
          <a:off x="9277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26" name="直線コネクタ 225"/>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2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28" name="直線コネクタ 22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9"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30" name="直線コネクタ 229"/>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231" name="【体育館・プール】&#10;一人当たり面積平均値テキスト"/>
        <xdr:cNvSpPr txBox="1"/>
      </xdr:nvSpPr>
      <xdr:spPr>
        <a:xfrm>
          <a:off x="10515600"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32" name="フローチャート: 判断 231"/>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33" name="フローチャート: 判断 232"/>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34" name="フローチャート: 判断 23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35" name="フローチャート: 判断 234"/>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36" name="フローチャート: 判断 235"/>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160884</xdr:rowOff>
    </xdr:from>
    <xdr:to>
      <xdr:col>55</xdr:col>
      <xdr:colOff>50800</xdr:colOff>
      <xdr:row>62</xdr:row>
      <xdr:rowOff>91034</xdr:rowOff>
    </xdr:to>
    <xdr:sp macro="" textlink="">
      <xdr:nvSpPr>
        <xdr:cNvPr id="242" name="楕円 241"/>
        <xdr:cNvSpPr/>
      </xdr:nvSpPr>
      <xdr:spPr>
        <a:xfrm>
          <a:off x="10426700" y="1061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12311</xdr:rowOff>
    </xdr:from>
    <xdr:ext cx="469744" cy="259045"/>
    <xdr:sp macro="" textlink="">
      <xdr:nvSpPr>
        <xdr:cNvPr id="243" name="【体育館・プール】&#10;一人当たり面積該当値テキスト"/>
        <xdr:cNvSpPr txBox="1"/>
      </xdr:nvSpPr>
      <xdr:spPr>
        <a:xfrm>
          <a:off x="10515600" y="1047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166827</xdr:rowOff>
    </xdr:from>
    <xdr:to>
      <xdr:col>50</xdr:col>
      <xdr:colOff>165100</xdr:colOff>
      <xdr:row>62</xdr:row>
      <xdr:rowOff>96977</xdr:rowOff>
    </xdr:to>
    <xdr:sp macro="" textlink="">
      <xdr:nvSpPr>
        <xdr:cNvPr id="244" name="楕円 243"/>
        <xdr:cNvSpPr/>
      </xdr:nvSpPr>
      <xdr:spPr>
        <a:xfrm>
          <a:off x="9588500" y="106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40234</xdr:rowOff>
    </xdr:from>
    <xdr:to>
      <xdr:col>55</xdr:col>
      <xdr:colOff>0</xdr:colOff>
      <xdr:row>62</xdr:row>
      <xdr:rowOff>46177</xdr:rowOff>
    </xdr:to>
    <xdr:cxnSp macro="">
      <xdr:nvCxnSpPr>
        <xdr:cNvPr id="245" name="直線コネクタ 244"/>
        <xdr:cNvCxnSpPr/>
      </xdr:nvCxnSpPr>
      <xdr:spPr>
        <a:xfrm flipV="1">
          <a:off x="9639300" y="10670134"/>
          <a:ext cx="8382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69901</xdr:rowOff>
    </xdr:from>
    <xdr:to>
      <xdr:col>46</xdr:col>
      <xdr:colOff>38100</xdr:colOff>
      <xdr:row>64</xdr:row>
      <xdr:rowOff>51</xdr:rowOff>
    </xdr:to>
    <xdr:sp macro="" textlink="">
      <xdr:nvSpPr>
        <xdr:cNvPr id="246" name="楕円 245"/>
        <xdr:cNvSpPr/>
      </xdr:nvSpPr>
      <xdr:spPr>
        <a:xfrm>
          <a:off x="8699500" y="1087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46177</xdr:rowOff>
    </xdr:from>
    <xdr:to>
      <xdr:col>50</xdr:col>
      <xdr:colOff>114300</xdr:colOff>
      <xdr:row>63</xdr:row>
      <xdr:rowOff>120701</xdr:rowOff>
    </xdr:to>
    <xdr:cxnSp macro="">
      <xdr:nvCxnSpPr>
        <xdr:cNvPr id="247" name="直線コネクタ 246"/>
        <xdr:cNvCxnSpPr/>
      </xdr:nvCxnSpPr>
      <xdr:spPr>
        <a:xfrm flipV="1">
          <a:off x="8750300" y="10676077"/>
          <a:ext cx="889000" cy="24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71272</xdr:rowOff>
    </xdr:from>
    <xdr:to>
      <xdr:col>41</xdr:col>
      <xdr:colOff>101600</xdr:colOff>
      <xdr:row>64</xdr:row>
      <xdr:rowOff>1422</xdr:rowOff>
    </xdr:to>
    <xdr:sp macro="" textlink="">
      <xdr:nvSpPr>
        <xdr:cNvPr id="248" name="楕円 247"/>
        <xdr:cNvSpPr/>
      </xdr:nvSpPr>
      <xdr:spPr>
        <a:xfrm>
          <a:off x="7810500" y="1087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120701</xdr:rowOff>
    </xdr:from>
    <xdr:to>
      <xdr:col>45</xdr:col>
      <xdr:colOff>177800</xdr:colOff>
      <xdr:row>63</xdr:row>
      <xdr:rowOff>122072</xdr:rowOff>
    </xdr:to>
    <xdr:cxnSp macro="">
      <xdr:nvCxnSpPr>
        <xdr:cNvPr id="249" name="直線コネクタ 248"/>
        <xdr:cNvCxnSpPr/>
      </xdr:nvCxnSpPr>
      <xdr:spPr>
        <a:xfrm flipV="1">
          <a:off x="7861300" y="10922051"/>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72644</xdr:rowOff>
    </xdr:from>
    <xdr:to>
      <xdr:col>36</xdr:col>
      <xdr:colOff>165100</xdr:colOff>
      <xdr:row>64</xdr:row>
      <xdr:rowOff>2794</xdr:rowOff>
    </xdr:to>
    <xdr:sp macro="" textlink="">
      <xdr:nvSpPr>
        <xdr:cNvPr id="250" name="楕円 249"/>
        <xdr:cNvSpPr/>
      </xdr:nvSpPr>
      <xdr:spPr>
        <a:xfrm>
          <a:off x="6921500" y="1087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122072</xdr:rowOff>
    </xdr:from>
    <xdr:to>
      <xdr:col>41</xdr:col>
      <xdr:colOff>50800</xdr:colOff>
      <xdr:row>63</xdr:row>
      <xdr:rowOff>123444</xdr:rowOff>
    </xdr:to>
    <xdr:cxnSp macro="">
      <xdr:nvCxnSpPr>
        <xdr:cNvPr id="251" name="直線コネクタ 250"/>
        <xdr:cNvCxnSpPr/>
      </xdr:nvCxnSpPr>
      <xdr:spPr>
        <a:xfrm flipV="1">
          <a:off x="6972300" y="10923422"/>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58843</xdr:rowOff>
    </xdr:from>
    <xdr:ext cx="469744" cy="259045"/>
    <xdr:sp macro="" textlink="">
      <xdr:nvSpPr>
        <xdr:cNvPr id="252" name="n_1aveValue【体育館・プール】&#10;一人当たり面積"/>
        <xdr:cNvSpPr txBox="1"/>
      </xdr:nvSpPr>
      <xdr:spPr>
        <a:xfrm>
          <a:off x="9391727" y="108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53"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89730</xdr:rowOff>
    </xdr:from>
    <xdr:ext cx="469744" cy="259045"/>
    <xdr:sp macro="" textlink="">
      <xdr:nvSpPr>
        <xdr:cNvPr id="254" name="n_3aveValue【体育館・プール】&#10;一人当たり面積"/>
        <xdr:cNvSpPr txBox="1"/>
      </xdr:nvSpPr>
      <xdr:spPr>
        <a:xfrm>
          <a:off x="7626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118991</xdr:rowOff>
    </xdr:from>
    <xdr:ext cx="469744" cy="259045"/>
    <xdr:sp macro="" textlink="">
      <xdr:nvSpPr>
        <xdr:cNvPr id="255" name="n_4aveValue【体育館・プール】&#10;一人当たり面積"/>
        <xdr:cNvSpPr txBox="1"/>
      </xdr:nvSpPr>
      <xdr:spPr>
        <a:xfrm>
          <a:off x="6737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113504</xdr:rowOff>
    </xdr:from>
    <xdr:ext cx="469744" cy="259045"/>
    <xdr:sp macro="" textlink="">
      <xdr:nvSpPr>
        <xdr:cNvPr id="256" name="n_1mainValue【体育館・プール】&#10;一人当たり面積"/>
        <xdr:cNvSpPr txBox="1"/>
      </xdr:nvSpPr>
      <xdr:spPr>
        <a:xfrm>
          <a:off x="9391727" y="1040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162628</xdr:rowOff>
    </xdr:from>
    <xdr:ext cx="469744" cy="259045"/>
    <xdr:sp macro="" textlink="">
      <xdr:nvSpPr>
        <xdr:cNvPr id="257" name="n_2mainValue【体育館・プール】&#10;一人当たり面積"/>
        <xdr:cNvSpPr txBox="1"/>
      </xdr:nvSpPr>
      <xdr:spPr>
        <a:xfrm>
          <a:off x="8515427" y="1096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163999</xdr:rowOff>
    </xdr:from>
    <xdr:ext cx="469744" cy="259045"/>
    <xdr:sp macro="" textlink="">
      <xdr:nvSpPr>
        <xdr:cNvPr id="258" name="n_3mainValue【体育館・プール】&#10;一人当たり面積"/>
        <xdr:cNvSpPr txBox="1"/>
      </xdr:nvSpPr>
      <xdr:spPr>
        <a:xfrm>
          <a:off x="7626427" y="10965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165371</xdr:rowOff>
    </xdr:from>
    <xdr:ext cx="469744" cy="259045"/>
    <xdr:sp macro="" textlink="">
      <xdr:nvSpPr>
        <xdr:cNvPr id="259" name="n_4mainValue【体育館・プール】&#10;一人当たり面積"/>
        <xdr:cNvSpPr txBox="1"/>
      </xdr:nvSpPr>
      <xdr:spPr>
        <a:xfrm>
          <a:off x="6737427" y="1096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84" name="直線コネクタ 283"/>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87"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88" name="直線コネクタ 287"/>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139716</xdr:rowOff>
    </xdr:from>
    <xdr:ext cx="405111" cy="259045"/>
    <xdr:sp macro="" textlink="">
      <xdr:nvSpPr>
        <xdr:cNvPr id="289" name="【福祉施設】&#10;有形固定資産減価償却率平均値テキスト"/>
        <xdr:cNvSpPr txBox="1"/>
      </xdr:nvSpPr>
      <xdr:spPr>
        <a:xfrm>
          <a:off x="4673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90" name="フローチャート: 判断 289"/>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91" name="フローチャート: 判断 290"/>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92" name="フローチャート: 判断 291"/>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93" name="フローチャート: 判断 292"/>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94" name="フローチャート: 判断 293"/>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164464</xdr:rowOff>
    </xdr:from>
    <xdr:to>
      <xdr:col>24</xdr:col>
      <xdr:colOff>114300</xdr:colOff>
      <xdr:row>84</xdr:row>
      <xdr:rowOff>94614</xdr:rowOff>
    </xdr:to>
    <xdr:sp macro="" textlink="">
      <xdr:nvSpPr>
        <xdr:cNvPr id="300" name="楕円 299"/>
        <xdr:cNvSpPr/>
      </xdr:nvSpPr>
      <xdr:spPr>
        <a:xfrm>
          <a:off x="4584700" y="1439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142891</xdr:rowOff>
    </xdr:from>
    <xdr:ext cx="405111" cy="259045"/>
    <xdr:sp macro="" textlink="">
      <xdr:nvSpPr>
        <xdr:cNvPr id="301" name="【福祉施設】&#10;有形固定資産減価償却率該当値テキスト"/>
        <xdr:cNvSpPr txBox="1"/>
      </xdr:nvSpPr>
      <xdr:spPr>
        <a:xfrm>
          <a:off x="4673600" y="1437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141605</xdr:rowOff>
    </xdr:from>
    <xdr:to>
      <xdr:col>20</xdr:col>
      <xdr:colOff>38100</xdr:colOff>
      <xdr:row>84</xdr:row>
      <xdr:rowOff>71755</xdr:rowOff>
    </xdr:to>
    <xdr:sp macro="" textlink="">
      <xdr:nvSpPr>
        <xdr:cNvPr id="302" name="楕円 301"/>
        <xdr:cNvSpPr/>
      </xdr:nvSpPr>
      <xdr:spPr>
        <a:xfrm>
          <a:off x="3746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20955</xdr:rowOff>
    </xdr:from>
    <xdr:to>
      <xdr:col>24</xdr:col>
      <xdr:colOff>63500</xdr:colOff>
      <xdr:row>84</xdr:row>
      <xdr:rowOff>43814</xdr:rowOff>
    </xdr:to>
    <xdr:cxnSp macro="">
      <xdr:nvCxnSpPr>
        <xdr:cNvPr id="303" name="直線コネクタ 302"/>
        <xdr:cNvCxnSpPr/>
      </xdr:nvCxnSpPr>
      <xdr:spPr>
        <a:xfrm>
          <a:off x="3797300" y="1442275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124461</xdr:rowOff>
    </xdr:from>
    <xdr:to>
      <xdr:col>15</xdr:col>
      <xdr:colOff>101600</xdr:colOff>
      <xdr:row>84</xdr:row>
      <xdr:rowOff>54611</xdr:rowOff>
    </xdr:to>
    <xdr:sp macro="" textlink="">
      <xdr:nvSpPr>
        <xdr:cNvPr id="304" name="楕円 303"/>
        <xdr:cNvSpPr/>
      </xdr:nvSpPr>
      <xdr:spPr>
        <a:xfrm>
          <a:off x="2857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3811</xdr:rowOff>
    </xdr:from>
    <xdr:to>
      <xdr:col>19</xdr:col>
      <xdr:colOff>177800</xdr:colOff>
      <xdr:row>84</xdr:row>
      <xdr:rowOff>20955</xdr:rowOff>
    </xdr:to>
    <xdr:cxnSp macro="">
      <xdr:nvCxnSpPr>
        <xdr:cNvPr id="305" name="直線コネクタ 304"/>
        <xdr:cNvCxnSpPr/>
      </xdr:nvCxnSpPr>
      <xdr:spPr>
        <a:xfrm>
          <a:off x="2908300" y="1440561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107314</xdr:rowOff>
    </xdr:from>
    <xdr:to>
      <xdr:col>10</xdr:col>
      <xdr:colOff>165100</xdr:colOff>
      <xdr:row>84</xdr:row>
      <xdr:rowOff>37464</xdr:rowOff>
    </xdr:to>
    <xdr:sp macro="" textlink="">
      <xdr:nvSpPr>
        <xdr:cNvPr id="306" name="楕円 305"/>
        <xdr:cNvSpPr/>
      </xdr:nvSpPr>
      <xdr:spPr>
        <a:xfrm>
          <a:off x="1968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158114</xdr:rowOff>
    </xdr:from>
    <xdr:to>
      <xdr:col>15</xdr:col>
      <xdr:colOff>50800</xdr:colOff>
      <xdr:row>84</xdr:row>
      <xdr:rowOff>3811</xdr:rowOff>
    </xdr:to>
    <xdr:cxnSp macro="">
      <xdr:nvCxnSpPr>
        <xdr:cNvPr id="307" name="直線コネクタ 306"/>
        <xdr:cNvCxnSpPr/>
      </xdr:nvCxnSpPr>
      <xdr:spPr>
        <a:xfrm>
          <a:off x="2019300" y="14388464"/>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126364</xdr:rowOff>
    </xdr:from>
    <xdr:to>
      <xdr:col>6</xdr:col>
      <xdr:colOff>38100</xdr:colOff>
      <xdr:row>84</xdr:row>
      <xdr:rowOff>56514</xdr:rowOff>
    </xdr:to>
    <xdr:sp macro="" textlink="">
      <xdr:nvSpPr>
        <xdr:cNvPr id="308" name="楕円 307"/>
        <xdr:cNvSpPr/>
      </xdr:nvSpPr>
      <xdr:spPr>
        <a:xfrm>
          <a:off x="10795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158114</xdr:rowOff>
    </xdr:from>
    <xdr:to>
      <xdr:col>10</xdr:col>
      <xdr:colOff>114300</xdr:colOff>
      <xdr:row>84</xdr:row>
      <xdr:rowOff>5714</xdr:rowOff>
    </xdr:to>
    <xdr:cxnSp macro="">
      <xdr:nvCxnSpPr>
        <xdr:cNvPr id="309" name="直線コネクタ 308"/>
        <xdr:cNvCxnSpPr/>
      </xdr:nvCxnSpPr>
      <xdr:spPr>
        <a:xfrm flipV="1">
          <a:off x="1130300" y="1438846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310" name="n_1aveValue【福祉施設】&#10;有形固定資産減価償却率"/>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311" name="n_2aveValue【福祉施設】&#10;有形固定資産減価償却率"/>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312" name="n_3aveValue【福祉施設】&#10;有形固定資産減価償却率"/>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313" name="n_4aveValue【福祉施設】&#10;有形固定資産減価償却率"/>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62882</xdr:rowOff>
    </xdr:from>
    <xdr:ext cx="405111" cy="259045"/>
    <xdr:sp macro="" textlink="">
      <xdr:nvSpPr>
        <xdr:cNvPr id="314" name="n_1mainValue【福祉施設】&#10;有形固定資産減価償却率"/>
        <xdr:cNvSpPr txBox="1"/>
      </xdr:nvSpPr>
      <xdr:spPr>
        <a:xfrm>
          <a:off x="3582044" y="1446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45738</xdr:rowOff>
    </xdr:from>
    <xdr:ext cx="405111" cy="259045"/>
    <xdr:sp macro="" textlink="">
      <xdr:nvSpPr>
        <xdr:cNvPr id="315" name="n_2mainValue【福祉施設】&#10;有形固定資産減価償却率"/>
        <xdr:cNvSpPr txBox="1"/>
      </xdr:nvSpPr>
      <xdr:spPr>
        <a:xfrm>
          <a:off x="2705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28591</xdr:rowOff>
    </xdr:from>
    <xdr:ext cx="405111" cy="259045"/>
    <xdr:sp macro="" textlink="">
      <xdr:nvSpPr>
        <xdr:cNvPr id="316" name="n_3mainValue【福祉施設】&#10;有形固定資産減価償却率"/>
        <xdr:cNvSpPr txBox="1"/>
      </xdr:nvSpPr>
      <xdr:spPr>
        <a:xfrm>
          <a:off x="18167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47641</xdr:rowOff>
    </xdr:from>
    <xdr:ext cx="405111" cy="259045"/>
    <xdr:sp macro="" textlink="">
      <xdr:nvSpPr>
        <xdr:cNvPr id="317" name="n_4mainValue【福祉施設】&#10;有形固定資産減価償却率"/>
        <xdr:cNvSpPr txBox="1"/>
      </xdr:nvSpPr>
      <xdr:spPr>
        <a:xfrm>
          <a:off x="927744"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41" name="直線コネクタ 340"/>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3" name="直線コネクタ 34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44" name="【福祉施設】&#10;一人当たり面積最大値テキスト"/>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45" name="直線コネクタ 344"/>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69866</xdr:rowOff>
    </xdr:from>
    <xdr:ext cx="469744" cy="259045"/>
    <xdr:sp macro="" textlink="">
      <xdr:nvSpPr>
        <xdr:cNvPr id="346" name="【福祉施設】&#10;一人当たり面積平均値テキスト"/>
        <xdr:cNvSpPr txBox="1"/>
      </xdr:nvSpPr>
      <xdr:spPr>
        <a:xfrm>
          <a:off x="10515600" y="14471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47" name="フローチャート: 判断 346"/>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48" name="フローチャート: 判断 347"/>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49" name="フローチャート: 判断 348"/>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50" name="フローチャート: 判断 349"/>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51" name="フローチャート: 判断 350"/>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158750</xdr:rowOff>
    </xdr:from>
    <xdr:to>
      <xdr:col>55</xdr:col>
      <xdr:colOff>50800</xdr:colOff>
      <xdr:row>86</xdr:row>
      <xdr:rowOff>88900</xdr:rowOff>
    </xdr:to>
    <xdr:sp macro="" textlink="">
      <xdr:nvSpPr>
        <xdr:cNvPr id="357" name="楕円 356"/>
        <xdr:cNvSpPr/>
      </xdr:nvSpPr>
      <xdr:spPr>
        <a:xfrm>
          <a:off x="10426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73677</xdr:rowOff>
    </xdr:from>
    <xdr:ext cx="469744" cy="259045"/>
    <xdr:sp macro="" textlink="">
      <xdr:nvSpPr>
        <xdr:cNvPr id="358" name="【福祉施設】&#10;一人当たり面積該当値テキスト"/>
        <xdr:cNvSpPr txBox="1"/>
      </xdr:nvSpPr>
      <xdr:spPr>
        <a:xfrm>
          <a:off x="10515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165100</xdr:rowOff>
    </xdr:from>
    <xdr:to>
      <xdr:col>50</xdr:col>
      <xdr:colOff>165100</xdr:colOff>
      <xdr:row>86</xdr:row>
      <xdr:rowOff>95250</xdr:rowOff>
    </xdr:to>
    <xdr:sp macro="" textlink="">
      <xdr:nvSpPr>
        <xdr:cNvPr id="359" name="楕円 358"/>
        <xdr:cNvSpPr/>
      </xdr:nvSpPr>
      <xdr:spPr>
        <a:xfrm>
          <a:off x="9588500" y="1473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38100</xdr:rowOff>
    </xdr:from>
    <xdr:to>
      <xdr:col>55</xdr:col>
      <xdr:colOff>0</xdr:colOff>
      <xdr:row>86</xdr:row>
      <xdr:rowOff>44450</xdr:rowOff>
    </xdr:to>
    <xdr:cxnSp macro="">
      <xdr:nvCxnSpPr>
        <xdr:cNvPr id="360" name="直線コネクタ 359"/>
        <xdr:cNvCxnSpPr/>
      </xdr:nvCxnSpPr>
      <xdr:spPr>
        <a:xfrm flipV="1">
          <a:off x="9639300" y="1478280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166370</xdr:rowOff>
    </xdr:from>
    <xdr:to>
      <xdr:col>46</xdr:col>
      <xdr:colOff>38100</xdr:colOff>
      <xdr:row>86</xdr:row>
      <xdr:rowOff>96520</xdr:rowOff>
    </xdr:to>
    <xdr:sp macro="" textlink="">
      <xdr:nvSpPr>
        <xdr:cNvPr id="361" name="楕円 360"/>
        <xdr:cNvSpPr/>
      </xdr:nvSpPr>
      <xdr:spPr>
        <a:xfrm>
          <a:off x="86995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44450</xdr:rowOff>
    </xdr:from>
    <xdr:to>
      <xdr:col>50</xdr:col>
      <xdr:colOff>114300</xdr:colOff>
      <xdr:row>86</xdr:row>
      <xdr:rowOff>45720</xdr:rowOff>
    </xdr:to>
    <xdr:cxnSp macro="">
      <xdr:nvCxnSpPr>
        <xdr:cNvPr id="362" name="直線コネクタ 361"/>
        <xdr:cNvCxnSpPr/>
      </xdr:nvCxnSpPr>
      <xdr:spPr>
        <a:xfrm flipV="1">
          <a:off x="8750300" y="147891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168911</xdr:rowOff>
    </xdr:from>
    <xdr:to>
      <xdr:col>41</xdr:col>
      <xdr:colOff>101600</xdr:colOff>
      <xdr:row>86</xdr:row>
      <xdr:rowOff>99061</xdr:rowOff>
    </xdr:to>
    <xdr:sp macro="" textlink="">
      <xdr:nvSpPr>
        <xdr:cNvPr id="363" name="楕円 362"/>
        <xdr:cNvSpPr/>
      </xdr:nvSpPr>
      <xdr:spPr>
        <a:xfrm>
          <a:off x="7810500" y="1474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45720</xdr:rowOff>
    </xdr:from>
    <xdr:to>
      <xdr:col>45</xdr:col>
      <xdr:colOff>177800</xdr:colOff>
      <xdr:row>86</xdr:row>
      <xdr:rowOff>48261</xdr:rowOff>
    </xdr:to>
    <xdr:cxnSp macro="">
      <xdr:nvCxnSpPr>
        <xdr:cNvPr id="364" name="直線コネクタ 363"/>
        <xdr:cNvCxnSpPr/>
      </xdr:nvCxnSpPr>
      <xdr:spPr>
        <a:xfrm flipV="1">
          <a:off x="7861300" y="1479042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170180</xdr:rowOff>
    </xdr:from>
    <xdr:to>
      <xdr:col>36</xdr:col>
      <xdr:colOff>165100</xdr:colOff>
      <xdr:row>86</xdr:row>
      <xdr:rowOff>100330</xdr:rowOff>
    </xdr:to>
    <xdr:sp macro="" textlink="">
      <xdr:nvSpPr>
        <xdr:cNvPr id="365" name="楕円 364"/>
        <xdr:cNvSpPr/>
      </xdr:nvSpPr>
      <xdr:spPr>
        <a:xfrm>
          <a:off x="6921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48261</xdr:rowOff>
    </xdr:from>
    <xdr:to>
      <xdr:col>41</xdr:col>
      <xdr:colOff>50800</xdr:colOff>
      <xdr:row>86</xdr:row>
      <xdr:rowOff>49530</xdr:rowOff>
    </xdr:to>
    <xdr:cxnSp macro="">
      <xdr:nvCxnSpPr>
        <xdr:cNvPr id="366" name="直線コネクタ 365"/>
        <xdr:cNvCxnSpPr/>
      </xdr:nvCxnSpPr>
      <xdr:spPr>
        <a:xfrm flipV="1">
          <a:off x="6972300" y="1479296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367" name="n_1aveValue【福祉施設】&#10;一人当たり面積"/>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68" name="n_2aveValue【福祉施設】&#10;一人当たり面積"/>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369" name="n_3aveValue【福祉施設】&#10;一人当たり面積"/>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370" name="n_4aveValue【福祉施設】&#10;一人当たり面積"/>
        <xdr:cNvSpPr txBox="1"/>
      </xdr:nvSpPr>
      <xdr:spPr>
        <a:xfrm>
          <a:off x="6737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86377</xdr:rowOff>
    </xdr:from>
    <xdr:ext cx="469744" cy="259045"/>
    <xdr:sp macro="" textlink="">
      <xdr:nvSpPr>
        <xdr:cNvPr id="371" name="n_1mainValue【福祉施設】&#10;一人当たり面積"/>
        <xdr:cNvSpPr txBox="1"/>
      </xdr:nvSpPr>
      <xdr:spPr>
        <a:xfrm>
          <a:off x="9391727" y="1483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87647</xdr:rowOff>
    </xdr:from>
    <xdr:ext cx="469744" cy="259045"/>
    <xdr:sp macro="" textlink="">
      <xdr:nvSpPr>
        <xdr:cNvPr id="372" name="n_2mainValue【福祉施設】&#10;一人当たり面積"/>
        <xdr:cNvSpPr txBox="1"/>
      </xdr:nvSpPr>
      <xdr:spPr>
        <a:xfrm>
          <a:off x="8515427"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90188</xdr:rowOff>
    </xdr:from>
    <xdr:ext cx="469744" cy="259045"/>
    <xdr:sp macro="" textlink="">
      <xdr:nvSpPr>
        <xdr:cNvPr id="373" name="n_3mainValue【福祉施設】&#10;一人当たり面積"/>
        <xdr:cNvSpPr txBox="1"/>
      </xdr:nvSpPr>
      <xdr:spPr>
        <a:xfrm>
          <a:off x="7626427" y="1483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91457</xdr:rowOff>
    </xdr:from>
    <xdr:ext cx="469744" cy="259045"/>
    <xdr:sp macro="" textlink="">
      <xdr:nvSpPr>
        <xdr:cNvPr id="374" name="n_4mainValue【福祉施設】&#10;一人当たり面積"/>
        <xdr:cNvSpPr txBox="1"/>
      </xdr:nvSpPr>
      <xdr:spPr>
        <a:xfrm>
          <a:off x="6737427"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5" name="テキスト ボックス 394"/>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98" name="直線コネクタ 397"/>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99"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0" name="直線コネクタ 399"/>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1"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02" name="直線コネクタ 40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104157</xdr:rowOff>
    </xdr:from>
    <xdr:ext cx="405111" cy="259045"/>
    <xdr:sp macro="" textlink="">
      <xdr:nvSpPr>
        <xdr:cNvPr id="403" name="【市民会館】&#10;有形固定資産減価償却率平均値テキスト"/>
        <xdr:cNvSpPr txBox="1"/>
      </xdr:nvSpPr>
      <xdr:spPr>
        <a:xfrm>
          <a:off x="4673600" y="17592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404" name="フローチャート: 判断 403"/>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405" name="フローチャート: 判断 404"/>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406" name="フローチャート: 判断 405"/>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408" name="フローチャート: 判断 407"/>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414" name="楕円 413"/>
        <xdr:cNvSpPr/>
      </xdr:nvSpPr>
      <xdr:spPr>
        <a:xfrm>
          <a:off x="45847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30497</xdr:rowOff>
    </xdr:from>
    <xdr:ext cx="405111" cy="259045"/>
    <xdr:sp macro="" textlink="">
      <xdr:nvSpPr>
        <xdr:cNvPr id="415" name="【市民会館】&#10;有形固定資産減価償却率該当値テキスト"/>
        <xdr:cNvSpPr txBox="1"/>
      </xdr:nvSpPr>
      <xdr:spPr>
        <a:xfrm>
          <a:off x="4673600" y="1786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24130</xdr:rowOff>
    </xdr:from>
    <xdr:to>
      <xdr:col>20</xdr:col>
      <xdr:colOff>38100</xdr:colOff>
      <xdr:row>104</xdr:row>
      <xdr:rowOff>125730</xdr:rowOff>
    </xdr:to>
    <xdr:sp macro="" textlink="">
      <xdr:nvSpPr>
        <xdr:cNvPr id="416" name="楕円 415"/>
        <xdr:cNvSpPr/>
      </xdr:nvSpPr>
      <xdr:spPr>
        <a:xfrm>
          <a:off x="3746500" y="1785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74930</xdr:rowOff>
    </xdr:from>
    <xdr:to>
      <xdr:col>24</xdr:col>
      <xdr:colOff>63500</xdr:colOff>
      <xdr:row>104</xdr:row>
      <xdr:rowOff>102870</xdr:rowOff>
    </xdr:to>
    <xdr:cxnSp macro="">
      <xdr:nvCxnSpPr>
        <xdr:cNvPr id="417" name="直線コネクタ 416"/>
        <xdr:cNvCxnSpPr/>
      </xdr:nvCxnSpPr>
      <xdr:spPr>
        <a:xfrm>
          <a:off x="3797300" y="1790573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1270</xdr:rowOff>
    </xdr:from>
    <xdr:to>
      <xdr:col>15</xdr:col>
      <xdr:colOff>101600</xdr:colOff>
      <xdr:row>104</xdr:row>
      <xdr:rowOff>102870</xdr:rowOff>
    </xdr:to>
    <xdr:sp macro="" textlink="">
      <xdr:nvSpPr>
        <xdr:cNvPr id="418" name="楕円 417"/>
        <xdr:cNvSpPr/>
      </xdr:nvSpPr>
      <xdr:spPr>
        <a:xfrm>
          <a:off x="2857500" y="1783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52070</xdr:rowOff>
    </xdr:from>
    <xdr:to>
      <xdr:col>19</xdr:col>
      <xdr:colOff>177800</xdr:colOff>
      <xdr:row>104</xdr:row>
      <xdr:rowOff>74930</xdr:rowOff>
    </xdr:to>
    <xdr:cxnSp macro="">
      <xdr:nvCxnSpPr>
        <xdr:cNvPr id="419" name="直線コネクタ 418"/>
        <xdr:cNvCxnSpPr/>
      </xdr:nvCxnSpPr>
      <xdr:spPr>
        <a:xfrm>
          <a:off x="2908300" y="178828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148589</xdr:rowOff>
    </xdr:from>
    <xdr:to>
      <xdr:col>10</xdr:col>
      <xdr:colOff>165100</xdr:colOff>
      <xdr:row>104</xdr:row>
      <xdr:rowOff>78739</xdr:rowOff>
    </xdr:to>
    <xdr:sp macro="" textlink="">
      <xdr:nvSpPr>
        <xdr:cNvPr id="420" name="楕円 419"/>
        <xdr:cNvSpPr/>
      </xdr:nvSpPr>
      <xdr:spPr>
        <a:xfrm>
          <a:off x="1968500" y="1780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27939</xdr:rowOff>
    </xdr:from>
    <xdr:to>
      <xdr:col>15</xdr:col>
      <xdr:colOff>50800</xdr:colOff>
      <xdr:row>104</xdr:row>
      <xdr:rowOff>52070</xdr:rowOff>
    </xdr:to>
    <xdr:cxnSp macro="">
      <xdr:nvCxnSpPr>
        <xdr:cNvPr id="421" name="直線コネクタ 420"/>
        <xdr:cNvCxnSpPr/>
      </xdr:nvCxnSpPr>
      <xdr:spPr>
        <a:xfrm>
          <a:off x="2019300" y="1785873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127000</xdr:rowOff>
    </xdr:from>
    <xdr:to>
      <xdr:col>6</xdr:col>
      <xdr:colOff>38100</xdr:colOff>
      <xdr:row>104</xdr:row>
      <xdr:rowOff>57150</xdr:rowOff>
    </xdr:to>
    <xdr:sp macro="" textlink="">
      <xdr:nvSpPr>
        <xdr:cNvPr id="422" name="楕円 421"/>
        <xdr:cNvSpPr/>
      </xdr:nvSpPr>
      <xdr:spPr>
        <a:xfrm>
          <a:off x="1079500" y="1778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6350</xdr:rowOff>
    </xdr:from>
    <xdr:to>
      <xdr:col>10</xdr:col>
      <xdr:colOff>114300</xdr:colOff>
      <xdr:row>104</xdr:row>
      <xdr:rowOff>27939</xdr:rowOff>
    </xdr:to>
    <xdr:cxnSp macro="">
      <xdr:nvCxnSpPr>
        <xdr:cNvPr id="423" name="直線コネクタ 422"/>
        <xdr:cNvCxnSpPr/>
      </xdr:nvCxnSpPr>
      <xdr:spPr>
        <a:xfrm>
          <a:off x="1130300" y="17837150"/>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5097</xdr:rowOff>
    </xdr:from>
    <xdr:ext cx="405111" cy="259045"/>
    <xdr:sp macro="" textlink="">
      <xdr:nvSpPr>
        <xdr:cNvPr id="424" name="n_1aveValue【市民会館】&#10;有形固定資産減価償却率"/>
        <xdr:cNvSpPr txBox="1"/>
      </xdr:nvSpPr>
      <xdr:spPr>
        <a:xfrm>
          <a:off x="3582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425" name="n_2aveValue【市民会館】&#10;有形固定資産減価償却率"/>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26" name="n_3aveValue【市民会館】&#10;有形固定資産減価償却率"/>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1" cy="259045"/>
    <xdr:sp macro="" textlink="">
      <xdr:nvSpPr>
        <xdr:cNvPr id="427" name="n_4aveValue【市民会館】&#10;有形固定資産減価償却率"/>
        <xdr:cNvSpPr txBox="1"/>
      </xdr:nvSpPr>
      <xdr:spPr>
        <a:xfrm>
          <a:off x="927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116857</xdr:rowOff>
    </xdr:from>
    <xdr:ext cx="405111" cy="259045"/>
    <xdr:sp macro="" textlink="">
      <xdr:nvSpPr>
        <xdr:cNvPr id="428" name="n_1mainValue【市民会館】&#10;有形固定資産減価償却率"/>
        <xdr:cNvSpPr txBox="1"/>
      </xdr:nvSpPr>
      <xdr:spPr>
        <a:xfrm>
          <a:off x="3582044" y="1794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93997</xdr:rowOff>
    </xdr:from>
    <xdr:ext cx="405111" cy="259045"/>
    <xdr:sp macro="" textlink="">
      <xdr:nvSpPr>
        <xdr:cNvPr id="429" name="n_2mainValue【市民会館】&#10;有形固定資産減価償却率"/>
        <xdr:cNvSpPr txBox="1"/>
      </xdr:nvSpPr>
      <xdr:spPr>
        <a:xfrm>
          <a:off x="2705744" y="179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69866</xdr:rowOff>
    </xdr:from>
    <xdr:ext cx="405111" cy="259045"/>
    <xdr:sp macro="" textlink="">
      <xdr:nvSpPr>
        <xdr:cNvPr id="430" name="n_3mainValue【市民会館】&#10;有形固定資産減価償却率"/>
        <xdr:cNvSpPr txBox="1"/>
      </xdr:nvSpPr>
      <xdr:spPr>
        <a:xfrm>
          <a:off x="1816744" y="17900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48277</xdr:rowOff>
    </xdr:from>
    <xdr:ext cx="405111" cy="259045"/>
    <xdr:sp macro="" textlink="">
      <xdr:nvSpPr>
        <xdr:cNvPr id="431" name="n_4mainValue【市民会館】&#10;有形固定資産減価償却率"/>
        <xdr:cNvSpPr txBox="1"/>
      </xdr:nvSpPr>
      <xdr:spPr>
        <a:xfrm>
          <a:off x="927744" y="1787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3" name="テキスト ボックス 44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5" name="テキスト ボックス 44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7" name="テキスト ボックス 44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9" name="テキスト ボックス 44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1" name="テキスト ボックス 45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55" name="直線コネクタ 454"/>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56"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57" name="直線コネクタ 456"/>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58" name="【市民会館】&#10;一人当たり面積最大値テキスト"/>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59" name="直線コネクタ 458"/>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87647</xdr:rowOff>
    </xdr:from>
    <xdr:ext cx="469744" cy="259045"/>
    <xdr:sp macro="" textlink="">
      <xdr:nvSpPr>
        <xdr:cNvPr id="460" name="【市民会館】&#10;一人当たり面積平均値テキスト"/>
        <xdr:cNvSpPr txBox="1"/>
      </xdr:nvSpPr>
      <xdr:spPr>
        <a:xfrm>
          <a:off x="10515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61" name="フローチャート: 判断 460"/>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62" name="フローチャート: 判断 461"/>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63" name="フローチャート: 判断 462"/>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64" name="フローチャート: 判断 463"/>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465" name="フローチャート: 判断 464"/>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160655</xdr:rowOff>
    </xdr:from>
    <xdr:to>
      <xdr:col>55</xdr:col>
      <xdr:colOff>50800</xdr:colOff>
      <xdr:row>104</xdr:row>
      <xdr:rowOff>90805</xdr:rowOff>
    </xdr:to>
    <xdr:sp macro="" textlink="">
      <xdr:nvSpPr>
        <xdr:cNvPr id="471" name="楕円 470"/>
        <xdr:cNvSpPr/>
      </xdr:nvSpPr>
      <xdr:spPr>
        <a:xfrm>
          <a:off x="10426700" y="1782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12082</xdr:rowOff>
    </xdr:from>
    <xdr:ext cx="469744" cy="259045"/>
    <xdr:sp macro="" textlink="">
      <xdr:nvSpPr>
        <xdr:cNvPr id="472" name="【市民会館】&#10;一人当たり面積該当値テキスト"/>
        <xdr:cNvSpPr txBox="1"/>
      </xdr:nvSpPr>
      <xdr:spPr>
        <a:xfrm>
          <a:off x="10515600" y="1767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6350</xdr:rowOff>
    </xdr:from>
    <xdr:to>
      <xdr:col>50</xdr:col>
      <xdr:colOff>165100</xdr:colOff>
      <xdr:row>104</xdr:row>
      <xdr:rowOff>107950</xdr:rowOff>
    </xdr:to>
    <xdr:sp macro="" textlink="">
      <xdr:nvSpPr>
        <xdr:cNvPr id="473" name="楕円 472"/>
        <xdr:cNvSpPr/>
      </xdr:nvSpPr>
      <xdr:spPr>
        <a:xfrm>
          <a:off x="9588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40005</xdr:rowOff>
    </xdr:from>
    <xdr:to>
      <xdr:col>55</xdr:col>
      <xdr:colOff>0</xdr:colOff>
      <xdr:row>104</xdr:row>
      <xdr:rowOff>57150</xdr:rowOff>
    </xdr:to>
    <xdr:cxnSp macro="">
      <xdr:nvCxnSpPr>
        <xdr:cNvPr id="474" name="直線コネクタ 473"/>
        <xdr:cNvCxnSpPr/>
      </xdr:nvCxnSpPr>
      <xdr:spPr>
        <a:xfrm flipV="1">
          <a:off x="9639300" y="1787080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21589</xdr:rowOff>
    </xdr:from>
    <xdr:to>
      <xdr:col>46</xdr:col>
      <xdr:colOff>38100</xdr:colOff>
      <xdr:row>104</xdr:row>
      <xdr:rowOff>123189</xdr:rowOff>
    </xdr:to>
    <xdr:sp macro="" textlink="">
      <xdr:nvSpPr>
        <xdr:cNvPr id="475" name="楕円 474"/>
        <xdr:cNvSpPr/>
      </xdr:nvSpPr>
      <xdr:spPr>
        <a:xfrm>
          <a:off x="86995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57150</xdr:rowOff>
    </xdr:from>
    <xdr:to>
      <xdr:col>50</xdr:col>
      <xdr:colOff>114300</xdr:colOff>
      <xdr:row>104</xdr:row>
      <xdr:rowOff>72389</xdr:rowOff>
    </xdr:to>
    <xdr:cxnSp macro="">
      <xdr:nvCxnSpPr>
        <xdr:cNvPr id="476" name="直線コネクタ 475"/>
        <xdr:cNvCxnSpPr/>
      </xdr:nvCxnSpPr>
      <xdr:spPr>
        <a:xfrm flipV="1">
          <a:off x="8750300" y="178879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42545</xdr:rowOff>
    </xdr:from>
    <xdr:to>
      <xdr:col>41</xdr:col>
      <xdr:colOff>101600</xdr:colOff>
      <xdr:row>104</xdr:row>
      <xdr:rowOff>144145</xdr:rowOff>
    </xdr:to>
    <xdr:sp macro="" textlink="">
      <xdr:nvSpPr>
        <xdr:cNvPr id="477" name="楕円 476"/>
        <xdr:cNvSpPr/>
      </xdr:nvSpPr>
      <xdr:spPr>
        <a:xfrm>
          <a:off x="7810500" y="178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72389</xdr:rowOff>
    </xdr:from>
    <xdr:to>
      <xdr:col>45</xdr:col>
      <xdr:colOff>177800</xdr:colOff>
      <xdr:row>104</xdr:row>
      <xdr:rowOff>93345</xdr:rowOff>
    </xdr:to>
    <xdr:cxnSp macro="">
      <xdr:nvCxnSpPr>
        <xdr:cNvPr id="478" name="直線コネクタ 477"/>
        <xdr:cNvCxnSpPr/>
      </xdr:nvCxnSpPr>
      <xdr:spPr>
        <a:xfrm flipV="1">
          <a:off x="7861300" y="17903189"/>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59689</xdr:rowOff>
    </xdr:from>
    <xdr:to>
      <xdr:col>36</xdr:col>
      <xdr:colOff>165100</xdr:colOff>
      <xdr:row>104</xdr:row>
      <xdr:rowOff>161289</xdr:rowOff>
    </xdr:to>
    <xdr:sp macro="" textlink="">
      <xdr:nvSpPr>
        <xdr:cNvPr id="479" name="楕円 478"/>
        <xdr:cNvSpPr/>
      </xdr:nvSpPr>
      <xdr:spPr>
        <a:xfrm>
          <a:off x="6921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93345</xdr:rowOff>
    </xdr:from>
    <xdr:to>
      <xdr:col>41</xdr:col>
      <xdr:colOff>50800</xdr:colOff>
      <xdr:row>104</xdr:row>
      <xdr:rowOff>110489</xdr:rowOff>
    </xdr:to>
    <xdr:cxnSp macro="">
      <xdr:nvCxnSpPr>
        <xdr:cNvPr id="480" name="直線コネクタ 479"/>
        <xdr:cNvCxnSpPr/>
      </xdr:nvCxnSpPr>
      <xdr:spPr>
        <a:xfrm flipV="1">
          <a:off x="6972300" y="17924145"/>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32402</xdr:rowOff>
    </xdr:from>
    <xdr:ext cx="469744" cy="259045"/>
    <xdr:sp macro="" textlink="">
      <xdr:nvSpPr>
        <xdr:cNvPr id="481" name="n_1aveValue【市民会館】&#10;一人当たり面積"/>
        <xdr:cNvSpPr txBox="1"/>
      </xdr:nvSpPr>
      <xdr:spPr>
        <a:xfrm>
          <a:off x="93917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24782</xdr:rowOff>
    </xdr:from>
    <xdr:ext cx="469744" cy="259045"/>
    <xdr:sp macro="" textlink="">
      <xdr:nvSpPr>
        <xdr:cNvPr id="482" name="n_2aveValue【市民会館】&#10;一人当たり面積"/>
        <xdr:cNvSpPr txBox="1"/>
      </xdr:nvSpPr>
      <xdr:spPr>
        <a:xfrm>
          <a:off x="8515427" y="1836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20972</xdr:rowOff>
    </xdr:from>
    <xdr:ext cx="469744" cy="259045"/>
    <xdr:sp macro="" textlink="">
      <xdr:nvSpPr>
        <xdr:cNvPr id="483" name="n_3aveValue【市民会館】&#10;一人当たり面積"/>
        <xdr:cNvSpPr txBox="1"/>
      </xdr:nvSpPr>
      <xdr:spPr>
        <a:xfrm>
          <a:off x="7626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38116</xdr:rowOff>
    </xdr:from>
    <xdr:ext cx="469744" cy="259045"/>
    <xdr:sp macro="" textlink="">
      <xdr:nvSpPr>
        <xdr:cNvPr id="484" name="n_4aveValue【市民会館】&#10;一人当たり面積"/>
        <xdr:cNvSpPr txBox="1"/>
      </xdr:nvSpPr>
      <xdr:spPr>
        <a:xfrm>
          <a:off x="6737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124477</xdr:rowOff>
    </xdr:from>
    <xdr:ext cx="469744" cy="259045"/>
    <xdr:sp macro="" textlink="">
      <xdr:nvSpPr>
        <xdr:cNvPr id="485" name="n_1mainValue【市民会館】&#10;一人当たり面積"/>
        <xdr:cNvSpPr txBox="1"/>
      </xdr:nvSpPr>
      <xdr:spPr>
        <a:xfrm>
          <a:off x="9391727" y="1761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139716</xdr:rowOff>
    </xdr:from>
    <xdr:ext cx="469744" cy="259045"/>
    <xdr:sp macro="" textlink="">
      <xdr:nvSpPr>
        <xdr:cNvPr id="486" name="n_2mainValue【市民会館】&#10;一人当たり面積"/>
        <xdr:cNvSpPr txBox="1"/>
      </xdr:nvSpPr>
      <xdr:spPr>
        <a:xfrm>
          <a:off x="8515427" y="1762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160672</xdr:rowOff>
    </xdr:from>
    <xdr:ext cx="469744" cy="259045"/>
    <xdr:sp macro="" textlink="">
      <xdr:nvSpPr>
        <xdr:cNvPr id="487" name="n_3mainValue【市民会館】&#10;一人当たり面積"/>
        <xdr:cNvSpPr txBox="1"/>
      </xdr:nvSpPr>
      <xdr:spPr>
        <a:xfrm>
          <a:off x="7626427" y="176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6366</xdr:rowOff>
    </xdr:from>
    <xdr:ext cx="469744" cy="259045"/>
    <xdr:sp macro="" textlink="">
      <xdr:nvSpPr>
        <xdr:cNvPr id="488" name="n_4mainValue【市民会館】&#10;一人当たり面積"/>
        <xdr:cNvSpPr txBox="1"/>
      </xdr:nvSpPr>
      <xdr:spPr>
        <a:xfrm>
          <a:off x="6737427" y="176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513" name="直線コネクタ 512"/>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514" name="【一般廃棄物処理施設】&#10;有形固定資産減価償却率最小値テキスト"/>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515" name="直線コネクタ 514"/>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516" name="【一般廃棄物処理施設】&#10;有形固定資産減価償却率最大値テキスト"/>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517" name="直線コネクタ 516"/>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518" name="【一般廃棄物処理施設】&#10;有形固定資産減価償却率平均値テキスト"/>
        <xdr:cNvSpPr txBox="1"/>
      </xdr:nvSpPr>
      <xdr:spPr>
        <a:xfrm>
          <a:off x="1635760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519" name="フローチャート: 判断 518"/>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520" name="フローチャート: 判断 519"/>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521" name="フローチャート: 判断 520"/>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522" name="フローチャート: 判断 521"/>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523" name="フローチャート: 判断 522"/>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21590</xdr:rowOff>
    </xdr:from>
    <xdr:to>
      <xdr:col>85</xdr:col>
      <xdr:colOff>177800</xdr:colOff>
      <xdr:row>38</xdr:row>
      <xdr:rowOff>123190</xdr:rowOff>
    </xdr:to>
    <xdr:sp macro="" textlink="">
      <xdr:nvSpPr>
        <xdr:cNvPr id="529" name="楕円 528"/>
        <xdr:cNvSpPr/>
      </xdr:nvSpPr>
      <xdr:spPr>
        <a:xfrm>
          <a:off x="162687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17</xdr:rowOff>
    </xdr:from>
    <xdr:ext cx="405111" cy="259045"/>
    <xdr:sp macro="" textlink="">
      <xdr:nvSpPr>
        <xdr:cNvPr id="530" name="【一般廃棄物処理施設】&#10;有形固定資産減価償却率該当値テキスト"/>
        <xdr:cNvSpPr txBox="1"/>
      </xdr:nvSpPr>
      <xdr:spPr>
        <a:xfrm>
          <a:off x="16357600"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2540</xdr:rowOff>
    </xdr:from>
    <xdr:to>
      <xdr:col>81</xdr:col>
      <xdr:colOff>101600</xdr:colOff>
      <xdr:row>38</xdr:row>
      <xdr:rowOff>104140</xdr:rowOff>
    </xdr:to>
    <xdr:sp macro="" textlink="">
      <xdr:nvSpPr>
        <xdr:cNvPr id="531" name="楕円 530"/>
        <xdr:cNvSpPr/>
      </xdr:nvSpPr>
      <xdr:spPr>
        <a:xfrm>
          <a:off x="15430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53340</xdr:rowOff>
    </xdr:from>
    <xdr:to>
      <xdr:col>85</xdr:col>
      <xdr:colOff>127000</xdr:colOff>
      <xdr:row>38</xdr:row>
      <xdr:rowOff>72390</xdr:rowOff>
    </xdr:to>
    <xdr:cxnSp macro="">
      <xdr:nvCxnSpPr>
        <xdr:cNvPr id="532" name="直線コネクタ 531"/>
        <xdr:cNvCxnSpPr/>
      </xdr:nvCxnSpPr>
      <xdr:spPr>
        <a:xfrm>
          <a:off x="15481300" y="656844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2540</xdr:rowOff>
    </xdr:from>
    <xdr:to>
      <xdr:col>76</xdr:col>
      <xdr:colOff>165100</xdr:colOff>
      <xdr:row>35</xdr:row>
      <xdr:rowOff>104140</xdr:rowOff>
    </xdr:to>
    <xdr:sp macro="" textlink="">
      <xdr:nvSpPr>
        <xdr:cNvPr id="533" name="楕円 532"/>
        <xdr:cNvSpPr/>
      </xdr:nvSpPr>
      <xdr:spPr>
        <a:xfrm>
          <a:off x="14541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53340</xdr:rowOff>
    </xdr:from>
    <xdr:to>
      <xdr:col>81</xdr:col>
      <xdr:colOff>50800</xdr:colOff>
      <xdr:row>38</xdr:row>
      <xdr:rowOff>53340</xdr:rowOff>
    </xdr:to>
    <xdr:cxnSp macro="">
      <xdr:nvCxnSpPr>
        <xdr:cNvPr id="534" name="直線コネクタ 533"/>
        <xdr:cNvCxnSpPr/>
      </xdr:nvCxnSpPr>
      <xdr:spPr>
        <a:xfrm>
          <a:off x="14592300" y="6054090"/>
          <a:ext cx="8890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122555</xdr:rowOff>
    </xdr:from>
    <xdr:to>
      <xdr:col>72</xdr:col>
      <xdr:colOff>38100</xdr:colOff>
      <xdr:row>35</xdr:row>
      <xdr:rowOff>52705</xdr:rowOff>
    </xdr:to>
    <xdr:sp macro="" textlink="">
      <xdr:nvSpPr>
        <xdr:cNvPr id="535" name="楕円 534"/>
        <xdr:cNvSpPr/>
      </xdr:nvSpPr>
      <xdr:spPr>
        <a:xfrm>
          <a:off x="13652500" y="595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1905</xdr:rowOff>
    </xdr:from>
    <xdr:to>
      <xdr:col>76</xdr:col>
      <xdr:colOff>114300</xdr:colOff>
      <xdr:row>35</xdr:row>
      <xdr:rowOff>53340</xdr:rowOff>
    </xdr:to>
    <xdr:cxnSp macro="">
      <xdr:nvCxnSpPr>
        <xdr:cNvPr id="536" name="直線コネクタ 535"/>
        <xdr:cNvCxnSpPr/>
      </xdr:nvCxnSpPr>
      <xdr:spPr>
        <a:xfrm>
          <a:off x="13703300" y="600265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15875</xdr:rowOff>
    </xdr:from>
    <xdr:to>
      <xdr:col>67</xdr:col>
      <xdr:colOff>101600</xdr:colOff>
      <xdr:row>34</xdr:row>
      <xdr:rowOff>117475</xdr:rowOff>
    </xdr:to>
    <xdr:sp macro="" textlink="">
      <xdr:nvSpPr>
        <xdr:cNvPr id="537" name="楕円 536"/>
        <xdr:cNvSpPr/>
      </xdr:nvSpPr>
      <xdr:spPr>
        <a:xfrm>
          <a:off x="12763500" y="584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66675</xdr:rowOff>
    </xdr:from>
    <xdr:to>
      <xdr:col>71</xdr:col>
      <xdr:colOff>177800</xdr:colOff>
      <xdr:row>35</xdr:row>
      <xdr:rowOff>1905</xdr:rowOff>
    </xdr:to>
    <xdr:cxnSp macro="">
      <xdr:nvCxnSpPr>
        <xdr:cNvPr id="538" name="直線コネクタ 537"/>
        <xdr:cNvCxnSpPr/>
      </xdr:nvCxnSpPr>
      <xdr:spPr>
        <a:xfrm>
          <a:off x="12814300" y="5895975"/>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539" name="n_1aveValue【一般廃棄物処理施設】&#10;有形固定資産減価償却率"/>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540" name="n_2aveValue【一般廃棄物処理施設】&#10;有形固定資産減価償却率"/>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120032</xdr:rowOff>
    </xdr:from>
    <xdr:ext cx="405111" cy="259045"/>
    <xdr:sp macro="" textlink="">
      <xdr:nvSpPr>
        <xdr:cNvPr id="541" name="n_3aveValue【一般廃棄物処理施設】&#10;有形固定資産減価償却率"/>
        <xdr:cNvSpPr txBox="1"/>
      </xdr:nvSpPr>
      <xdr:spPr>
        <a:xfrm>
          <a:off x="13500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133367</xdr:rowOff>
    </xdr:from>
    <xdr:ext cx="405111" cy="259045"/>
    <xdr:sp macro="" textlink="">
      <xdr:nvSpPr>
        <xdr:cNvPr id="542" name="n_4aveValue【一般廃棄物処理施設】&#10;有形固定資産減価償却率"/>
        <xdr:cNvSpPr txBox="1"/>
      </xdr:nvSpPr>
      <xdr:spPr>
        <a:xfrm>
          <a:off x="126117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95267</xdr:rowOff>
    </xdr:from>
    <xdr:ext cx="405111" cy="259045"/>
    <xdr:sp macro="" textlink="">
      <xdr:nvSpPr>
        <xdr:cNvPr id="543" name="n_1mainValue【一般廃棄物処理施設】&#10;有形固定資産減価償却率"/>
        <xdr:cNvSpPr txBox="1"/>
      </xdr:nvSpPr>
      <xdr:spPr>
        <a:xfrm>
          <a:off x="15266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95267</xdr:rowOff>
    </xdr:from>
    <xdr:ext cx="405111" cy="259045"/>
    <xdr:sp macro="" textlink="">
      <xdr:nvSpPr>
        <xdr:cNvPr id="544" name="n_2mainValue【一般廃棄物処理施設】&#10;有形固定資産減価償却率"/>
        <xdr:cNvSpPr txBox="1"/>
      </xdr:nvSpPr>
      <xdr:spPr>
        <a:xfrm>
          <a:off x="14389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69232</xdr:rowOff>
    </xdr:from>
    <xdr:ext cx="405111" cy="259045"/>
    <xdr:sp macro="" textlink="">
      <xdr:nvSpPr>
        <xdr:cNvPr id="545" name="n_3mainValue【一般廃棄物処理施設】&#10;有形固定資産減価償却率"/>
        <xdr:cNvSpPr txBox="1"/>
      </xdr:nvSpPr>
      <xdr:spPr>
        <a:xfrm>
          <a:off x="13500744" y="57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134002</xdr:rowOff>
    </xdr:from>
    <xdr:ext cx="405111" cy="259045"/>
    <xdr:sp macro="" textlink="">
      <xdr:nvSpPr>
        <xdr:cNvPr id="546" name="n_4mainValue【一般廃棄物処理施設】&#10;有形固定資産減価償却率"/>
        <xdr:cNvSpPr txBox="1"/>
      </xdr:nvSpPr>
      <xdr:spPr>
        <a:xfrm>
          <a:off x="12611744" y="562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7" name="直線コネクタ 55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8" name="テキスト ボックス 55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9" name="直線コネクタ 55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0" name="テキスト ボックス 55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1" name="直線コネクタ 56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2" name="テキスト ボックス 56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3" name="直線コネクタ 56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4" name="テキスト ボックス 56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6" name="テキスト ボックス 56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68" name="直線コネクタ 567"/>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69"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70" name="直線コネクタ 569"/>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71"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72" name="直線コネクタ 571"/>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23775</xdr:rowOff>
    </xdr:from>
    <xdr:ext cx="599010" cy="259045"/>
    <xdr:sp macro="" textlink="">
      <xdr:nvSpPr>
        <xdr:cNvPr id="573" name="【一般廃棄物処理施設】&#10;一人当たり有形固定資産（償却資産）額平均値テキスト"/>
        <xdr:cNvSpPr txBox="1"/>
      </xdr:nvSpPr>
      <xdr:spPr>
        <a:xfrm>
          <a:off x="22199600" y="6710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74" name="フローチャート: 判断 573"/>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75" name="フローチャート: 判断 574"/>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76" name="フローチャート: 判断 575"/>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77" name="フローチャート: 判断 576"/>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578" name="フローチャート: 判断 577"/>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152902</xdr:rowOff>
    </xdr:from>
    <xdr:to>
      <xdr:col>116</xdr:col>
      <xdr:colOff>114300</xdr:colOff>
      <xdr:row>41</xdr:row>
      <xdr:rowOff>83052</xdr:rowOff>
    </xdr:to>
    <xdr:sp macro="" textlink="">
      <xdr:nvSpPr>
        <xdr:cNvPr id="584" name="楕円 583"/>
        <xdr:cNvSpPr/>
      </xdr:nvSpPr>
      <xdr:spPr>
        <a:xfrm>
          <a:off x="22110700" y="701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67829</xdr:rowOff>
    </xdr:from>
    <xdr:ext cx="534377" cy="259045"/>
    <xdr:sp macro="" textlink="">
      <xdr:nvSpPr>
        <xdr:cNvPr id="585" name="【一般廃棄物処理施設】&#10;一人当たり有形固定資産（償却資産）額該当値テキスト"/>
        <xdr:cNvSpPr txBox="1"/>
      </xdr:nvSpPr>
      <xdr:spPr>
        <a:xfrm>
          <a:off x="22199600" y="692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156088</xdr:rowOff>
    </xdr:from>
    <xdr:to>
      <xdr:col>112</xdr:col>
      <xdr:colOff>38100</xdr:colOff>
      <xdr:row>41</xdr:row>
      <xdr:rowOff>86238</xdr:rowOff>
    </xdr:to>
    <xdr:sp macro="" textlink="">
      <xdr:nvSpPr>
        <xdr:cNvPr id="586" name="楕円 585"/>
        <xdr:cNvSpPr/>
      </xdr:nvSpPr>
      <xdr:spPr>
        <a:xfrm>
          <a:off x="21272500" y="701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32252</xdr:rowOff>
    </xdr:from>
    <xdr:to>
      <xdr:col>116</xdr:col>
      <xdr:colOff>63500</xdr:colOff>
      <xdr:row>41</xdr:row>
      <xdr:rowOff>35438</xdr:rowOff>
    </xdr:to>
    <xdr:cxnSp macro="">
      <xdr:nvCxnSpPr>
        <xdr:cNvPr id="587" name="直線コネクタ 586"/>
        <xdr:cNvCxnSpPr/>
      </xdr:nvCxnSpPr>
      <xdr:spPr>
        <a:xfrm flipV="1">
          <a:off x="21323300" y="7061702"/>
          <a:ext cx="838200" cy="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80698</xdr:rowOff>
    </xdr:from>
    <xdr:to>
      <xdr:col>107</xdr:col>
      <xdr:colOff>101600</xdr:colOff>
      <xdr:row>42</xdr:row>
      <xdr:rowOff>10848</xdr:rowOff>
    </xdr:to>
    <xdr:sp macro="" textlink="">
      <xdr:nvSpPr>
        <xdr:cNvPr id="588" name="楕円 587"/>
        <xdr:cNvSpPr/>
      </xdr:nvSpPr>
      <xdr:spPr>
        <a:xfrm>
          <a:off x="20383500" y="711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35438</xdr:rowOff>
    </xdr:from>
    <xdr:to>
      <xdr:col>111</xdr:col>
      <xdr:colOff>177800</xdr:colOff>
      <xdr:row>41</xdr:row>
      <xdr:rowOff>131498</xdr:rowOff>
    </xdr:to>
    <xdr:cxnSp macro="">
      <xdr:nvCxnSpPr>
        <xdr:cNvPr id="589" name="直線コネクタ 588"/>
        <xdr:cNvCxnSpPr/>
      </xdr:nvCxnSpPr>
      <xdr:spPr>
        <a:xfrm flipV="1">
          <a:off x="20434300" y="7064888"/>
          <a:ext cx="889000" cy="9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80746</xdr:rowOff>
    </xdr:from>
    <xdr:to>
      <xdr:col>102</xdr:col>
      <xdr:colOff>165100</xdr:colOff>
      <xdr:row>42</xdr:row>
      <xdr:rowOff>10896</xdr:rowOff>
    </xdr:to>
    <xdr:sp macro="" textlink="">
      <xdr:nvSpPr>
        <xdr:cNvPr id="590" name="楕円 589"/>
        <xdr:cNvSpPr/>
      </xdr:nvSpPr>
      <xdr:spPr>
        <a:xfrm>
          <a:off x="19494500" y="711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131498</xdr:rowOff>
    </xdr:from>
    <xdr:to>
      <xdr:col>107</xdr:col>
      <xdr:colOff>50800</xdr:colOff>
      <xdr:row>41</xdr:row>
      <xdr:rowOff>131546</xdr:rowOff>
    </xdr:to>
    <xdr:cxnSp macro="">
      <xdr:nvCxnSpPr>
        <xdr:cNvPr id="591" name="直線コネクタ 590"/>
        <xdr:cNvCxnSpPr/>
      </xdr:nvCxnSpPr>
      <xdr:spPr>
        <a:xfrm flipV="1">
          <a:off x="19545300" y="7160948"/>
          <a:ext cx="8890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78268</xdr:rowOff>
    </xdr:from>
    <xdr:to>
      <xdr:col>98</xdr:col>
      <xdr:colOff>38100</xdr:colOff>
      <xdr:row>42</xdr:row>
      <xdr:rowOff>8418</xdr:rowOff>
    </xdr:to>
    <xdr:sp macro="" textlink="">
      <xdr:nvSpPr>
        <xdr:cNvPr id="592" name="楕円 591"/>
        <xdr:cNvSpPr/>
      </xdr:nvSpPr>
      <xdr:spPr>
        <a:xfrm>
          <a:off x="18605500" y="710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129068</xdr:rowOff>
    </xdr:from>
    <xdr:to>
      <xdr:col>102</xdr:col>
      <xdr:colOff>114300</xdr:colOff>
      <xdr:row>41</xdr:row>
      <xdr:rowOff>131546</xdr:rowOff>
    </xdr:to>
    <xdr:cxnSp macro="">
      <xdr:nvCxnSpPr>
        <xdr:cNvPr id="593" name="直線コネクタ 592"/>
        <xdr:cNvCxnSpPr/>
      </xdr:nvCxnSpPr>
      <xdr:spPr>
        <a:xfrm>
          <a:off x="18656300" y="7158518"/>
          <a:ext cx="889000" cy="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125312</xdr:rowOff>
    </xdr:from>
    <xdr:ext cx="599010" cy="259045"/>
    <xdr:sp macro="" textlink="">
      <xdr:nvSpPr>
        <xdr:cNvPr id="594" name="n_1aveValue【一般廃棄物処理施設】&#10;一人当たり有形固定資産（償却資産）額"/>
        <xdr:cNvSpPr txBox="1"/>
      </xdr:nvSpPr>
      <xdr:spPr>
        <a:xfrm>
          <a:off x="21011095" y="66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95"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596" name="n_3aveValue【一般廃棄物処理施設】&#10;一人当たり有形固定資産（償却資産）額"/>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597" name="n_4aveValue【一般廃棄物処理施設】&#10;一人当たり有形固定資産（償却資産）額"/>
        <xdr:cNvSpPr txBox="1"/>
      </xdr:nvSpPr>
      <xdr:spPr>
        <a:xfrm>
          <a:off x="183891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77365</xdr:rowOff>
    </xdr:from>
    <xdr:ext cx="534377" cy="259045"/>
    <xdr:sp macro="" textlink="">
      <xdr:nvSpPr>
        <xdr:cNvPr id="598" name="n_1mainValue【一般廃棄物処理施設】&#10;一人当たり有形固定資産（償却資産）額"/>
        <xdr:cNvSpPr txBox="1"/>
      </xdr:nvSpPr>
      <xdr:spPr>
        <a:xfrm>
          <a:off x="21043411" y="7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42</xdr:row>
      <xdr:rowOff>1975</xdr:rowOff>
    </xdr:from>
    <xdr:ext cx="378565" cy="259045"/>
    <xdr:sp macro="" textlink="">
      <xdr:nvSpPr>
        <xdr:cNvPr id="599" name="n_2mainValue【一般廃棄物処理施設】&#10;一人当たり有形固定資産（償却資産）額"/>
        <xdr:cNvSpPr txBox="1"/>
      </xdr:nvSpPr>
      <xdr:spPr>
        <a:xfrm>
          <a:off x="20245017" y="7202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115517</xdr:colOff>
      <xdr:row>42</xdr:row>
      <xdr:rowOff>2023</xdr:rowOff>
    </xdr:from>
    <xdr:ext cx="378565" cy="259045"/>
    <xdr:sp macro="" textlink="">
      <xdr:nvSpPr>
        <xdr:cNvPr id="600" name="n_3mainValue【一般廃棄物処理施設】&#10;一人当たり有形固定資産（償却資産）額"/>
        <xdr:cNvSpPr txBox="1"/>
      </xdr:nvSpPr>
      <xdr:spPr>
        <a:xfrm>
          <a:off x="19356017" y="7202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170995</xdr:rowOff>
    </xdr:from>
    <xdr:ext cx="469744" cy="259045"/>
    <xdr:sp macro="" textlink="">
      <xdr:nvSpPr>
        <xdr:cNvPr id="601" name="n_4mainValue【一般廃棄物処理施設】&#10;一人当たり有形固定資産（償却資産）額"/>
        <xdr:cNvSpPr txBox="1"/>
      </xdr:nvSpPr>
      <xdr:spPr>
        <a:xfrm>
          <a:off x="18421428" y="720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2" name="テキスト ボックス 6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3" name="直線コネクタ 6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4" name="テキスト ボックス 61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5" name="直線コネクタ 6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6" name="テキスト ボックス 6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7" name="直線コネクタ 6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8" name="テキスト ボックス 6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9" name="直線コネクタ 6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0" name="テキスト ボックス 6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1" name="直線コネクタ 6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2" name="テキスト ボックス 6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3" name="直線コネクタ 6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4" name="テキスト ボックス 62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627" name="直線コネクタ 626"/>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28"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29" name="直線コネクタ 628"/>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30"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31" name="直線コネクタ 630"/>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59889</xdr:rowOff>
    </xdr:from>
    <xdr:ext cx="405111" cy="259045"/>
    <xdr:sp macro="" textlink="">
      <xdr:nvSpPr>
        <xdr:cNvPr id="632" name="【保健センター・保健所】&#10;有形固定資産減価償却率平均値テキスト"/>
        <xdr:cNvSpPr txBox="1"/>
      </xdr:nvSpPr>
      <xdr:spPr>
        <a:xfrm>
          <a:off x="16357600" y="1017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633" name="フローチャート: 判断 632"/>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634" name="フローチャート: 判断 633"/>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635" name="フローチャート: 判断 634"/>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36" name="フローチャート: 判断 635"/>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637" name="フローチャート: 判断 636"/>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8" name="テキスト ボックス 6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9" name="テキスト ボックス 6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0" name="テキスト ボックス 6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1" name="テキスト ボックス 6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2" name="テキスト ボックス 6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143510</xdr:rowOff>
    </xdr:from>
    <xdr:to>
      <xdr:col>67</xdr:col>
      <xdr:colOff>101600</xdr:colOff>
      <xdr:row>60</xdr:row>
      <xdr:rowOff>73660</xdr:rowOff>
    </xdr:to>
    <xdr:sp macro="" textlink="">
      <xdr:nvSpPr>
        <xdr:cNvPr id="643" name="楕円 642"/>
        <xdr:cNvSpPr/>
      </xdr:nvSpPr>
      <xdr:spPr>
        <a:xfrm>
          <a:off x="12763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13443</xdr:rowOff>
    </xdr:from>
    <xdr:ext cx="405111" cy="259045"/>
    <xdr:sp macro="" textlink="">
      <xdr:nvSpPr>
        <xdr:cNvPr id="644" name="n_1aveValue【保健センター・保健所】&#10;有形固定資産減価償却率"/>
        <xdr:cNvSpPr txBox="1"/>
      </xdr:nvSpPr>
      <xdr:spPr>
        <a:xfrm>
          <a:off x="15266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645" name="n_2aveValue【保健センター・保健所】&#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646"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122844</xdr:rowOff>
    </xdr:from>
    <xdr:ext cx="405111" cy="259045"/>
    <xdr:sp macro="" textlink="">
      <xdr:nvSpPr>
        <xdr:cNvPr id="647" name="n_4aveValue【保健センター・保健所】&#10;有形固定資産減価償却率"/>
        <xdr:cNvSpPr txBox="1"/>
      </xdr:nvSpPr>
      <xdr:spPr>
        <a:xfrm>
          <a:off x="12611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64787</xdr:rowOff>
    </xdr:from>
    <xdr:ext cx="405111" cy="259045"/>
    <xdr:sp macro="" textlink="">
      <xdr:nvSpPr>
        <xdr:cNvPr id="648" name="n_4mainValue【保健センター・保健所】&#10;有形固定資産減価償却率"/>
        <xdr:cNvSpPr txBox="1"/>
      </xdr:nvSpPr>
      <xdr:spPr>
        <a:xfrm>
          <a:off x="12611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9" name="正方形/長方形 6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0" name="正方形/長方形 6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1" name="正方形/長方形 6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2" name="正方形/長方形 6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3" name="正方形/長方形 6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4" name="正方形/長方形 6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5" name="正方形/長方形 6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6" name="正方形/長方形 6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7" name="テキスト ボックス 6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8" name="直線コネクタ 6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9" name="直線コネクタ 65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0" name="テキスト ボックス 65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1" name="直線コネクタ 66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2" name="テキスト ボックス 66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3" name="直線コネクタ 66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64" name="テキスト ボックス 66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5" name="直線コネクタ 66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66" name="テキスト ボックス 66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7" name="直線コネクタ 66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8" name="テキスト ボックス 66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9" name="直線コネクタ 6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0" name="テキスト ボックス 66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72" name="直線コネクタ 671"/>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73"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74" name="直線コネクタ 673"/>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75"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76" name="直線コネクタ 675"/>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53357</xdr:rowOff>
    </xdr:from>
    <xdr:ext cx="469744" cy="259045"/>
    <xdr:sp macro="" textlink="">
      <xdr:nvSpPr>
        <xdr:cNvPr id="677" name="【保健センター・保健所】&#10;一人当たり面積平均値テキスト"/>
        <xdr:cNvSpPr txBox="1"/>
      </xdr:nvSpPr>
      <xdr:spPr>
        <a:xfrm>
          <a:off x="22199600" y="1068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78" name="フローチャート: 判断 677"/>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79" name="フローチャート: 判断 678"/>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80" name="フローチャート: 判断 679"/>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81" name="フローチャート: 判断 680"/>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682" name="フローチャート: 判断 681"/>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3" name="テキスト ボックス 6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4" name="テキスト ボックス 6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5" name="テキスト ボックス 6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6" name="テキスト ボックス 6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7" name="テキスト ボックス 6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120650</xdr:rowOff>
    </xdr:from>
    <xdr:to>
      <xdr:col>98</xdr:col>
      <xdr:colOff>38100</xdr:colOff>
      <xdr:row>57</xdr:row>
      <xdr:rowOff>50800</xdr:rowOff>
    </xdr:to>
    <xdr:sp macro="" textlink="">
      <xdr:nvSpPr>
        <xdr:cNvPr id="688" name="楕円 687"/>
        <xdr:cNvSpPr/>
      </xdr:nvSpPr>
      <xdr:spPr>
        <a:xfrm>
          <a:off x="18605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36847</xdr:rowOff>
    </xdr:from>
    <xdr:ext cx="469744" cy="259045"/>
    <xdr:sp macro="" textlink="">
      <xdr:nvSpPr>
        <xdr:cNvPr id="689" name="n_1aveValue【保健センター・保健所】&#10;一人当たり面積"/>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690" name="n_2aveValue【保健センター・保健所】&#10;一人当たり面積"/>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691" name="n_3aveValue【保健センター・保健所】&#10;一人当たり面積"/>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3827</xdr:rowOff>
    </xdr:from>
    <xdr:ext cx="469744" cy="259045"/>
    <xdr:sp macro="" textlink="">
      <xdr:nvSpPr>
        <xdr:cNvPr id="692" name="n_4aveValue【保健センター・保健所】&#10;一人当たり面積"/>
        <xdr:cNvSpPr txBox="1"/>
      </xdr:nvSpPr>
      <xdr:spPr>
        <a:xfrm>
          <a:off x="18421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67327</xdr:rowOff>
    </xdr:from>
    <xdr:ext cx="469744" cy="259045"/>
    <xdr:sp macro="" textlink="">
      <xdr:nvSpPr>
        <xdr:cNvPr id="693" name="n_4mainValue【保健センター・保健所】&#10;一人当たり面積"/>
        <xdr:cNvSpPr txBox="1"/>
      </xdr:nvSpPr>
      <xdr:spPr>
        <a:xfrm>
          <a:off x="18421427" y="949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4" name="正方形/長方形 6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5" name="正方形/長方形 6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6" name="正方形/長方形 6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7" name="正方形/長方形 6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8" name="正方形/長方形 6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9" name="正方形/長方形 6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0" name="正方形/長方形 6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1" name="正方形/長方形 7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2" name="テキスト ボックス 7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3" name="直線コネクタ 7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4" name="テキスト ボックス 70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05" name="直線コネクタ 70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6" name="テキスト ボックス 70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7" name="直線コネクタ 70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8" name="テキスト ボックス 70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9" name="直線コネクタ 70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10" name="テキスト ボックス 70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11" name="直線コネクタ 71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12" name="テキスト ボックス 71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13" name="直線コネクタ 71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14" name="テキスト ボックス 71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15" name="直線コネクタ 71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6" name="テキスト ボックス 71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7" name="直線コネクタ 7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719" name="直線コネクタ 718"/>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20"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21" name="直線コネクタ 72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722" name="【消防施設】&#10;有形固定資産減価償却率最大値テキスト"/>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723" name="直線コネクタ 722"/>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1650</xdr:rowOff>
    </xdr:from>
    <xdr:ext cx="405111" cy="259045"/>
    <xdr:sp macro="" textlink="">
      <xdr:nvSpPr>
        <xdr:cNvPr id="724" name="【消防施設】&#10;有形固定資産減価償却率平均値テキスト"/>
        <xdr:cNvSpPr txBox="1"/>
      </xdr:nvSpPr>
      <xdr:spPr>
        <a:xfrm>
          <a:off x="16357600" y="1423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725" name="フローチャート: 判断 724"/>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726" name="フローチャート: 判断 725"/>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727" name="フローチャート: 判断 726"/>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728" name="フローチャート: 判断 727"/>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729" name="フローチャート: 判断 728"/>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0" name="テキスト ボックス 72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1" name="テキスト ボックス 73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2" name="テキスト ボックス 73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3" name="テキスト ボックス 73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4" name="テキスト ボックス 73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735" name="楕円 734"/>
        <xdr:cNvSpPr/>
      </xdr:nvSpPr>
      <xdr:spPr>
        <a:xfrm>
          <a:off x="162687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155501</xdr:rowOff>
    </xdr:from>
    <xdr:ext cx="405111" cy="259045"/>
    <xdr:sp macro="" textlink="">
      <xdr:nvSpPr>
        <xdr:cNvPr id="736" name="【消防施設】&#10;有形固定資産減価償却率該当値テキスト"/>
        <xdr:cNvSpPr txBox="1"/>
      </xdr:nvSpPr>
      <xdr:spPr>
        <a:xfrm>
          <a:off x="16357600" y="1387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37919</xdr:rowOff>
    </xdr:from>
    <xdr:to>
      <xdr:col>81</xdr:col>
      <xdr:colOff>101600</xdr:colOff>
      <xdr:row>82</xdr:row>
      <xdr:rowOff>139519</xdr:rowOff>
    </xdr:to>
    <xdr:sp macro="" textlink="">
      <xdr:nvSpPr>
        <xdr:cNvPr id="737" name="楕円 736"/>
        <xdr:cNvSpPr/>
      </xdr:nvSpPr>
      <xdr:spPr>
        <a:xfrm>
          <a:off x="15430500" y="1409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11974</xdr:rowOff>
    </xdr:from>
    <xdr:to>
      <xdr:col>85</xdr:col>
      <xdr:colOff>127000</xdr:colOff>
      <xdr:row>82</xdr:row>
      <xdr:rowOff>88719</xdr:rowOff>
    </xdr:to>
    <xdr:cxnSp macro="">
      <xdr:nvCxnSpPr>
        <xdr:cNvPr id="738" name="直線コネクタ 737"/>
        <xdr:cNvCxnSpPr/>
      </xdr:nvCxnSpPr>
      <xdr:spPr>
        <a:xfrm flipV="1">
          <a:off x="15481300" y="14070874"/>
          <a:ext cx="8382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99968</xdr:rowOff>
    </xdr:from>
    <xdr:to>
      <xdr:col>76</xdr:col>
      <xdr:colOff>165100</xdr:colOff>
      <xdr:row>82</xdr:row>
      <xdr:rowOff>30118</xdr:rowOff>
    </xdr:to>
    <xdr:sp macro="" textlink="">
      <xdr:nvSpPr>
        <xdr:cNvPr id="739" name="楕円 738"/>
        <xdr:cNvSpPr/>
      </xdr:nvSpPr>
      <xdr:spPr>
        <a:xfrm>
          <a:off x="145415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150768</xdr:rowOff>
    </xdr:from>
    <xdr:to>
      <xdr:col>81</xdr:col>
      <xdr:colOff>50800</xdr:colOff>
      <xdr:row>82</xdr:row>
      <xdr:rowOff>88719</xdr:rowOff>
    </xdr:to>
    <xdr:cxnSp macro="">
      <xdr:nvCxnSpPr>
        <xdr:cNvPr id="740" name="直線コネクタ 739"/>
        <xdr:cNvCxnSpPr/>
      </xdr:nvCxnSpPr>
      <xdr:spPr>
        <a:xfrm>
          <a:off x="14592300" y="14038218"/>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83638</xdr:rowOff>
    </xdr:from>
    <xdr:to>
      <xdr:col>72</xdr:col>
      <xdr:colOff>38100</xdr:colOff>
      <xdr:row>82</xdr:row>
      <xdr:rowOff>13788</xdr:rowOff>
    </xdr:to>
    <xdr:sp macro="" textlink="">
      <xdr:nvSpPr>
        <xdr:cNvPr id="741" name="楕円 740"/>
        <xdr:cNvSpPr/>
      </xdr:nvSpPr>
      <xdr:spPr>
        <a:xfrm>
          <a:off x="136525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134438</xdr:rowOff>
    </xdr:from>
    <xdr:to>
      <xdr:col>76</xdr:col>
      <xdr:colOff>114300</xdr:colOff>
      <xdr:row>81</xdr:row>
      <xdr:rowOff>150768</xdr:rowOff>
    </xdr:to>
    <xdr:cxnSp macro="">
      <xdr:nvCxnSpPr>
        <xdr:cNvPr id="742" name="直線コネクタ 741"/>
        <xdr:cNvCxnSpPr/>
      </xdr:nvCxnSpPr>
      <xdr:spPr>
        <a:xfrm>
          <a:off x="13703300" y="14021888"/>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117929</xdr:rowOff>
    </xdr:from>
    <xdr:to>
      <xdr:col>67</xdr:col>
      <xdr:colOff>101600</xdr:colOff>
      <xdr:row>82</xdr:row>
      <xdr:rowOff>48079</xdr:rowOff>
    </xdr:to>
    <xdr:sp macro="" textlink="">
      <xdr:nvSpPr>
        <xdr:cNvPr id="743" name="楕円 742"/>
        <xdr:cNvSpPr/>
      </xdr:nvSpPr>
      <xdr:spPr>
        <a:xfrm>
          <a:off x="12763500" y="140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134438</xdr:rowOff>
    </xdr:from>
    <xdr:to>
      <xdr:col>71</xdr:col>
      <xdr:colOff>177800</xdr:colOff>
      <xdr:row>81</xdr:row>
      <xdr:rowOff>168729</xdr:rowOff>
    </xdr:to>
    <xdr:cxnSp macro="">
      <xdr:nvCxnSpPr>
        <xdr:cNvPr id="744" name="直線コネクタ 743"/>
        <xdr:cNvCxnSpPr/>
      </xdr:nvCxnSpPr>
      <xdr:spPr>
        <a:xfrm flipV="1">
          <a:off x="12814300" y="1402188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745" name="n_1aveValue【消防施設】&#10;有形固定資産減価償却率"/>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114316</xdr:rowOff>
    </xdr:from>
    <xdr:ext cx="405111" cy="259045"/>
    <xdr:sp macro="" textlink="">
      <xdr:nvSpPr>
        <xdr:cNvPr id="746" name="n_2aveValue【消防施設】&#10;有形固定資産減価償却率"/>
        <xdr:cNvSpPr txBox="1"/>
      </xdr:nvSpPr>
      <xdr:spPr>
        <a:xfrm>
          <a:off x="14389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747" name="n_3aveValue【消防施設】&#10;有形固定資産減価償却率"/>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102888</xdr:rowOff>
    </xdr:from>
    <xdr:ext cx="405111" cy="259045"/>
    <xdr:sp macro="" textlink="">
      <xdr:nvSpPr>
        <xdr:cNvPr id="748" name="n_4aveValue【消防施設】&#10;有形固定資産減価償却率"/>
        <xdr:cNvSpPr txBox="1"/>
      </xdr:nvSpPr>
      <xdr:spPr>
        <a:xfrm>
          <a:off x="12611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156046</xdr:rowOff>
    </xdr:from>
    <xdr:ext cx="405111" cy="259045"/>
    <xdr:sp macro="" textlink="">
      <xdr:nvSpPr>
        <xdr:cNvPr id="749" name="n_1mainValue【消防施設】&#10;有形固定資産減価償却率"/>
        <xdr:cNvSpPr txBox="1"/>
      </xdr:nvSpPr>
      <xdr:spPr>
        <a:xfrm>
          <a:off x="152660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46645</xdr:rowOff>
    </xdr:from>
    <xdr:ext cx="405111" cy="259045"/>
    <xdr:sp macro="" textlink="">
      <xdr:nvSpPr>
        <xdr:cNvPr id="750" name="n_2mainValue【消防施設】&#10;有形固定資産減価償却率"/>
        <xdr:cNvSpPr txBox="1"/>
      </xdr:nvSpPr>
      <xdr:spPr>
        <a:xfrm>
          <a:off x="143897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751" name="n_3mainValue【消防施設】&#10;有形固定資産減価償却率"/>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64606</xdr:rowOff>
    </xdr:from>
    <xdr:ext cx="405111" cy="259045"/>
    <xdr:sp macro="" textlink="">
      <xdr:nvSpPr>
        <xdr:cNvPr id="752" name="n_4mainValue【消防施設】&#10;有形固定資産減価償却率"/>
        <xdr:cNvSpPr txBox="1"/>
      </xdr:nvSpPr>
      <xdr:spPr>
        <a:xfrm>
          <a:off x="12611744" y="1378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3" name="正方形/長方形 7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4" name="正方形/長方形 7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5" name="正方形/長方形 7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6" name="正方形/長方形 7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7" name="正方形/長方形 7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8" name="正方形/長方形 7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9" name="正方形/長方形 7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0" name="正方形/長方形 75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1" name="テキスト ボックス 76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2" name="直線コネクタ 76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63" name="直線コネクタ 76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64" name="テキスト ボックス 76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65" name="直線コネクタ 76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6" name="テキスト ボックス 76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7" name="直線コネクタ 76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8" name="テキスト ボックス 76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9" name="直線コネクタ 76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70" name="テキスト ボックス 76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1" name="直線コネクタ 77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2" name="テキスト ボックス 77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774" name="直線コネクタ 773"/>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775" name="【消防施設】&#10;一人当たり面積最小値テキスト"/>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776" name="直線コネクタ 775"/>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777" name="【消防施設】&#10;一人当たり面積最大値テキスト"/>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778" name="直線コネクタ 777"/>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779" name="【消防施設】&#10;一人当たり面積平均値テキスト"/>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780" name="フローチャート: 判断 779"/>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781" name="フローチャート: 判断 780"/>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782" name="フローチャート: 判断 781"/>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783" name="フローチャート: 判断 782"/>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784" name="フローチャート: 判断 783"/>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5" name="テキスト ボックス 78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6" name="テキスト ボックス 78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7" name="テキスト ボックス 78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8" name="テキスト ボックス 78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9" name="テキスト ボックス 78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790" name="楕円 789"/>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10990</xdr:rowOff>
    </xdr:from>
    <xdr:ext cx="469744" cy="259045"/>
    <xdr:sp macro="" textlink="">
      <xdr:nvSpPr>
        <xdr:cNvPr id="791" name="【消防施設】&#10;一人当たり面積該当値テキスト"/>
        <xdr:cNvSpPr txBox="1"/>
      </xdr:nvSpPr>
      <xdr:spPr>
        <a:xfrm>
          <a:off x="22199600" y="1458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43535</xdr:rowOff>
    </xdr:from>
    <xdr:to>
      <xdr:col>112</xdr:col>
      <xdr:colOff>38100</xdr:colOff>
      <xdr:row>85</xdr:row>
      <xdr:rowOff>145135</xdr:rowOff>
    </xdr:to>
    <xdr:sp macro="" textlink="">
      <xdr:nvSpPr>
        <xdr:cNvPr id="792" name="楕円 791"/>
        <xdr:cNvSpPr/>
      </xdr:nvSpPr>
      <xdr:spPr>
        <a:xfrm>
          <a:off x="21272500" y="146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94335</xdr:rowOff>
    </xdr:from>
    <xdr:to>
      <xdr:col>116</xdr:col>
      <xdr:colOff>63500</xdr:colOff>
      <xdr:row>85</xdr:row>
      <xdr:rowOff>95250</xdr:rowOff>
    </xdr:to>
    <xdr:cxnSp macro="">
      <xdr:nvCxnSpPr>
        <xdr:cNvPr id="793" name="直線コネクタ 792"/>
        <xdr:cNvCxnSpPr/>
      </xdr:nvCxnSpPr>
      <xdr:spPr>
        <a:xfrm>
          <a:off x="21323300" y="14667585"/>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45365</xdr:rowOff>
    </xdr:from>
    <xdr:to>
      <xdr:col>107</xdr:col>
      <xdr:colOff>101600</xdr:colOff>
      <xdr:row>85</xdr:row>
      <xdr:rowOff>146965</xdr:rowOff>
    </xdr:to>
    <xdr:sp macro="" textlink="">
      <xdr:nvSpPr>
        <xdr:cNvPr id="794" name="楕円 793"/>
        <xdr:cNvSpPr/>
      </xdr:nvSpPr>
      <xdr:spPr>
        <a:xfrm>
          <a:off x="20383500" y="1461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94335</xdr:rowOff>
    </xdr:from>
    <xdr:to>
      <xdr:col>111</xdr:col>
      <xdr:colOff>177800</xdr:colOff>
      <xdr:row>85</xdr:row>
      <xdr:rowOff>96165</xdr:rowOff>
    </xdr:to>
    <xdr:cxnSp macro="">
      <xdr:nvCxnSpPr>
        <xdr:cNvPr id="795" name="直線コネクタ 794"/>
        <xdr:cNvCxnSpPr/>
      </xdr:nvCxnSpPr>
      <xdr:spPr>
        <a:xfrm flipV="1">
          <a:off x="20434300" y="14667585"/>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52679</xdr:rowOff>
    </xdr:from>
    <xdr:to>
      <xdr:col>102</xdr:col>
      <xdr:colOff>165100</xdr:colOff>
      <xdr:row>85</xdr:row>
      <xdr:rowOff>154279</xdr:rowOff>
    </xdr:to>
    <xdr:sp macro="" textlink="">
      <xdr:nvSpPr>
        <xdr:cNvPr id="796" name="楕円 795"/>
        <xdr:cNvSpPr/>
      </xdr:nvSpPr>
      <xdr:spPr>
        <a:xfrm>
          <a:off x="19494500" y="1462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96165</xdr:rowOff>
    </xdr:from>
    <xdr:to>
      <xdr:col>107</xdr:col>
      <xdr:colOff>50800</xdr:colOff>
      <xdr:row>85</xdr:row>
      <xdr:rowOff>103479</xdr:rowOff>
    </xdr:to>
    <xdr:cxnSp macro="">
      <xdr:nvCxnSpPr>
        <xdr:cNvPr id="797" name="直線コネクタ 796"/>
        <xdr:cNvCxnSpPr/>
      </xdr:nvCxnSpPr>
      <xdr:spPr>
        <a:xfrm flipV="1">
          <a:off x="19545300" y="14669415"/>
          <a:ext cx="889000" cy="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51766</xdr:rowOff>
    </xdr:from>
    <xdr:to>
      <xdr:col>98</xdr:col>
      <xdr:colOff>38100</xdr:colOff>
      <xdr:row>85</xdr:row>
      <xdr:rowOff>153366</xdr:rowOff>
    </xdr:to>
    <xdr:sp macro="" textlink="">
      <xdr:nvSpPr>
        <xdr:cNvPr id="798" name="楕円 797"/>
        <xdr:cNvSpPr/>
      </xdr:nvSpPr>
      <xdr:spPr>
        <a:xfrm>
          <a:off x="18605500" y="1462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102566</xdr:rowOff>
    </xdr:from>
    <xdr:to>
      <xdr:col>102</xdr:col>
      <xdr:colOff>114300</xdr:colOff>
      <xdr:row>85</xdr:row>
      <xdr:rowOff>103479</xdr:rowOff>
    </xdr:to>
    <xdr:cxnSp macro="">
      <xdr:nvCxnSpPr>
        <xdr:cNvPr id="799" name="直線コネクタ 798"/>
        <xdr:cNvCxnSpPr/>
      </xdr:nvCxnSpPr>
      <xdr:spPr>
        <a:xfrm>
          <a:off x="18656300" y="14675816"/>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150689</xdr:rowOff>
    </xdr:from>
    <xdr:ext cx="469744" cy="259045"/>
    <xdr:sp macro="" textlink="">
      <xdr:nvSpPr>
        <xdr:cNvPr id="800" name="n_1aveValue【消防施設】&#10;一人当たり面積"/>
        <xdr:cNvSpPr txBox="1"/>
      </xdr:nvSpPr>
      <xdr:spPr>
        <a:xfrm>
          <a:off x="21075727" y="143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801" name="n_2aveValue【消防施設】&#10;一人当たり面積"/>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802" name="n_3aveValue【消防施設】&#10;一人当たり面積"/>
        <xdr:cNvSpPr txBox="1"/>
      </xdr:nvSpPr>
      <xdr:spPr>
        <a:xfrm>
          <a:off x="19310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803" name="n_4aveValue【消防施設】&#10;一人当たり面積"/>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136262</xdr:rowOff>
    </xdr:from>
    <xdr:ext cx="469744" cy="259045"/>
    <xdr:sp macro="" textlink="">
      <xdr:nvSpPr>
        <xdr:cNvPr id="804" name="n_1mainValue【消防施設】&#10;一人当たり面積"/>
        <xdr:cNvSpPr txBox="1"/>
      </xdr:nvSpPr>
      <xdr:spPr>
        <a:xfrm>
          <a:off x="21075727" y="1470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138092</xdr:rowOff>
    </xdr:from>
    <xdr:ext cx="469744" cy="259045"/>
    <xdr:sp macro="" textlink="">
      <xdr:nvSpPr>
        <xdr:cNvPr id="805" name="n_2mainValue【消防施設】&#10;一人当たり面積"/>
        <xdr:cNvSpPr txBox="1"/>
      </xdr:nvSpPr>
      <xdr:spPr>
        <a:xfrm>
          <a:off x="20199427" y="1471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145406</xdr:rowOff>
    </xdr:from>
    <xdr:ext cx="469744" cy="259045"/>
    <xdr:sp macro="" textlink="">
      <xdr:nvSpPr>
        <xdr:cNvPr id="806" name="n_3mainValue【消防施設】&#10;一人当たり面積"/>
        <xdr:cNvSpPr txBox="1"/>
      </xdr:nvSpPr>
      <xdr:spPr>
        <a:xfrm>
          <a:off x="19310427" y="1471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144493</xdr:rowOff>
    </xdr:from>
    <xdr:ext cx="469744" cy="259045"/>
    <xdr:sp macro="" textlink="">
      <xdr:nvSpPr>
        <xdr:cNvPr id="807" name="n_4mainValue【消防施設】&#10;一人当たり面積"/>
        <xdr:cNvSpPr txBox="1"/>
      </xdr:nvSpPr>
      <xdr:spPr>
        <a:xfrm>
          <a:off x="18421427" y="14717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8" name="正方形/長方形 8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9" name="正方形/長方形 8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0" name="正方形/長方形 8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1" name="正方形/長方形 8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2" name="正方形/長方形 8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3" name="正方形/長方形 8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4" name="正方形/長方形 8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5" name="正方形/長方形 8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6" name="テキスト ボックス 8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7" name="直線コネクタ 8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8" name="テキスト ボックス 81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9" name="直線コネクタ 81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0" name="テキスト ボックス 81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1" name="直線コネクタ 82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2" name="テキスト ボックス 82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23" name="直線コネクタ 82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24" name="テキスト ボックス 82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5" name="直線コネクタ 82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6" name="テキスト ボックス 82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7" name="直線コネクタ 82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8" name="テキスト ボックス 82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9" name="直線コネクタ 82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0" name="テキスト ボックス 82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1" name="直線コネクタ 8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833" name="直線コネクタ 832"/>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3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35" name="直線コネクタ 83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836"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837" name="直線コネクタ 836"/>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38"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39" name="フローチャート: 判断 838"/>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840" name="フローチャート: 判断 839"/>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841" name="フローチャート: 判断 840"/>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842" name="フローチャート: 判断 841"/>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843" name="フローチャート: 判断 842"/>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4" name="テキスト ボックス 8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5" name="テキスト ボックス 8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6" name="テキスト ボックス 8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7" name="テキスト ボックス 8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8" name="テキスト ボックス 8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151130</xdr:rowOff>
    </xdr:from>
    <xdr:to>
      <xdr:col>85</xdr:col>
      <xdr:colOff>177800</xdr:colOff>
      <xdr:row>108</xdr:row>
      <xdr:rowOff>81280</xdr:rowOff>
    </xdr:to>
    <xdr:sp macro="" textlink="">
      <xdr:nvSpPr>
        <xdr:cNvPr id="849" name="楕円 848"/>
        <xdr:cNvSpPr/>
      </xdr:nvSpPr>
      <xdr:spPr>
        <a:xfrm>
          <a:off x="16268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129557</xdr:rowOff>
    </xdr:from>
    <xdr:ext cx="405111" cy="259045"/>
    <xdr:sp macro="" textlink="">
      <xdr:nvSpPr>
        <xdr:cNvPr id="850" name="【庁舎】&#10;有形固定資産減価償却率該当値テキスト"/>
        <xdr:cNvSpPr txBox="1"/>
      </xdr:nvSpPr>
      <xdr:spPr>
        <a:xfrm>
          <a:off x="16357600"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133169</xdr:rowOff>
    </xdr:from>
    <xdr:to>
      <xdr:col>81</xdr:col>
      <xdr:colOff>101600</xdr:colOff>
      <xdr:row>108</xdr:row>
      <xdr:rowOff>63319</xdr:rowOff>
    </xdr:to>
    <xdr:sp macro="" textlink="">
      <xdr:nvSpPr>
        <xdr:cNvPr id="851" name="楕円 850"/>
        <xdr:cNvSpPr/>
      </xdr:nvSpPr>
      <xdr:spPr>
        <a:xfrm>
          <a:off x="15430500" y="1847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12519</xdr:rowOff>
    </xdr:from>
    <xdr:to>
      <xdr:col>85</xdr:col>
      <xdr:colOff>127000</xdr:colOff>
      <xdr:row>108</xdr:row>
      <xdr:rowOff>30480</xdr:rowOff>
    </xdr:to>
    <xdr:cxnSp macro="">
      <xdr:nvCxnSpPr>
        <xdr:cNvPr id="852" name="直線コネクタ 851"/>
        <xdr:cNvCxnSpPr/>
      </xdr:nvCxnSpPr>
      <xdr:spPr>
        <a:xfrm>
          <a:off x="15481300" y="18529119"/>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115207</xdr:rowOff>
    </xdr:from>
    <xdr:to>
      <xdr:col>76</xdr:col>
      <xdr:colOff>165100</xdr:colOff>
      <xdr:row>108</xdr:row>
      <xdr:rowOff>45357</xdr:rowOff>
    </xdr:to>
    <xdr:sp macro="" textlink="">
      <xdr:nvSpPr>
        <xdr:cNvPr id="853" name="楕円 852"/>
        <xdr:cNvSpPr/>
      </xdr:nvSpPr>
      <xdr:spPr>
        <a:xfrm>
          <a:off x="14541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166007</xdr:rowOff>
    </xdr:from>
    <xdr:to>
      <xdr:col>81</xdr:col>
      <xdr:colOff>50800</xdr:colOff>
      <xdr:row>108</xdr:row>
      <xdr:rowOff>12519</xdr:rowOff>
    </xdr:to>
    <xdr:cxnSp macro="">
      <xdr:nvCxnSpPr>
        <xdr:cNvPr id="854" name="直線コネクタ 853"/>
        <xdr:cNvCxnSpPr/>
      </xdr:nvCxnSpPr>
      <xdr:spPr>
        <a:xfrm>
          <a:off x="14592300" y="1851115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98879</xdr:rowOff>
    </xdr:from>
    <xdr:to>
      <xdr:col>72</xdr:col>
      <xdr:colOff>38100</xdr:colOff>
      <xdr:row>108</xdr:row>
      <xdr:rowOff>29029</xdr:rowOff>
    </xdr:to>
    <xdr:sp macro="" textlink="">
      <xdr:nvSpPr>
        <xdr:cNvPr id="855" name="楕円 854"/>
        <xdr:cNvSpPr/>
      </xdr:nvSpPr>
      <xdr:spPr>
        <a:xfrm>
          <a:off x="13652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149679</xdr:rowOff>
    </xdr:from>
    <xdr:to>
      <xdr:col>76</xdr:col>
      <xdr:colOff>114300</xdr:colOff>
      <xdr:row>107</xdr:row>
      <xdr:rowOff>166007</xdr:rowOff>
    </xdr:to>
    <xdr:cxnSp macro="">
      <xdr:nvCxnSpPr>
        <xdr:cNvPr id="856" name="直線コネクタ 855"/>
        <xdr:cNvCxnSpPr/>
      </xdr:nvCxnSpPr>
      <xdr:spPr>
        <a:xfrm>
          <a:off x="13703300" y="1849482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90714</xdr:rowOff>
    </xdr:from>
    <xdr:to>
      <xdr:col>67</xdr:col>
      <xdr:colOff>101600</xdr:colOff>
      <xdr:row>108</xdr:row>
      <xdr:rowOff>20864</xdr:rowOff>
    </xdr:to>
    <xdr:sp macro="" textlink="">
      <xdr:nvSpPr>
        <xdr:cNvPr id="857" name="楕円 856"/>
        <xdr:cNvSpPr/>
      </xdr:nvSpPr>
      <xdr:spPr>
        <a:xfrm>
          <a:off x="12763500" y="184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141514</xdr:rowOff>
    </xdr:from>
    <xdr:to>
      <xdr:col>71</xdr:col>
      <xdr:colOff>177800</xdr:colOff>
      <xdr:row>107</xdr:row>
      <xdr:rowOff>149679</xdr:rowOff>
    </xdr:to>
    <xdr:cxnSp macro="">
      <xdr:nvCxnSpPr>
        <xdr:cNvPr id="858" name="直線コネクタ 857"/>
        <xdr:cNvCxnSpPr/>
      </xdr:nvCxnSpPr>
      <xdr:spPr>
        <a:xfrm>
          <a:off x="12814300" y="1848666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34126</xdr:rowOff>
    </xdr:from>
    <xdr:ext cx="405111" cy="259045"/>
    <xdr:sp macro="" textlink="">
      <xdr:nvSpPr>
        <xdr:cNvPr id="859" name="n_1aveValue【庁舎】&#10;有形固定資産減価償却率"/>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860" name="n_2aveValue【庁舎】&#10;有形固定資産減価償却率"/>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861" name="n_3aveValue【庁舎】&#10;有形固定資産減価償却率"/>
        <xdr:cNvSpPr txBox="1"/>
      </xdr:nvSpPr>
      <xdr:spPr>
        <a:xfrm>
          <a:off x="13500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862" name="n_4aveValue【庁舎】&#10;有形固定資産減価償却率"/>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54446</xdr:rowOff>
    </xdr:from>
    <xdr:ext cx="405111" cy="259045"/>
    <xdr:sp macro="" textlink="">
      <xdr:nvSpPr>
        <xdr:cNvPr id="863" name="n_1mainValue【庁舎】&#10;有形固定資産減価償却率"/>
        <xdr:cNvSpPr txBox="1"/>
      </xdr:nvSpPr>
      <xdr:spPr>
        <a:xfrm>
          <a:off x="15266044" y="185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36484</xdr:rowOff>
    </xdr:from>
    <xdr:ext cx="405111" cy="259045"/>
    <xdr:sp macro="" textlink="">
      <xdr:nvSpPr>
        <xdr:cNvPr id="864" name="n_2mainValue【庁舎】&#10;有形固定資産減価償却率"/>
        <xdr:cNvSpPr txBox="1"/>
      </xdr:nvSpPr>
      <xdr:spPr>
        <a:xfrm>
          <a:off x="14389744" y="1855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20156</xdr:rowOff>
    </xdr:from>
    <xdr:ext cx="405111" cy="259045"/>
    <xdr:sp macro="" textlink="">
      <xdr:nvSpPr>
        <xdr:cNvPr id="865" name="n_3mainValue【庁舎】&#10;有形固定資産減価償却率"/>
        <xdr:cNvSpPr txBox="1"/>
      </xdr:nvSpPr>
      <xdr:spPr>
        <a:xfrm>
          <a:off x="13500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11991</xdr:rowOff>
    </xdr:from>
    <xdr:ext cx="405111" cy="259045"/>
    <xdr:sp macro="" textlink="">
      <xdr:nvSpPr>
        <xdr:cNvPr id="866" name="n_4mainValue【庁舎】&#10;有形固定資産減価償却率"/>
        <xdr:cNvSpPr txBox="1"/>
      </xdr:nvSpPr>
      <xdr:spPr>
        <a:xfrm>
          <a:off x="12611744" y="1852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67" name="正方形/長方形 8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8" name="正方形/長方形 8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9" name="正方形/長方形 8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0" name="正方形/長方形 8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1" name="正方形/長方形 8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2" name="正方形/長方形 8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3" name="正方形/長方形 8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4" name="正方形/長方形 8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75" name="テキスト ボックス 8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6" name="直線コネクタ 8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77" name="直線コネクタ 87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78" name="テキスト ボックス 87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79" name="直線コネクタ 87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80" name="テキスト ボックス 87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81" name="直線コネクタ 88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82" name="テキスト ボックス 88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83" name="直線コネクタ 88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84" name="テキスト ボックス 88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85" name="直線コネクタ 88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86" name="テキスト ボックス 88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87" name="直線コネクタ 88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88" name="テキスト ボックス 88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89" name="直線コネクタ 8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0" name="テキスト ボックス 8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892" name="直線コネクタ 891"/>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893"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894" name="直線コネクタ 893"/>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895"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896" name="直線コネクタ 895"/>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80934</xdr:rowOff>
    </xdr:from>
    <xdr:ext cx="469744" cy="259045"/>
    <xdr:sp macro="" textlink="">
      <xdr:nvSpPr>
        <xdr:cNvPr id="897" name="【庁舎】&#10;一人当たり面積平均値テキスト"/>
        <xdr:cNvSpPr txBox="1"/>
      </xdr:nvSpPr>
      <xdr:spPr>
        <a:xfrm>
          <a:off x="22199600" y="1791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898" name="フローチャート: 判断 897"/>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899" name="フローチャート: 判断 898"/>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900" name="フローチャート: 判断 899"/>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01" name="フローチャート: 判断 900"/>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902" name="フローチャート: 判断 901"/>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3" name="テキスト ボックス 9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04" name="テキスト ボックス 9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05" name="テキスト ボックス 9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06" name="テキスト ボックス 9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07" name="テキスト ボックス 9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908" name="楕円 907"/>
        <xdr:cNvSpPr/>
      </xdr:nvSpPr>
      <xdr:spPr>
        <a:xfrm>
          <a:off x="221107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7093</xdr:rowOff>
    </xdr:from>
    <xdr:ext cx="469744" cy="259045"/>
    <xdr:sp macro="" textlink="">
      <xdr:nvSpPr>
        <xdr:cNvPr id="909" name="【庁舎】&#10;一人当たり面積該当値テキスト"/>
        <xdr:cNvSpPr txBox="1"/>
      </xdr:nvSpPr>
      <xdr:spPr>
        <a:xfrm>
          <a:off x="22199600" y="1818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36830</xdr:rowOff>
    </xdr:from>
    <xdr:to>
      <xdr:col>112</xdr:col>
      <xdr:colOff>38100</xdr:colOff>
      <xdr:row>106</xdr:row>
      <xdr:rowOff>138430</xdr:rowOff>
    </xdr:to>
    <xdr:sp macro="" textlink="">
      <xdr:nvSpPr>
        <xdr:cNvPr id="910" name="楕円 909"/>
        <xdr:cNvSpPr/>
      </xdr:nvSpPr>
      <xdr:spPr>
        <a:xfrm>
          <a:off x="21272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79466</xdr:rowOff>
    </xdr:from>
    <xdr:to>
      <xdr:col>116</xdr:col>
      <xdr:colOff>63500</xdr:colOff>
      <xdr:row>106</xdr:row>
      <xdr:rowOff>87630</xdr:rowOff>
    </xdr:to>
    <xdr:cxnSp macro="">
      <xdr:nvCxnSpPr>
        <xdr:cNvPr id="911" name="直線コネクタ 910"/>
        <xdr:cNvCxnSpPr/>
      </xdr:nvCxnSpPr>
      <xdr:spPr>
        <a:xfrm flipV="1">
          <a:off x="21323300" y="1825316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46627</xdr:rowOff>
    </xdr:from>
    <xdr:to>
      <xdr:col>107</xdr:col>
      <xdr:colOff>101600</xdr:colOff>
      <xdr:row>106</xdr:row>
      <xdr:rowOff>148227</xdr:rowOff>
    </xdr:to>
    <xdr:sp macro="" textlink="">
      <xdr:nvSpPr>
        <xdr:cNvPr id="912" name="楕円 911"/>
        <xdr:cNvSpPr/>
      </xdr:nvSpPr>
      <xdr:spPr>
        <a:xfrm>
          <a:off x="20383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87630</xdr:rowOff>
    </xdr:from>
    <xdr:to>
      <xdr:col>111</xdr:col>
      <xdr:colOff>177800</xdr:colOff>
      <xdr:row>106</xdr:row>
      <xdr:rowOff>97427</xdr:rowOff>
    </xdr:to>
    <xdr:cxnSp macro="">
      <xdr:nvCxnSpPr>
        <xdr:cNvPr id="913" name="直線コネクタ 912"/>
        <xdr:cNvCxnSpPr/>
      </xdr:nvCxnSpPr>
      <xdr:spPr>
        <a:xfrm flipV="1">
          <a:off x="20434300" y="1826133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59689</xdr:rowOff>
    </xdr:from>
    <xdr:to>
      <xdr:col>102</xdr:col>
      <xdr:colOff>165100</xdr:colOff>
      <xdr:row>106</xdr:row>
      <xdr:rowOff>161289</xdr:rowOff>
    </xdr:to>
    <xdr:sp macro="" textlink="">
      <xdr:nvSpPr>
        <xdr:cNvPr id="914" name="楕円 913"/>
        <xdr:cNvSpPr/>
      </xdr:nvSpPr>
      <xdr:spPr>
        <a:xfrm>
          <a:off x="19494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97427</xdr:rowOff>
    </xdr:from>
    <xdr:to>
      <xdr:col>107</xdr:col>
      <xdr:colOff>50800</xdr:colOff>
      <xdr:row>106</xdr:row>
      <xdr:rowOff>110489</xdr:rowOff>
    </xdr:to>
    <xdr:cxnSp macro="">
      <xdr:nvCxnSpPr>
        <xdr:cNvPr id="915" name="直線コネクタ 914"/>
        <xdr:cNvCxnSpPr/>
      </xdr:nvCxnSpPr>
      <xdr:spPr>
        <a:xfrm flipV="1">
          <a:off x="19545300" y="18271127"/>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69487</xdr:rowOff>
    </xdr:from>
    <xdr:to>
      <xdr:col>98</xdr:col>
      <xdr:colOff>38100</xdr:colOff>
      <xdr:row>106</xdr:row>
      <xdr:rowOff>171087</xdr:rowOff>
    </xdr:to>
    <xdr:sp macro="" textlink="">
      <xdr:nvSpPr>
        <xdr:cNvPr id="916" name="楕円 915"/>
        <xdr:cNvSpPr/>
      </xdr:nvSpPr>
      <xdr:spPr>
        <a:xfrm>
          <a:off x="186055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110489</xdr:rowOff>
    </xdr:from>
    <xdr:to>
      <xdr:col>102</xdr:col>
      <xdr:colOff>114300</xdr:colOff>
      <xdr:row>106</xdr:row>
      <xdr:rowOff>120287</xdr:rowOff>
    </xdr:to>
    <xdr:cxnSp macro="">
      <xdr:nvCxnSpPr>
        <xdr:cNvPr id="917" name="直線コネクタ 916"/>
        <xdr:cNvCxnSpPr/>
      </xdr:nvCxnSpPr>
      <xdr:spPr>
        <a:xfrm flipV="1">
          <a:off x="18656300" y="18284189"/>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21063</xdr:rowOff>
    </xdr:from>
    <xdr:ext cx="469744" cy="259045"/>
    <xdr:sp macro="" textlink="">
      <xdr:nvSpPr>
        <xdr:cNvPr id="918" name="n_1aveValue【庁舎】&#10;一人当たり面積"/>
        <xdr:cNvSpPr txBox="1"/>
      </xdr:nvSpPr>
      <xdr:spPr>
        <a:xfrm>
          <a:off x="21075727" y="178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37391</xdr:rowOff>
    </xdr:from>
    <xdr:ext cx="469744" cy="259045"/>
    <xdr:sp macro="" textlink="">
      <xdr:nvSpPr>
        <xdr:cNvPr id="919" name="n_2aveValue【庁舎】&#10;一人当たり面積"/>
        <xdr:cNvSpPr txBox="1"/>
      </xdr:nvSpPr>
      <xdr:spPr>
        <a:xfrm>
          <a:off x="20199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920" name="n_3aveValue【庁舎】&#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128832</xdr:rowOff>
    </xdr:from>
    <xdr:ext cx="469744" cy="259045"/>
    <xdr:sp macro="" textlink="">
      <xdr:nvSpPr>
        <xdr:cNvPr id="921" name="n_4aveValue【庁舎】&#10;一人当たり面積"/>
        <xdr:cNvSpPr txBox="1"/>
      </xdr:nvSpPr>
      <xdr:spPr>
        <a:xfrm>
          <a:off x="18421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129557</xdr:rowOff>
    </xdr:from>
    <xdr:ext cx="469744" cy="259045"/>
    <xdr:sp macro="" textlink="">
      <xdr:nvSpPr>
        <xdr:cNvPr id="922" name="n_1mainValue【庁舎】&#10;一人当たり面積"/>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139354</xdr:rowOff>
    </xdr:from>
    <xdr:ext cx="469744" cy="259045"/>
    <xdr:sp macro="" textlink="">
      <xdr:nvSpPr>
        <xdr:cNvPr id="923" name="n_2mainValue【庁舎】&#10;一人当たり面積"/>
        <xdr:cNvSpPr txBox="1"/>
      </xdr:nvSpPr>
      <xdr:spPr>
        <a:xfrm>
          <a:off x="20199427" y="1831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152416</xdr:rowOff>
    </xdr:from>
    <xdr:ext cx="469744" cy="259045"/>
    <xdr:sp macro="" textlink="">
      <xdr:nvSpPr>
        <xdr:cNvPr id="924" name="n_3mainValue【庁舎】&#10;一人当たり面積"/>
        <xdr:cNvSpPr txBox="1"/>
      </xdr:nvSpPr>
      <xdr:spPr>
        <a:xfrm>
          <a:off x="193104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162214</xdr:rowOff>
    </xdr:from>
    <xdr:ext cx="469744" cy="259045"/>
    <xdr:sp macro="" textlink="">
      <xdr:nvSpPr>
        <xdr:cNvPr id="925" name="n_4mainValue【庁舎】&#10;一人当たり面積"/>
        <xdr:cNvSpPr txBox="1"/>
      </xdr:nvSpPr>
      <xdr:spPr>
        <a:xfrm>
          <a:off x="18421427"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6" name="正方形/長方形 92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27" name="正方形/長方形 92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28" name="テキスト ボックス 92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類似団体と比較して特に有形固定資産減価償却率が高くなっている施設は、福祉施設、一般廃棄物処理施設、図書館及び庁舎である。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福祉施設については、築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年以上が経過している高齢者福祉施設もあることから有形固定資産減価償却率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78.3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％となっており、県内平均と比べても高い水準となっている。一般廃棄物処理施設については、一昨年から有形固定資産減価償却率が大幅に上昇し、類似団体より高い水準となっている。これは、平成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年度から施設用途の分類を見直したことに伴い、清掃センター等の減価償却率が高い施設を新たに加えたためである。図書館については、建設から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年以上が経過し、今後は設備機器等の不具合の発生も予想されるため、適正な予防保全型の老朽化対策を行っていく必要がある。庁舎については、築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年以上経過しており、老朽化や耐震性に問題を抱えていることから、今後の建替・長寿命化等の対策が急務である。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一方、有形固定資産減価償却率が低くなっている施設は体育館である。これは、平成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年度から令和元年度にかけて実施した「垂水中央運動公園改修事業」により、体育館の大規模改修を実施した影響によるものである。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鹿児島県垂水市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14,586
14,349
162.12
13,362,959
13,142,565
158,802
5,245,553
9,960,291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固定資産税については、新築棟数の増加等により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前年度に比べ</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増収となったが、市町村民税については、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法人税割等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が減</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収とな</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、人口の減少や、全国平均を上回る高齢化率（</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42.69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％）に加え、基幹産業である農水産業の不振が続いていることなどにより、財政基盤が弱く、類似団体平均を下回っている。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歳入確保の方策として、市税等の徴収率向上に取り組んでおり、市税は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96.3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％（前年度比プラス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％）の徴収率となった。今後も歳出の徹底した見直しや削減を図っていくとともに、歳入確保</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財政基盤の強化に努める。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44450</xdr:rowOff>
    </xdr:to>
    <xdr:cxnSp macro="">
      <xdr:nvCxnSpPr>
        <xdr:cNvPr id="69" name="直線コネクタ 68"/>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64558</xdr:rowOff>
    </xdr:to>
    <xdr:cxnSp macro="">
      <xdr:nvCxnSpPr>
        <xdr:cNvPr id="72" name="直線コネクタ 71"/>
        <xdr:cNvCxnSpPr/>
      </xdr:nvCxnSpPr>
      <xdr:spPr>
        <a:xfrm flipV="1">
          <a:off x="3225800" y="75882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64558</xdr:rowOff>
    </xdr:from>
    <xdr:to>
      <xdr:col>15</xdr:col>
      <xdr:colOff>82550</xdr:colOff>
      <xdr:row>44</xdr:row>
      <xdr:rowOff>104775</xdr:rowOff>
    </xdr:to>
    <xdr:cxnSp macro="">
      <xdr:nvCxnSpPr>
        <xdr:cNvPr id="75" name="直線コネクタ 74"/>
        <xdr:cNvCxnSpPr/>
      </xdr:nvCxnSpPr>
      <xdr:spPr>
        <a:xfrm flipV="1">
          <a:off x="2336800" y="76083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104775</xdr:rowOff>
    </xdr:from>
    <xdr:to>
      <xdr:col>11</xdr:col>
      <xdr:colOff>31750</xdr:colOff>
      <xdr:row>44</xdr:row>
      <xdr:rowOff>124883</xdr:rowOff>
    </xdr:to>
    <xdr:cxnSp macro="">
      <xdr:nvCxnSpPr>
        <xdr:cNvPr id="78" name="直線コネクタ 77"/>
        <xdr:cNvCxnSpPr/>
      </xdr:nvCxnSpPr>
      <xdr:spPr>
        <a:xfrm flipV="1">
          <a:off x="1447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8" name="楕円 87"/>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137177</xdr:rowOff>
    </xdr:from>
    <xdr:ext cx="762000" cy="259045"/>
    <xdr:sp macro="" textlink="">
      <xdr:nvSpPr>
        <xdr:cNvPr id="89"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0" name="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1" name="テキスト ボックス 90"/>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13758</xdr:rowOff>
    </xdr:from>
    <xdr:to>
      <xdr:col>15</xdr:col>
      <xdr:colOff>133350</xdr:colOff>
      <xdr:row>44</xdr:row>
      <xdr:rowOff>115358</xdr:rowOff>
    </xdr:to>
    <xdr:sp macro="" textlink="">
      <xdr:nvSpPr>
        <xdr:cNvPr id="92" name="楕円 91"/>
        <xdr:cNvSpPr/>
      </xdr:nvSpPr>
      <xdr:spPr>
        <a:xfrm>
          <a:off x="3175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100135</xdr:rowOff>
    </xdr:from>
    <xdr:ext cx="762000" cy="259045"/>
    <xdr:sp macro="" textlink="">
      <xdr:nvSpPr>
        <xdr:cNvPr id="93" name="テキスト ボックス 92"/>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53975</xdr:rowOff>
    </xdr:from>
    <xdr:to>
      <xdr:col>11</xdr:col>
      <xdr:colOff>82550</xdr:colOff>
      <xdr:row>44</xdr:row>
      <xdr:rowOff>155575</xdr:rowOff>
    </xdr:to>
    <xdr:sp macro="" textlink="">
      <xdr:nvSpPr>
        <xdr:cNvPr id="94" name="楕円 93"/>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140352</xdr:rowOff>
    </xdr:from>
    <xdr:ext cx="762000" cy="259045"/>
    <xdr:sp macro="" textlink="">
      <xdr:nvSpPr>
        <xdr:cNvPr id="95" name="テキスト ボックス 94"/>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経常経費に充当した一般財源については、公債費、</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扶助費</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等が増加し、物件費</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、補助費等</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に充当した財源が減少したため、前年度と大きく変わらなかったが、普通交付税</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等が</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額となったため、経常収支比率は前年度比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改善された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今後は、自主財源確保により一層努めるとともに、地方債の発行抑制による公債費の縮減などで経常経費の削減に努める。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77107</xdr:rowOff>
    </xdr:from>
    <xdr:to>
      <xdr:col>23</xdr:col>
      <xdr:colOff>133350</xdr:colOff>
      <xdr:row>60</xdr:row>
      <xdr:rowOff>115026</xdr:rowOff>
    </xdr:to>
    <xdr:cxnSp macro="">
      <xdr:nvCxnSpPr>
        <xdr:cNvPr id="134" name="直線コネクタ 133"/>
        <xdr:cNvCxnSpPr/>
      </xdr:nvCxnSpPr>
      <xdr:spPr>
        <a:xfrm flipV="1">
          <a:off x="4114800" y="10364107"/>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39750</xdr:rowOff>
    </xdr:from>
    <xdr:ext cx="762000" cy="259045"/>
    <xdr:sp macro="" textlink="">
      <xdr:nvSpPr>
        <xdr:cNvPr id="135" name="財政構造の弾力性平均値テキスト"/>
        <xdr:cNvSpPr txBox="1"/>
      </xdr:nvSpPr>
      <xdr:spPr>
        <a:xfrm>
          <a:off x="5041900" y="10326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87449</xdr:rowOff>
    </xdr:from>
    <xdr:to>
      <xdr:col>19</xdr:col>
      <xdr:colOff>133350</xdr:colOff>
      <xdr:row>60</xdr:row>
      <xdr:rowOff>115026</xdr:rowOff>
    </xdr:to>
    <xdr:cxnSp macro="">
      <xdr:nvCxnSpPr>
        <xdr:cNvPr id="137" name="直線コネクタ 136"/>
        <xdr:cNvCxnSpPr/>
      </xdr:nvCxnSpPr>
      <xdr:spPr>
        <a:xfrm>
          <a:off x="3225800" y="10374449"/>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42635</xdr:rowOff>
    </xdr:from>
    <xdr:to>
      <xdr:col>15</xdr:col>
      <xdr:colOff>82550</xdr:colOff>
      <xdr:row>60</xdr:row>
      <xdr:rowOff>87449</xdr:rowOff>
    </xdr:to>
    <xdr:cxnSp macro="">
      <xdr:nvCxnSpPr>
        <xdr:cNvPr id="140" name="直線コネクタ 139"/>
        <xdr:cNvCxnSpPr/>
      </xdr:nvCxnSpPr>
      <xdr:spPr>
        <a:xfrm>
          <a:off x="2336800" y="10329635"/>
          <a:ext cx="889000" cy="4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83094</xdr:rowOff>
    </xdr:from>
    <xdr:to>
      <xdr:col>11</xdr:col>
      <xdr:colOff>31750</xdr:colOff>
      <xdr:row>60</xdr:row>
      <xdr:rowOff>42635</xdr:rowOff>
    </xdr:to>
    <xdr:cxnSp macro="">
      <xdr:nvCxnSpPr>
        <xdr:cNvPr id="143" name="直線コネクタ 142"/>
        <xdr:cNvCxnSpPr/>
      </xdr:nvCxnSpPr>
      <xdr:spPr>
        <a:xfrm>
          <a:off x="1447800" y="10198644"/>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160037</xdr:rowOff>
    </xdr:from>
    <xdr:ext cx="762000" cy="259045"/>
    <xdr:sp macro="" textlink="">
      <xdr:nvSpPr>
        <xdr:cNvPr id="147" name="テキスト ボックス 146"/>
        <xdr:cNvSpPr txBox="1"/>
      </xdr:nvSpPr>
      <xdr:spPr>
        <a:xfrm>
          <a:off x="1066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53" name="楕円 152"/>
        <xdr:cNvSpPr/>
      </xdr:nvSpPr>
      <xdr:spPr>
        <a:xfrm>
          <a:off x="49022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42834</xdr:rowOff>
    </xdr:from>
    <xdr:ext cx="762000" cy="259045"/>
    <xdr:sp macro="" textlink="">
      <xdr:nvSpPr>
        <xdr:cNvPr id="154" name="財政構造の弾力性該当値テキスト"/>
        <xdr:cNvSpPr txBox="1"/>
      </xdr:nvSpPr>
      <xdr:spPr>
        <a:xfrm>
          <a:off x="5041900" y="1015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64226</xdr:rowOff>
    </xdr:from>
    <xdr:to>
      <xdr:col>19</xdr:col>
      <xdr:colOff>184150</xdr:colOff>
      <xdr:row>60</xdr:row>
      <xdr:rowOff>165826</xdr:rowOff>
    </xdr:to>
    <xdr:sp macro="" textlink="">
      <xdr:nvSpPr>
        <xdr:cNvPr id="155" name="楕円 154"/>
        <xdr:cNvSpPr/>
      </xdr:nvSpPr>
      <xdr:spPr>
        <a:xfrm>
          <a:off x="4064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150603</xdr:rowOff>
    </xdr:from>
    <xdr:ext cx="736600" cy="259045"/>
    <xdr:sp macro="" textlink="">
      <xdr:nvSpPr>
        <xdr:cNvPr id="156" name="テキスト ボックス 155"/>
        <xdr:cNvSpPr txBox="1"/>
      </xdr:nvSpPr>
      <xdr:spPr>
        <a:xfrm>
          <a:off x="3733800" y="1043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36649</xdr:rowOff>
    </xdr:from>
    <xdr:to>
      <xdr:col>15</xdr:col>
      <xdr:colOff>133350</xdr:colOff>
      <xdr:row>60</xdr:row>
      <xdr:rowOff>138249</xdr:rowOff>
    </xdr:to>
    <xdr:sp macro="" textlink="">
      <xdr:nvSpPr>
        <xdr:cNvPr id="157" name="楕円 156"/>
        <xdr:cNvSpPr/>
      </xdr:nvSpPr>
      <xdr:spPr>
        <a:xfrm>
          <a:off x="3175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123026</xdr:rowOff>
    </xdr:from>
    <xdr:ext cx="762000" cy="259045"/>
    <xdr:sp macro="" textlink="">
      <xdr:nvSpPr>
        <xdr:cNvPr id="158" name="テキスト ボックス 157"/>
        <xdr:cNvSpPr txBox="1"/>
      </xdr:nvSpPr>
      <xdr:spPr>
        <a:xfrm>
          <a:off x="2844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163285</xdr:rowOff>
    </xdr:from>
    <xdr:to>
      <xdr:col>11</xdr:col>
      <xdr:colOff>82550</xdr:colOff>
      <xdr:row>60</xdr:row>
      <xdr:rowOff>93435</xdr:rowOff>
    </xdr:to>
    <xdr:sp macro="" textlink="">
      <xdr:nvSpPr>
        <xdr:cNvPr id="159" name="楕円 158"/>
        <xdr:cNvSpPr/>
      </xdr:nvSpPr>
      <xdr:spPr>
        <a:xfrm>
          <a:off x="22860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78212</xdr:rowOff>
    </xdr:from>
    <xdr:ext cx="762000" cy="259045"/>
    <xdr:sp macro="" textlink="">
      <xdr:nvSpPr>
        <xdr:cNvPr id="160" name="テキスト ボックス 159"/>
        <xdr:cNvSpPr txBox="1"/>
      </xdr:nvSpPr>
      <xdr:spPr>
        <a:xfrm>
          <a:off x="1955800" y="103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32294</xdr:rowOff>
    </xdr:from>
    <xdr:to>
      <xdr:col>7</xdr:col>
      <xdr:colOff>31750</xdr:colOff>
      <xdr:row>59</xdr:row>
      <xdr:rowOff>133894</xdr:rowOff>
    </xdr:to>
    <xdr:sp macro="" textlink="">
      <xdr:nvSpPr>
        <xdr:cNvPr id="161" name="楕円 160"/>
        <xdr:cNvSpPr/>
      </xdr:nvSpPr>
      <xdr:spPr>
        <a:xfrm>
          <a:off x="1397000" y="1014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144071</xdr:rowOff>
    </xdr:from>
    <xdr:ext cx="762000" cy="259045"/>
    <xdr:sp macro="" textlink="">
      <xdr:nvSpPr>
        <xdr:cNvPr id="162" name="テキスト ボックス 161"/>
        <xdr:cNvSpPr txBox="1"/>
      </xdr:nvSpPr>
      <xdr:spPr>
        <a:xfrm>
          <a:off x="1066800" y="991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[210,469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人件費については、職員数は多少増加しているが定員適正化計画の最終年度の目標値を維持するよう努めて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令和元年度は、目標を上回る達成状況となって</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おり、人件費の総額は、平成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年度と比較すると</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若干減少している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物件費については、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パソコン機器の</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Windows10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対応機種への切り替えによる備品購入費やふるさと納税の増加により返礼品に要する役務費等が増加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しており、物件費全体の決算額は増加している。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それに加え、人口が減少する割合が大きいため、</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人当たりの人件費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年度と比較すると増加している。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100954</xdr:rowOff>
    </xdr:from>
    <xdr:to>
      <xdr:col>23</xdr:col>
      <xdr:colOff>133350</xdr:colOff>
      <xdr:row>83</xdr:row>
      <xdr:rowOff>14587</xdr:rowOff>
    </xdr:to>
    <xdr:cxnSp macro="">
      <xdr:nvCxnSpPr>
        <xdr:cNvPr id="197" name="直線コネクタ 196"/>
        <xdr:cNvCxnSpPr/>
      </xdr:nvCxnSpPr>
      <xdr:spPr>
        <a:xfrm>
          <a:off x="4114800" y="14159854"/>
          <a:ext cx="838200" cy="8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24111</xdr:rowOff>
    </xdr:from>
    <xdr:ext cx="762000" cy="259045"/>
    <xdr:sp macro="" textlink="">
      <xdr:nvSpPr>
        <xdr:cNvPr id="198" name="人件費・物件費等の状況平均値テキスト"/>
        <xdr:cNvSpPr txBox="1"/>
      </xdr:nvSpPr>
      <xdr:spPr>
        <a:xfrm>
          <a:off x="5041900" y="13911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56900</xdr:rowOff>
    </xdr:from>
    <xdr:to>
      <xdr:col>19</xdr:col>
      <xdr:colOff>133350</xdr:colOff>
      <xdr:row>82</xdr:row>
      <xdr:rowOff>100954</xdr:rowOff>
    </xdr:to>
    <xdr:cxnSp macro="">
      <xdr:nvCxnSpPr>
        <xdr:cNvPr id="200" name="直線コネクタ 199"/>
        <xdr:cNvCxnSpPr/>
      </xdr:nvCxnSpPr>
      <xdr:spPr>
        <a:xfrm>
          <a:off x="3225800" y="14115800"/>
          <a:ext cx="889000" cy="4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93941</xdr:rowOff>
    </xdr:from>
    <xdr:ext cx="736600" cy="259045"/>
    <xdr:sp macro="" textlink="">
      <xdr:nvSpPr>
        <xdr:cNvPr id="202" name="テキスト ボックス 201"/>
        <xdr:cNvSpPr txBox="1"/>
      </xdr:nvSpPr>
      <xdr:spPr>
        <a:xfrm>
          <a:off x="3733800" y="138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53313</xdr:rowOff>
    </xdr:from>
    <xdr:to>
      <xdr:col>15</xdr:col>
      <xdr:colOff>82550</xdr:colOff>
      <xdr:row>82</xdr:row>
      <xdr:rowOff>56900</xdr:rowOff>
    </xdr:to>
    <xdr:cxnSp macro="">
      <xdr:nvCxnSpPr>
        <xdr:cNvPr id="203" name="直線コネクタ 202"/>
        <xdr:cNvCxnSpPr/>
      </xdr:nvCxnSpPr>
      <xdr:spPr>
        <a:xfrm>
          <a:off x="2336800" y="14112213"/>
          <a:ext cx="889000" cy="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76511</xdr:rowOff>
    </xdr:from>
    <xdr:ext cx="762000" cy="259045"/>
    <xdr:sp macro="" textlink="">
      <xdr:nvSpPr>
        <xdr:cNvPr id="205" name="テキスト ボックス 204"/>
        <xdr:cNvSpPr txBox="1"/>
      </xdr:nvSpPr>
      <xdr:spPr>
        <a:xfrm>
          <a:off x="2844800" y="1379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10128</xdr:rowOff>
    </xdr:from>
    <xdr:to>
      <xdr:col>11</xdr:col>
      <xdr:colOff>31750</xdr:colOff>
      <xdr:row>82</xdr:row>
      <xdr:rowOff>53313</xdr:rowOff>
    </xdr:to>
    <xdr:cxnSp macro="">
      <xdr:nvCxnSpPr>
        <xdr:cNvPr id="206" name="直線コネクタ 205"/>
        <xdr:cNvCxnSpPr/>
      </xdr:nvCxnSpPr>
      <xdr:spPr>
        <a:xfrm>
          <a:off x="1447800" y="14069028"/>
          <a:ext cx="889000" cy="4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32269</xdr:rowOff>
    </xdr:from>
    <xdr:ext cx="762000" cy="259045"/>
    <xdr:sp macro="" textlink="">
      <xdr:nvSpPr>
        <xdr:cNvPr id="210" name="テキスト ボックス 209"/>
        <xdr:cNvSpPr txBox="1"/>
      </xdr:nvSpPr>
      <xdr:spPr>
        <a:xfrm>
          <a:off x="1066800" y="1374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135237</xdr:rowOff>
    </xdr:from>
    <xdr:to>
      <xdr:col>23</xdr:col>
      <xdr:colOff>184150</xdr:colOff>
      <xdr:row>83</xdr:row>
      <xdr:rowOff>65387</xdr:rowOff>
    </xdr:to>
    <xdr:sp macro="" textlink="">
      <xdr:nvSpPr>
        <xdr:cNvPr id="216" name="楕円 215"/>
        <xdr:cNvSpPr/>
      </xdr:nvSpPr>
      <xdr:spPr>
        <a:xfrm>
          <a:off x="4902200" y="1419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107314</xdr:rowOff>
    </xdr:from>
    <xdr:ext cx="762000" cy="259045"/>
    <xdr:sp macro="" textlink="">
      <xdr:nvSpPr>
        <xdr:cNvPr id="217" name="人件費・物件費等の状況該当値テキスト"/>
        <xdr:cNvSpPr txBox="1"/>
      </xdr:nvSpPr>
      <xdr:spPr>
        <a:xfrm>
          <a:off x="5041900" y="14166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50154</xdr:rowOff>
    </xdr:from>
    <xdr:to>
      <xdr:col>19</xdr:col>
      <xdr:colOff>184150</xdr:colOff>
      <xdr:row>82</xdr:row>
      <xdr:rowOff>151754</xdr:rowOff>
    </xdr:to>
    <xdr:sp macro="" textlink="">
      <xdr:nvSpPr>
        <xdr:cNvPr id="218" name="楕円 217"/>
        <xdr:cNvSpPr/>
      </xdr:nvSpPr>
      <xdr:spPr>
        <a:xfrm>
          <a:off x="4064000" y="1410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136531</xdr:rowOff>
    </xdr:from>
    <xdr:ext cx="736600" cy="259045"/>
    <xdr:sp macro="" textlink="">
      <xdr:nvSpPr>
        <xdr:cNvPr id="219" name="テキスト ボックス 218"/>
        <xdr:cNvSpPr txBox="1"/>
      </xdr:nvSpPr>
      <xdr:spPr>
        <a:xfrm>
          <a:off x="3733800" y="14195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6100</xdr:rowOff>
    </xdr:from>
    <xdr:to>
      <xdr:col>15</xdr:col>
      <xdr:colOff>133350</xdr:colOff>
      <xdr:row>82</xdr:row>
      <xdr:rowOff>107700</xdr:rowOff>
    </xdr:to>
    <xdr:sp macro="" textlink="">
      <xdr:nvSpPr>
        <xdr:cNvPr id="220" name="楕円 219"/>
        <xdr:cNvSpPr/>
      </xdr:nvSpPr>
      <xdr:spPr>
        <a:xfrm>
          <a:off x="3175000" y="1406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92477</xdr:rowOff>
    </xdr:from>
    <xdr:ext cx="762000" cy="259045"/>
    <xdr:sp macro="" textlink="">
      <xdr:nvSpPr>
        <xdr:cNvPr id="221" name="テキスト ボックス 220"/>
        <xdr:cNvSpPr txBox="1"/>
      </xdr:nvSpPr>
      <xdr:spPr>
        <a:xfrm>
          <a:off x="2844800" y="14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2513</xdr:rowOff>
    </xdr:from>
    <xdr:to>
      <xdr:col>11</xdr:col>
      <xdr:colOff>82550</xdr:colOff>
      <xdr:row>82</xdr:row>
      <xdr:rowOff>104113</xdr:rowOff>
    </xdr:to>
    <xdr:sp macro="" textlink="">
      <xdr:nvSpPr>
        <xdr:cNvPr id="222" name="楕円 221"/>
        <xdr:cNvSpPr/>
      </xdr:nvSpPr>
      <xdr:spPr>
        <a:xfrm>
          <a:off x="2286000" y="1406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88890</xdr:rowOff>
    </xdr:from>
    <xdr:ext cx="762000" cy="259045"/>
    <xdr:sp macro="" textlink="">
      <xdr:nvSpPr>
        <xdr:cNvPr id="223" name="テキスト ボックス 222"/>
        <xdr:cNvSpPr txBox="1"/>
      </xdr:nvSpPr>
      <xdr:spPr>
        <a:xfrm>
          <a:off x="1955800" y="14147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130778</xdr:rowOff>
    </xdr:from>
    <xdr:to>
      <xdr:col>7</xdr:col>
      <xdr:colOff>31750</xdr:colOff>
      <xdr:row>82</xdr:row>
      <xdr:rowOff>60928</xdr:rowOff>
    </xdr:to>
    <xdr:sp macro="" textlink="">
      <xdr:nvSpPr>
        <xdr:cNvPr id="224" name="楕円 223"/>
        <xdr:cNvSpPr/>
      </xdr:nvSpPr>
      <xdr:spPr>
        <a:xfrm>
          <a:off x="1397000" y="1401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45705</xdr:rowOff>
    </xdr:from>
    <xdr:ext cx="762000" cy="259045"/>
    <xdr:sp macro="" textlink="">
      <xdr:nvSpPr>
        <xdr:cNvPr id="225" name="テキスト ボックス 224"/>
        <xdr:cNvSpPr txBox="1"/>
      </xdr:nvSpPr>
      <xdr:spPr>
        <a:xfrm>
          <a:off x="1066800" y="1410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一般行政職員の給与については、これまで特別昇給の停止、財政事情による独自の給与減額等を行い、適正な給与水準の実施に努めている。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月から給与制度における職務職階制の適正化（わたりの解消）を行い、平成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月からは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歳昇給停止、昇給メリットの抑制を行ったところである。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月に消防職の職務職階制の適正化、平成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年度を以ってわたり解消に伴う経過措置の廃止を行ったところであり、将来的にラスパイレス指数は穏やかに下降していくものと考えている。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国、県及び他の地方公共団体の給与等を考慮し、適正な給与の水準の維持に努め、今後も適正な人件費の支出に努める。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85</xdr:row>
      <xdr:rowOff>138995</xdr:rowOff>
    </xdr:to>
    <xdr:cxnSp macro="">
      <xdr:nvCxnSpPr>
        <xdr:cNvPr id="259" name="直線コネクタ 258"/>
        <xdr:cNvCxnSpPr/>
      </xdr:nvCxnSpPr>
      <xdr:spPr>
        <a:xfrm>
          <a:off x="16179800" y="14685434"/>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60"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85</xdr:row>
      <xdr:rowOff>138995</xdr:rowOff>
    </xdr:to>
    <xdr:cxnSp macro="">
      <xdr:nvCxnSpPr>
        <xdr:cNvPr id="262" name="直線コネクタ 261"/>
        <xdr:cNvCxnSpPr/>
      </xdr:nvCxnSpPr>
      <xdr:spPr>
        <a:xfrm flipV="1">
          <a:off x="15290800" y="1468543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4" name="テキスト ボックス 263"/>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138995</xdr:rowOff>
    </xdr:from>
    <xdr:to>
      <xdr:col>72</xdr:col>
      <xdr:colOff>203200</xdr:colOff>
      <xdr:row>86</xdr:row>
      <xdr:rowOff>34572</xdr:rowOff>
    </xdr:to>
    <xdr:cxnSp macro="">
      <xdr:nvCxnSpPr>
        <xdr:cNvPr id="265" name="直線コネクタ 264"/>
        <xdr:cNvCxnSpPr/>
      </xdr:nvCxnSpPr>
      <xdr:spPr>
        <a:xfrm flipV="1">
          <a:off x="14401800" y="1471224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7" name="テキスト ボックス 266"/>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34572</xdr:rowOff>
    </xdr:from>
    <xdr:to>
      <xdr:col>68</xdr:col>
      <xdr:colOff>152400</xdr:colOff>
      <xdr:row>86</xdr:row>
      <xdr:rowOff>34572</xdr:rowOff>
    </xdr:to>
    <xdr:cxnSp macro="">
      <xdr:nvCxnSpPr>
        <xdr:cNvPr id="268" name="直線コネクタ 267"/>
        <xdr:cNvCxnSpPr/>
      </xdr:nvCxnSpPr>
      <xdr:spPr>
        <a:xfrm>
          <a:off x="13512800" y="1477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2" name="テキスト ボックス 271"/>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78" name="楕円 277"/>
        <xdr:cNvSpPr/>
      </xdr:nvSpPr>
      <xdr:spPr>
        <a:xfrm>
          <a:off x="169672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104722</xdr:rowOff>
    </xdr:from>
    <xdr:ext cx="762000" cy="259045"/>
    <xdr:sp macro="" textlink="">
      <xdr:nvSpPr>
        <xdr:cNvPr id="279" name="給与水準   （国との比較）該当値テキスト"/>
        <xdr:cNvSpPr txBox="1"/>
      </xdr:nvSpPr>
      <xdr:spPr>
        <a:xfrm>
          <a:off x="17106900" y="145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80" name="楕円 279"/>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81" name="テキスト ボックス 280"/>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88195</xdr:rowOff>
    </xdr:from>
    <xdr:to>
      <xdr:col>73</xdr:col>
      <xdr:colOff>44450</xdr:colOff>
      <xdr:row>86</xdr:row>
      <xdr:rowOff>18345</xdr:rowOff>
    </xdr:to>
    <xdr:sp macro="" textlink="">
      <xdr:nvSpPr>
        <xdr:cNvPr id="282" name="楕円 281"/>
        <xdr:cNvSpPr/>
      </xdr:nvSpPr>
      <xdr:spPr>
        <a:xfrm>
          <a:off x="15240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28522</xdr:rowOff>
    </xdr:from>
    <xdr:ext cx="762000" cy="259045"/>
    <xdr:sp macro="" textlink="">
      <xdr:nvSpPr>
        <xdr:cNvPr id="283" name="テキスト ボックス 282"/>
        <xdr:cNvSpPr txBox="1"/>
      </xdr:nvSpPr>
      <xdr:spPr>
        <a:xfrm>
          <a:off x="14909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155222</xdr:rowOff>
    </xdr:from>
    <xdr:to>
      <xdr:col>68</xdr:col>
      <xdr:colOff>203200</xdr:colOff>
      <xdr:row>86</xdr:row>
      <xdr:rowOff>85372</xdr:rowOff>
    </xdr:to>
    <xdr:sp macro="" textlink="">
      <xdr:nvSpPr>
        <xdr:cNvPr id="284" name="楕円 283"/>
        <xdr:cNvSpPr/>
      </xdr:nvSpPr>
      <xdr:spPr>
        <a:xfrm>
          <a:off x="14351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95549</xdr:rowOff>
    </xdr:from>
    <xdr:ext cx="762000" cy="259045"/>
    <xdr:sp macro="" textlink="">
      <xdr:nvSpPr>
        <xdr:cNvPr id="285" name="テキスト ボックス 284"/>
        <xdr:cNvSpPr txBox="1"/>
      </xdr:nvSpPr>
      <xdr:spPr>
        <a:xfrm>
          <a:off x="14020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155222</xdr:rowOff>
    </xdr:from>
    <xdr:to>
      <xdr:col>64</xdr:col>
      <xdr:colOff>152400</xdr:colOff>
      <xdr:row>86</xdr:row>
      <xdr:rowOff>85372</xdr:rowOff>
    </xdr:to>
    <xdr:sp macro="" textlink="">
      <xdr:nvSpPr>
        <xdr:cNvPr id="286" name="楕円 285"/>
        <xdr:cNvSpPr/>
      </xdr:nvSpPr>
      <xdr:spPr>
        <a:xfrm>
          <a:off x="13462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95549</xdr:rowOff>
    </xdr:from>
    <xdr:ext cx="762000" cy="259045"/>
    <xdr:sp macro="" textlink="">
      <xdr:nvSpPr>
        <xdr:cNvPr id="287" name="テキスト ボックス 286"/>
        <xdr:cNvSpPr txBox="1"/>
      </xdr:nvSpPr>
      <xdr:spPr>
        <a:xfrm>
          <a:off x="13131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本市は、単独消防であるため、類似団体より職員数が多いという特徴がある。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定員適正化計画に基づき、平成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年から平成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年までの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年間で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人の職員削減（</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人）を目標とし、削減に努めてき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年度以降は、定員適正化計画の最終年度の目標値（</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人）を維持するよう努めていることから、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年度は目標を上回る達成状況となっている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が、人口が減少する割合が大きいため、人口</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人当たり職員数は増加している。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引き続き、業務量に見合った適正な定員管理に努める。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26488</xdr:rowOff>
    </xdr:from>
    <xdr:to>
      <xdr:col>81</xdr:col>
      <xdr:colOff>44450</xdr:colOff>
      <xdr:row>65</xdr:row>
      <xdr:rowOff>74749</xdr:rowOff>
    </xdr:to>
    <xdr:cxnSp macro="">
      <xdr:nvCxnSpPr>
        <xdr:cNvPr id="324" name="直線コネクタ 323"/>
        <xdr:cNvCxnSpPr/>
      </xdr:nvCxnSpPr>
      <xdr:spPr>
        <a:xfrm>
          <a:off x="16179800" y="11170738"/>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149678</xdr:rowOff>
    </xdr:from>
    <xdr:to>
      <xdr:col>77</xdr:col>
      <xdr:colOff>44450</xdr:colOff>
      <xdr:row>65</xdr:row>
      <xdr:rowOff>26488</xdr:rowOff>
    </xdr:to>
    <xdr:cxnSp macro="">
      <xdr:nvCxnSpPr>
        <xdr:cNvPr id="327" name="直線コネクタ 326"/>
        <xdr:cNvCxnSpPr/>
      </xdr:nvCxnSpPr>
      <xdr:spPr>
        <a:xfrm>
          <a:off x="15290800" y="1112247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5218</xdr:rowOff>
    </xdr:from>
    <xdr:ext cx="736600" cy="259045"/>
    <xdr:sp macro="" textlink="">
      <xdr:nvSpPr>
        <xdr:cNvPr id="329" name="テキスト ボックス 328"/>
        <xdr:cNvSpPr txBox="1"/>
      </xdr:nvSpPr>
      <xdr:spPr>
        <a:xfrm>
          <a:off x="15798800" y="1046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116356</xdr:rowOff>
    </xdr:from>
    <xdr:to>
      <xdr:col>72</xdr:col>
      <xdr:colOff>203200</xdr:colOff>
      <xdr:row>64</xdr:row>
      <xdr:rowOff>149678</xdr:rowOff>
    </xdr:to>
    <xdr:cxnSp macro="">
      <xdr:nvCxnSpPr>
        <xdr:cNvPr id="330" name="直線コネクタ 329"/>
        <xdr:cNvCxnSpPr/>
      </xdr:nvCxnSpPr>
      <xdr:spPr>
        <a:xfrm>
          <a:off x="14401800" y="11089156"/>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4069</xdr:rowOff>
    </xdr:from>
    <xdr:ext cx="762000" cy="259045"/>
    <xdr:sp macro="" textlink="">
      <xdr:nvSpPr>
        <xdr:cNvPr id="332" name="テキスト ボックス 331"/>
        <xdr:cNvSpPr txBox="1"/>
      </xdr:nvSpPr>
      <xdr:spPr>
        <a:xfrm>
          <a:off x="14909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116356</xdr:rowOff>
    </xdr:from>
    <xdr:to>
      <xdr:col>68</xdr:col>
      <xdr:colOff>152400</xdr:colOff>
      <xdr:row>64</xdr:row>
      <xdr:rowOff>123251</xdr:rowOff>
    </xdr:to>
    <xdr:cxnSp macro="">
      <xdr:nvCxnSpPr>
        <xdr:cNvPr id="333" name="直線コネクタ 332"/>
        <xdr:cNvCxnSpPr/>
      </xdr:nvCxnSpPr>
      <xdr:spPr>
        <a:xfrm flipV="1">
          <a:off x="13512800" y="11089156"/>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164028</xdr:rowOff>
    </xdr:from>
    <xdr:ext cx="762000" cy="259045"/>
    <xdr:sp macro="" textlink="">
      <xdr:nvSpPr>
        <xdr:cNvPr id="335" name="テキスト ボックス 334"/>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146793</xdr:rowOff>
    </xdr:from>
    <xdr:ext cx="762000" cy="259045"/>
    <xdr:sp macro="" textlink="">
      <xdr:nvSpPr>
        <xdr:cNvPr id="337" name="テキスト ボックス 336"/>
        <xdr:cNvSpPr txBox="1"/>
      </xdr:nvSpPr>
      <xdr:spPr>
        <a:xfrm>
          <a:off x="13131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23949</xdr:rowOff>
    </xdr:from>
    <xdr:to>
      <xdr:col>81</xdr:col>
      <xdr:colOff>95250</xdr:colOff>
      <xdr:row>65</xdr:row>
      <xdr:rowOff>125549</xdr:rowOff>
    </xdr:to>
    <xdr:sp macro="" textlink="">
      <xdr:nvSpPr>
        <xdr:cNvPr id="343" name="楕円 342"/>
        <xdr:cNvSpPr/>
      </xdr:nvSpPr>
      <xdr:spPr>
        <a:xfrm>
          <a:off x="16967200" y="111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167476</xdr:rowOff>
    </xdr:from>
    <xdr:ext cx="762000" cy="259045"/>
    <xdr:sp macro="" textlink="">
      <xdr:nvSpPr>
        <xdr:cNvPr id="344" name="定員管理の状況該当値テキスト"/>
        <xdr:cNvSpPr txBox="1"/>
      </xdr:nvSpPr>
      <xdr:spPr>
        <a:xfrm>
          <a:off x="17106900" y="11140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147138</xdr:rowOff>
    </xdr:from>
    <xdr:to>
      <xdr:col>77</xdr:col>
      <xdr:colOff>95250</xdr:colOff>
      <xdr:row>65</xdr:row>
      <xdr:rowOff>77288</xdr:rowOff>
    </xdr:to>
    <xdr:sp macro="" textlink="">
      <xdr:nvSpPr>
        <xdr:cNvPr id="345" name="楕円 344"/>
        <xdr:cNvSpPr/>
      </xdr:nvSpPr>
      <xdr:spPr>
        <a:xfrm>
          <a:off x="16129000" y="1111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62065</xdr:rowOff>
    </xdr:from>
    <xdr:ext cx="736600" cy="259045"/>
    <xdr:sp macro="" textlink="">
      <xdr:nvSpPr>
        <xdr:cNvPr id="346" name="テキスト ボックス 345"/>
        <xdr:cNvSpPr txBox="1"/>
      </xdr:nvSpPr>
      <xdr:spPr>
        <a:xfrm>
          <a:off x="15798800" y="11206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98878</xdr:rowOff>
    </xdr:from>
    <xdr:to>
      <xdr:col>73</xdr:col>
      <xdr:colOff>44450</xdr:colOff>
      <xdr:row>65</xdr:row>
      <xdr:rowOff>29028</xdr:rowOff>
    </xdr:to>
    <xdr:sp macro="" textlink="">
      <xdr:nvSpPr>
        <xdr:cNvPr id="347" name="楕円 346"/>
        <xdr:cNvSpPr/>
      </xdr:nvSpPr>
      <xdr:spPr>
        <a:xfrm>
          <a:off x="15240000" y="1107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13805</xdr:rowOff>
    </xdr:from>
    <xdr:ext cx="762000" cy="259045"/>
    <xdr:sp macro="" textlink="">
      <xdr:nvSpPr>
        <xdr:cNvPr id="348" name="テキスト ボックス 347"/>
        <xdr:cNvSpPr txBox="1"/>
      </xdr:nvSpPr>
      <xdr:spPr>
        <a:xfrm>
          <a:off x="14909800" y="1115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65556</xdr:rowOff>
    </xdr:from>
    <xdr:to>
      <xdr:col>68</xdr:col>
      <xdr:colOff>203200</xdr:colOff>
      <xdr:row>64</xdr:row>
      <xdr:rowOff>167156</xdr:rowOff>
    </xdr:to>
    <xdr:sp macro="" textlink="">
      <xdr:nvSpPr>
        <xdr:cNvPr id="349" name="楕円 348"/>
        <xdr:cNvSpPr/>
      </xdr:nvSpPr>
      <xdr:spPr>
        <a:xfrm>
          <a:off x="14351000" y="1103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151933</xdr:rowOff>
    </xdr:from>
    <xdr:ext cx="762000" cy="259045"/>
    <xdr:sp macro="" textlink="">
      <xdr:nvSpPr>
        <xdr:cNvPr id="350" name="テキスト ボックス 349"/>
        <xdr:cNvSpPr txBox="1"/>
      </xdr:nvSpPr>
      <xdr:spPr>
        <a:xfrm>
          <a:off x="14020800" y="1112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72451</xdr:rowOff>
    </xdr:from>
    <xdr:to>
      <xdr:col>64</xdr:col>
      <xdr:colOff>152400</xdr:colOff>
      <xdr:row>65</xdr:row>
      <xdr:rowOff>2601</xdr:rowOff>
    </xdr:to>
    <xdr:sp macro="" textlink="">
      <xdr:nvSpPr>
        <xdr:cNvPr id="351" name="楕円 350"/>
        <xdr:cNvSpPr/>
      </xdr:nvSpPr>
      <xdr:spPr>
        <a:xfrm>
          <a:off x="13462000" y="1104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158828</xdr:rowOff>
    </xdr:from>
    <xdr:ext cx="762000" cy="259045"/>
    <xdr:sp macro="" textlink="">
      <xdr:nvSpPr>
        <xdr:cNvPr id="352" name="テキスト ボックス 351"/>
        <xdr:cNvSpPr txBox="1"/>
      </xdr:nvSpPr>
      <xdr:spPr>
        <a:xfrm>
          <a:off x="13131800" y="1113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財政改革プログラムにより地方債発行額を</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億円以下（災害・臨時財政対策債を除く）に抑制するよう努めていることから、緩やかではあるが改善している。</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今後も更に低い水準へ減少していくよう地方債発行額には注意を払いながら、交付税措置等が見込まれる有利な地方債の活用等に努める。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153247</xdr:rowOff>
    </xdr:from>
    <xdr:to>
      <xdr:col>81</xdr:col>
      <xdr:colOff>44450</xdr:colOff>
      <xdr:row>36</xdr:row>
      <xdr:rowOff>165312</xdr:rowOff>
    </xdr:to>
    <xdr:cxnSp macro="">
      <xdr:nvCxnSpPr>
        <xdr:cNvPr id="386" name="直線コネクタ 385"/>
        <xdr:cNvCxnSpPr/>
      </xdr:nvCxnSpPr>
      <xdr:spPr>
        <a:xfrm flipV="1">
          <a:off x="16179800" y="6325447"/>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7" name="公債費負担の状況平均値テキスト"/>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165312</xdr:rowOff>
    </xdr:from>
    <xdr:to>
      <xdr:col>77</xdr:col>
      <xdr:colOff>44450</xdr:colOff>
      <xdr:row>37</xdr:row>
      <xdr:rowOff>11959</xdr:rowOff>
    </xdr:to>
    <xdr:cxnSp macro="">
      <xdr:nvCxnSpPr>
        <xdr:cNvPr id="389" name="直線コネクタ 388"/>
        <xdr:cNvCxnSpPr/>
      </xdr:nvCxnSpPr>
      <xdr:spPr>
        <a:xfrm flipV="1">
          <a:off x="15290800" y="6337512"/>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11959</xdr:rowOff>
    </xdr:from>
    <xdr:to>
      <xdr:col>72</xdr:col>
      <xdr:colOff>203200</xdr:colOff>
      <xdr:row>37</xdr:row>
      <xdr:rowOff>34078</xdr:rowOff>
    </xdr:to>
    <xdr:cxnSp macro="">
      <xdr:nvCxnSpPr>
        <xdr:cNvPr id="392" name="直線コネクタ 391"/>
        <xdr:cNvCxnSpPr/>
      </xdr:nvCxnSpPr>
      <xdr:spPr>
        <a:xfrm flipV="1">
          <a:off x="14401800" y="6355609"/>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34078</xdr:rowOff>
    </xdr:from>
    <xdr:to>
      <xdr:col>68</xdr:col>
      <xdr:colOff>152400</xdr:colOff>
      <xdr:row>37</xdr:row>
      <xdr:rowOff>48154</xdr:rowOff>
    </xdr:to>
    <xdr:cxnSp macro="">
      <xdr:nvCxnSpPr>
        <xdr:cNvPr id="395" name="直線コネクタ 394"/>
        <xdr:cNvCxnSpPr/>
      </xdr:nvCxnSpPr>
      <xdr:spPr>
        <a:xfrm flipV="1">
          <a:off x="13512800" y="6377728"/>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87753</xdr:rowOff>
    </xdr:from>
    <xdr:ext cx="762000" cy="259045"/>
    <xdr:sp macro="" textlink="">
      <xdr:nvSpPr>
        <xdr:cNvPr id="399" name="テキスト ボックス 398"/>
        <xdr:cNvSpPr txBox="1"/>
      </xdr:nvSpPr>
      <xdr:spPr>
        <a:xfrm>
          <a:off x="13131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102447</xdr:rowOff>
    </xdr:from>
    <xdr:to>
      <xdr:col>81</xdr:col>
      <xdr:colOff>95250</xdr:colOff>
      <xdr:row>37</xdr:row>
      <xdr:rowOff>32597</xdr:rowOff>
    </xdr:to>
    <xdr:sp macro="" textlink="">
      <xdr:nvSpPr>
        <xdr:cNvPr id="405" name="楕円 404"/>
        <xdr:cNvSpPr/>
      </xdr:nvSpPr>
      <xdr:spPr>
        <a:xfrm>
          <a:off x="169672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118974</xdr:rowOff>
    </xdr:from>
    <xdr:ext cx="762000" cy="259045"/>
    <xdr:sp macro="" textlink="">
      <xdr:nvSpPr>
        <xdr:cNvPr id="406" name="公債費負担の状況該当値テキスト"/>
        <xdr:cNvSpPr txBox="1"/>
      </xdr:nvSpPr>
      <xdr:spPr>
        <a:xfrm>
          <a:off x="17106900" y="6119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114512</xdr:rowOff>
    </xdr:from>
    <xdr:to>
      <xdr:col>77</xdr:col>
      <xdr:colOff>95250</xdr:colOff>
      <xdr:row>37</xdr:row>
      <xdr:rowOff>44662</xdr:rowOff>
    </xdr:to>
    <xdr:sp macro="" textlink="">
      <xdr:nvSpPr>
        <xdr:cNvPr id="407" name="楕円 406"/>
        <xdr:cNvSpPr/>
      </xdr:nvSpPr>
      <xdr:spPr>
        <a:xfrm>
          <a:off x="16129000" y="62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54839</xdr:rowOff>
    </xdr:from>
    <xdr:ext cx="736600" cy="259045"/>
    <xdr:sp macro="" textlink="">
      <xdr:nvSpPr>
        <xdr:cNvPr id="408" name="テキスト ボックス 407"/>
        <xdr:cNvSpPr txBox="1"/>
      </xdr:nvSpPr>
      <xdr:spPr>
        <a:xfrm>
          <a:off x="15798800" y="6055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132609</xdr:rowOff>
    </xdr:from>
    <xdr:to>
      <xdr:col>73</xdr:col>
      <xdr:colOff>44450</xdr:colOff>
      <xdr:row>37</xdr:row>
      <xdr:rowOff>62759</xdr:rowOff>
    </xdr:to>
    <xdr:sp macro="" textlink="">
      <xdr:nvSpPr>
        <xdr:cNvPr id="409" name="楕円 408"/>
        <xdr:cNvSpPr/>
      </xdr:nvSpPr>
      <xdr:spPr>
        <a:xfrm>
          <a:off x="15240000" y="63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72936</xdr:rowOff>
    </xdr:from>
    <xdr:ext cx="762000" cy="259045"/>
    <xdr:sp macro="" textlink="">
      <xdr:nvSpPr>
        <xdr:cNvPr id="410" name="テキスト ボックス 409"/>
        <xdr:cNvSpPr txBox="1"/>
      </xdr:nvSpPr>
      <xdr:spPr>
        <a:xfrm>
          <a:off x="14909800" y="607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154728</xdr:rowOff>
    </xdr:from>
    <xdr:to>
      <xdr:col>68</xdr:col>
      <xdr:colOff>203200</xdr:colOff>
      <xdr:row>37</xdr:row>
      <xdr:rowOff>84878</xdr:rowOff>
    </xdr:to>
    <xdr:sp macro="" textlink="">
      <xdr:nvSpPr>
        <xdr:cNvPr id="411" name="楕円 410"/>
        <xdr:cNvSpPr/>
      </xdr:nvSpPr>
      <xdr:spPr>
        <a:xfrm>
          <a:off x="14351000" y="632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412" name="テキスト ボックス 411"/>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168804</xdr:rowOff>
    </xdr:from>
    <xdr:to>
      <xdr:col>64</xdr:col>
      <xdr:colOff>152400</xdr:colOff>
      <xdr:row>37</xdr:row>
      <xdr:rowOff>98954</xdr:rowOff>
    </xdr:to>
    <xdr:sp macro="" textlink="">
      <xdr:nvSpPr>
        <xdr:cNvPr id="413" name="楕円 412"/>
        <xdr:cNvSpPr/>
      </xdr:nvSpPr>
      <xdr:spPr>
        <a:xfrm>
          <a:off x="13462000" y="63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109131</xdr:rowOff>
    </xdr:from>
    <xdr:ext cx="762000" cy="259045"/>
    <xdr:sp macro="" textlink="">
      <xdr:nvSpPr>
        <xdr:cNvPr id="414" name="テキスト ボックス 413"/>
        <xdr:cNvSpPr txBox="1"/>
      </xdr:nvSpPr>
      <xdr:spPr>
        <a:xfrm>
          <a:off x="13131800" y="610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PFI</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事業に係る債務負担行為</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垂水市土地開発公社の借入額</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減少したことにより将来負担額が減少したことに加え、</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充当可能財源</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増加したことに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改善</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されたが、平成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年度以前に比べ</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ると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、債務負担行為と垂水市土地開発公社の借入額が増加したことにより将来負担額が増加している。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今後も大型事業による基金取り崩しや起債借入額の増加などが見込まれるため、適正な基金残高を確保しつつ、計画的な地方債発行により財政の健全化を図る。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85386</xdr:rowOff>
    </xdr:from>
    <xdr:to>
      <xdr:col>81</xdr:col>
      <xdr:colOff>44450</xdr:colOff>
      <xdr:row>14</xdr:row>
      <xdr:rowOff>102680</xdr:rowOff>
    </xdr:to>
    <xdr:cxnSp macro="">
      <xdr:nvCxnSpPr>
        <xdr:cNvPr id="448" name="直線コネクタ 447"/>
        <xdr:cNvCxnSpPr/>
      </xdr:nvCxnSpPr>
      <xdr:spPr>
        <a:xfrm flipV="1">
          <a:off x="16179800" y="2485686"/>
          <a:ext cx="838200" cy="1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88705</xdr:rowOff>
    </xdr:from>
    <xdr:ext cx="762000" cy="259045"/>
    <xdr:sp macro="" textlink="">
      <xdr:nvSpPr>
        <xdr:cNvPr id="449" name="将来負担の状況平均値テキスト"/>
        <xdr:cNvSpPr txBox="1"/>
      </xdr:nvSpPr>
      <xdr:spPr>
        <a:xfrm>
          <a:off x="17106900" y="2489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102680</xdr:rowOff>
    </xdr:from>
    <xdr:to>
      <xdr:col>77</xdr:col>
      <xdr:colOff>44450</xdr:colOff>
      <xdr:row>15</xdr:row>
      <xdr:rowOff>14478</xdr:rowOff>
    </xdr:to>
    <xdr:cxnSp macro="">
      <xdr:nvCxnSpPr>
        <xdr:cNvPr id="451" name="直線コネクタ 450"/>
        <xdr:cNvCxnSpPr/>
      </xdr:nvCxnSpPr>
      <xdr:spPr>
        <a:xfrm flipV="1">
          <a:off x="15290800" y="2502980"/>
          <a:ext cx="889000" cy="8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27132</xdr:rowOff>
    </xdr:from>
    <xdr:ext cx="736600" cy="259045"/>
    <xdr:sp macro="" textlink="">
      <xdr:nvSpPr>
        <xdr:cNvPr id="453" name="テキスト ボックス 452"/>
        <xdr:cNvSpPr txBox="1"/>
      </xdr:nvSpPr>
      <xdr:spPr>
        <a:xfrm>
          <a:off x="15798800" y="2598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25464</xdr:rowOff>
    </xdr:from>
    <xdr:to>
      <xdr:col>72</xdr:col>
      <xdr:colOff>203200</xdr:colOff>
      <xdr:row>15</xdr:row>
      <xdr:rowOff>14478</xdr:rowOff>
    </xdr:to>
    <xdr:cxnSp macro="">
      <xdr:nvCxnSpPr>
        <xdr:cNvPr id="454" name="直線コネクタ 453"/>
        <xdr:cNvCxnSpPr/>
      </xdr:nvCxnSpPr>
      <xdr:spPr>
        <a:xfrm>
          <a:off x="14401800" y="2425764"/>
          <a:ext cx="889000" cy="16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25464</xdr:rowOff>
    </xdr:from>
    <xdr:to>
      <xdr:col>68</xdr:col>
      <xdr:colOff>152400</xdr:colOff>
      <xdr:row>14</xdr:row>
      <xdr:rowOff>33105</xdr:rowOff>
    </xdr:to>
    <xdr:cxnSp macro="">
      <xdr:nvCxnSpPr>
        <xdr:cNvPr id="457" name="直線コネクタ 456"/>
        <xdr:cNvCxnSpPr/>
      </xdr:nvCxnSpPr>
      <xdr:spPr>
        <a:xfrm flipV="1">
          <a:off x="13512800" y="2425764"/>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54077</xdr:rowOff>
    </xdr:from>
    <xdr:ext cx="762000" cy="259045"/>
    <xdr:sp macro="" textlink="">
      <xdr:nvSpPr>
        <xdr:cNvPr id="459" name="テキスト ボックス 458"/>
        <xdr:cNvSpPr txBox="1"/>
      </xdr:nvSpPr>
      <xdr:spPr>
        <a:xfrm>
          <a:off x="14020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69761</xdr:rowOff>
    </xdr:from>
    <xdr:ext cx="762000" cy="259045"/>
    <xdr:sp macro="" textlink="">
      <xdr:nvSpPr>
        <xdr:cNvPr id="461" name="テキスト ボックス 460"/>
        <xdr:cNvSpPr txBox="1"/>
      </xdr:nvSpPr>
      <xdr:spPr>
        <a:xfrm>
          <a:off x="13131800" y="264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34586</xdr:rowOff>
    </xdr:from>
    <xdr:to>
      <xdr:col>81</xdr:col>
      <xdr:colOff>95250</xdr:colOff>
      <xdr:row>14</xdr:row>
      <xdr:rowOff>136186</xdr:rowOff>
    </xdr:to>
    <xdr:sp macro="" textlink="">
      <xdr:nvSpPr>
        <xdr:cNvPr id="467" name="楕円 466"/>
        <xdr:cNvSpPr/>
      </xdr:nvSpPr>
      <xdr:spPr>
        <a:xfrm>
          <a:off x="16967200" y="243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127313</xdr:rowOff>
    </xdr:from>
    <xdr:ext cx="762000" cy="259045"/>
    <xdr:sp macro="" textlink="">
      <xdr:nvSpPr>
        <xdr:cNvPr id="468" name="将来負担の状況該当値テキスト"/>
        <xdr:cNvSpPr txBox="1"/>
      </xdr:nvSpPr>
      <xdr:spPr>
        <a:xfrm>
          <a:off x="17106900" y="23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51880</xdr:rowOff>
    </xdr:from>
    <xdr:to>
      <xdr:col>77</xdr:col>
      <xdr:colOff>95250</xdr:colOff>
      <xdr:row>14</xdr:row>
      <xdr:rowOff>153480</xdr:rowOff>
    </xdr:to>
    <xdr:sp macro="" textlink="">
      <xdr:nvSpPr>
        <xdr:cNvPr id="469" name="楕円 468"/>
        <xdr:cNvSpPr/>
      </xdr:nvSpPr>
      <xdr:spPr>
        <a:xfrm>
          <a:off x="16129000" y="245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163657</xdr:rowOff>
    </xdr:from>
    <xdr:ext cx="736600" cy="259045"/>
    <xdr:sp macro="" textlink="">
      <xdr:nvSpPr>
        <xdr:cNvPr id="470" name="テキスト ボックス 469"/>
        <xdr:cNvSpPr txBox="1"/>
      </xdr:nvSpPr>
      <xdr:spPr>
        <a:xfrm>
          <a:off x="15798800" y="222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135128</xdr:rowOff>
    </xdr:from>
    <xdr:to>
      <xdr:col>73</xdr:col>
      <xdr:colOff>44450</xdr:colOff>
      <xdr:row>15</xdr:row>
      <xdr:rowOff>65278</xdr:rowOff>
    </xdr:to>
    <xdr:sp macro="" textlink="">
      <xdr:nvSpPr>
        <xdr:cNvPr id="471" name="楕円 470"/>
        <xdr:cNvSpPr/>
      </xdr:nvSpPr>
      <xdr:spPr>
        <a:xfrm>
          <a:off x="15240000" y="253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50055</xdr:rowOff>
    </xdr:from>
    <xdr:ext cx="762000" cy="259045"/>
    <xdr:sp macro="" textlink="">
      <xdr:nvSpPr>
        <xdr:cNvPr id="472" name="テキスト ボックス 471"/>
        <xdr:cNvSpPr txBox="1"/>
      </xdr:nvSpPr>
      <xdr:spPr>
        <a:xfrm>
          <a:off x="14909800" y="262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146114</xdr:rowOff>
    </xdr:from>
    <xdr:to>
      <xdr:col>68</xdr:col>
      <xdr:colOff>203200</xdr:colOff>
      <xdr:row>14</xdr:row>
      <xdr:rowOff>76264</xdr:rowOff>
    </xdr:to>
    <xdr:sp macro="" textlink="">
      <xdr:nvSpPr>
        <xdr:cNvPr id="473" name="楕円 472"/>
        <xdr:cNvSpPr/>
      </xdr:nvSpPr>
      <xdr:spPr>
        <a:xfrm>
          <a:off x="14351000" y="237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86441</xdr:rowOff>
    </xdr:from>
    <xdr:ext cx="762000" cy="259045"/>
    <xdr:sp macro="" textlink="">
      <xdr:nvSpPr>
        <xdr:cNvPr id="474" name="テキスト ボックス 473"/>
        <xdr:cNvSpPr txBox="1"/>
      </xdr:nvSpPr>
      <xdr:spPr>
        <a:xfrm>
          <a:off x="14020800" y="214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153755</xdr:rowOff>
    </xdr:from>
    <xdr:to>
      <xdr:col>64</xdr:col>
      <xdr:colOff>152400</xdr:colOff>
      <xdr:row>14</xdr:row>
      <xdr:rowOff>83905</xdr:rowOff>
    </xdr:to>
    <xdr:sp macro="" textlink="">
      <xdr:nvSpPr>
        <xdr:cNvPr id="475" name="楕円 474"/>
        <xdr:cNvSpPr/>
      </xdr:nvSpPr>
      <xdr:spPr>
        <a:xfrm>
          <a:off x="13462000" y="238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94082</xdr:rowOff>
    </xdr:from>
    <xdr:ext cx="762000" cy="259045"/>
    <xdr:sp macro="" textlink="">
      <xdr:nvSpPr>
        <xdr:cNvPr id="476" name="テキスト ボックス 475"/>
        <xdr:cNvSpPr txBox="1"/>
      </xdr:nvSpPr>
      <xdr:spPr>
        <a:xfrm>
          <a:off x="13131800" y="2151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鹿児島県垂水市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14,586
14,349
162.12
13,362,959
13,142,565
158,802
5,245,553
9,960,291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人件費については、職員数は多少増加しているが定員適正化計画の最終年度の目標値を維持するよう努めており、令和元年度は、目標を上回る達成状況となっている。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令和元年度は、新庁舎建設事業、中之平団地建替事業等による普通建設事業の増加に伴う事業費支弁職員の増加、また職員の新陳代謝等により減額になったと考えられる。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国、県及び他の地方公共団体の給与等を考慮し、適正な給与水準の維持に努め、今後も適正な人件費の支出に努める。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168910</xdr:rowOff>
    </xdr:from>
    <xdr:to>
      <xdr:col>24</xdr:col>
      <xdr:colOff>25400</xdr:colOff>
      <xdr:row>40</xdr:row>
      <xdr:rowOff>43180</xdr:rowOff>
    </xdr:to>
    <xdr:cxnSp macro="">
      <xdr:nvCxnSpPr>
        <xdr:cNvPr id="66" name="直線コネクタ 65"/>
        <xdr:cNvCxnSpPr/>
      </xdr:nvCxnSpPr>
      <xdr:spPr>
        <a:xfrm flipV="1">
          <a:off x="3987800" y="68554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43180</xdr:rowOff>
    </xdr:from>
    <xdr:to>
      <xdr:col>19</xdr:col>
      <xdr:colOff>187325</xdr:colOff>
      <xdr:row>40</xdr:row>
      <xdr:rowOff>73660</xdr:rowOff>
    </xdr:to>
    <xdr:cxnSp macro="">
      <xdr:nvCxnSpPr>
        <xdr:cNvPr id="69" name="直線コネクタ 68"/>
        <xdr:cNvCxnSpPr/>
      </xdr:nvCxnSpPr>
      <xdr:spPr>
        <a:xfrm flipV="1">
          <a:off x="3098800" y="6901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46990</xdr:rowOff>
    </xdr:from>
    <xdr:to>
      <xdr:col>15</xdr:col>
      <xdr:colOff>98425</xdr:colOff>
      <xdr:row>40</xdr:row>
      <xdr:rowOff>73660</xdr:rowOff>
    </xdr:to>
    <xdr:cxnSp macro="">
      <xdr:nvCxnSpPr>
        <xdr:cNvPr id="72" name="直線コネクタ 71"/>
        <xdr:cNvCxnSpPr/>
      </xdr:nvCxnSpPr>
      <xdr:spPr>
        <a:xfrm>
          <a:off x="2209800" y="67335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119380</xdr:rowOff>
    </xdr:from>
    <xdr:to>
      <xdr:col>11</xdr:col>
      <xdr:colOff>9525</xdr:colOff>
      <xdr:row>39</xdr:row>
      <xdr:rowOff>46990</xdr:rowOff>
    </xdr:to>
    <xdr:cxnSp macro="">
      <xdr:nvCxnSpPr>
        <xdr:cNvPr id="75" name="直線コネクタ 74"/>
        <xdr:cNvCxnSpPr/>
      </xdr:nvCxnSpPr>
      <xdr:spPr>
        <a:xfrm>
          <a:off x="1320800" y="66344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118110</xdr:rowOff>
    </xdr:from>
    <xdr:to>
      <xdr:col>24</xdr:col>
      <xdr:colOff>76200</xdr:colOff>
      <xdr:row>40</xdr:row>
      <xdr:rowOff>48260</xdr:rowOff>
    </xdr:to>
    <xdr:sp macro="" textlink="">
      <xdr:nvSpPr>
        <xdr:cNvPr id="85" name="楕円 84"/>
        <xdr:cNvSpPr/>
      </xdr:nvSpPr>
      <xdr:spPr>
        <a:xfrm>
          <a:off x="47752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90187</xdr:rowOff>
    </xdr:from>
    <xdr:ext cx="762000" cy="259045"/>
    <xdr:sp macro="" textlink="">
      <xdr:nvSpPr>
        <xdr:cNvPr id="86" name="人件費該当値テキスト"/>
        <xdr:cNvSpPr txBox="1"/>
      </xdr:nvSpPr>
      <xdr:spPr>
        <a:xfrm>
          <a:off x="49149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163830</xdr:rowOff>
    </xdr:from>
    <xdr:to>
      <xdr:col>20</xdr:col>
      <xdr:colOff>38100</xdr:colOff>
      <xdr:row>40</xdr:row>
      <xdr:rowOff>93980</xdr:rowOff>
    </xdr:to>
    <xdr:sp macro="" textlink="">
      <xdr:nvSpPr>
        <xdr:cNvPr id="87" name="楕円 86"/>
        <xdr:cNvSpPr/>
      </xdr:nvSpPr>
      <xdr:spPr>
        <a:xfrm>
          <a:off x="3937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78757</xdr:rowOff>
    </xdr:from>
    <xdr:ext cx="736600" cy="259045"/>
    <xdr:sp macro="" textlink="">
      <xdr:nvSpPr>
        <xdr:cNvPr id="88" name="テキスト ボックス 87"/>
        <xdr:cNvSpPr txBox="1"/>
      </xdr:nvSpPr>
      <xdr:spPr>
        <a:xfrm>
          <a:off x="3606800" y="693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22860</xdr:rowOff>
    </xdr:from>
    <xdr:to>
      <xdr:col>15</xdr:col>
      <xdr:colOff>149225</xdr:colOff>
      <xdr:row>40</xdr:row>
      <xdr:rowOff>124460</xdr:rowOff>
    </xdr:to>
    <xdr:sp macro="" textlink="">
      <xdr:nvSpPr>
        <xdr:cNvPr id="89" name="楕円 88"/>
        <xdr:cNvSpPr/>
      </xdr:nvSpPr>
      <xdr:spPr>
        <a:xfrm>
          <a:off x="3048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109237</xdr:rowOff>
    </xdr:from>
    <xdr:ext cx="762000" cy="259045"/>
    <xdr:sp macro="" textlink="">
      <xdr:nvSpPr>
        <xdr:cNvPr id="90" name="テキスト ボックス 89"/>
        <xdr:cNvSpPr txBox="1"/>
      </xdr:nvSpPr>
      <xdr:spPr>
        <a:xfrm>
          <a:off x="2717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167640</xdr:rowOff>
    </xdr:from>
    <xdr:to>
      <xdr:col>11</xdr:col>
      <xdr:colOff>60325</xdr:colOff>
      <xdr:row>39</xdr:row>
      <xdr:rowOff>97790</xdr:rowOff>
    </xdr:to>
    <xdr:sp macro="" textlink="">
      <xdr:nvSpPr>
        <xdr:cNvPr id="91" name="楕円 90"/>
        <xdr:cNvSpPr/>
      </xdr:nvSpPr>
      <xdr:spPr>
        <a:xfrm>
          <a:off x="2159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82567</xdr:rowOff>
    </xdr:from>
    <xdr:ext cx="762000" cy="259045"/>
    <xdr:sp macro="" textlink="">
      <xdr:nvSpPr>
        <xdr:cNvPr id="92" name="テキスト ボックス 91"/>
        <xdr:cNvSpPr txBox="1"/>
      </xdr:nvSpPr>
      <xdr:spPr>
        <a:xfrm>
          <a:off x="1828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68580</xdr:rowOff>
    </xdr:from>
    <xdr:to>
      <xdr:col>6</xdr:col>
      <xdr:colOff>171450</xdr:colOff>
      <xdr:row>38</xdr:row>
      <xdr:rowOff>170180</xdr:rowOff>
    </xdr:to>
    <xdr:sp macro="" textlink="">
      <xdr:nvSpPr>
        <xdr:cNvPr id="93" name="楕円 92"/>
        <xdr:cNvSpPr/>
      </xdr:nvSpPr>
      <xdr:spPr>
        <a:xfrm>
          <a:off x="1270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154957</xdr:rowOff>
    </xdr:from>
    <xdr:ext cx="762000" cy="259045"/>
    <xdr:sp macro="" textlink="">
      <xdr:nvSpPr>
        <xdr:cNvPr id="94" name="テキスト ボックス 93"/>
        <xdr:cNvSpPr txBox="1"/>
      </xdr:nvSpPr>
      <xdr:spPr>
        <a:xfrm>
          <a:off x="939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物件費に係る経常収支比率については、平成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年度以降、類似団体平均を下回っている。これは、財政改革プログラムに基づき、事務経費の削減や施設の維持管理経費の節減に取り組んでいることが大きな要因である。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しかし、平成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年度以降は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費用額としては増加しており、令和元年度については、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パソコン機器の</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Windows10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対応機種への切り替えによる備品購入費</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ふるさと</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納税</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の増加により</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返礼品に要する</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役務費等が増加</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していることから、</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更に徹底したコスト意識を持ち、経費節減に努める。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105229</xdr:rowOff>
    </xdr:from>
    <xdr:to>
      <xdr:col>82</xdr:col>
      <xdr:colOff>107950</xdr:colOff>
      <xdr:row>15</xdr:row>
      <xdr:rowOff>53521</xdr:rowOff>
    </xdr:to>
    <xdr:cxnSp macro="">
      <xdr:nvCxnSpPr>
        <xdr:cNvPr id="129" name="直線コネクタ 128"/>
        <xdr:cNvCxnSpPr/>
      </xdr:nvCxnSpPr>
      <xdr:spPr>
        <a:xfrm flipV="1">
          <a:off x="15671800" y="2505529"/>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0" name="物件費平均値テキスト"/>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53521</xdr:rowOff>
    </xdr:from>
    <xdr:to>
      <xdr:col>78</xdr:col>
      <xdr:colOff>69850</xdr:colOff>
      <xdr:row>16</xdr:row>
      <xdr:rowOff>45357</xdr:rowOff>
    </xdr:to>
    <xdr:cxnSp macro="">
      <xdr:nvCxnSpPr>
        <xdr:cNvPr id="132" name="直線コネクタ 131"/>
        <xdr:cNvCxnSpPr/>
      </xdr:nvCxnSpPr>
      <xdr:spPr>
        <a:xfrm flipV="1">
          <a:off x="14782800" y="2625271"/>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4" name="テキスト ボックス 133"/>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118836</xdr:rowOff>
    </xdr:from>
    <xdr:to>
      <xdr:col>73</xdr:col>
      <xdr:colOff>180975</xdr:colOff>
      <xdr:row>16</xdr:row>
      <xdr:rowOff>45357</xdr:rowOff>
    </xdr:to>
    <xdr:cxnSp macro="">
      <xdr:nvCxnSpPr>
        <xdr:cNvPr id="135" name="直線コネクタ 134"/>
        <xdr:cNvCxnSpPr/>
      </xdr:nvCxnSpPr>
      <xdr:spPr>
        <a:xfrm>
          <a:off x="13893800" y="26905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9979</xdr:rowOff>
    </xdr:from>
    <xdr:to>
      <xdr:col>69</xdr:col>
      <xdr:colOff>92075</xdr:colOff>
      <xdr:row>15</xdr:row>
      <xdr:rowOff>118836</xdr:rowOff>
    </xdr:to>
    <xdr:cxnSp macro="">
      <xdr:nvCxnSpPr>
        <xdr:cNvPr id="138" name="直線コネクタ 137"/>
        <xdr:cNvCxnSpPr/>
      </xdr:nvCxnSpPr>
      <xdr:spPr>
        <a:xfrm>
          <a:off x="13004800" y="2581729"/>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0" name="テキスト ボックス 139"/>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42" name="テキスト ボックス 141"/>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54429</xdr:rowOff>
    </xdr:from>
    <xdr:to>
      <xdr:col>82</xdr:col>
      <xdr:colOff>158750</xdr:colOff>
      <xdr:row>14</xdr:row>
      <xdr:rowOff>156029</xdr:rowOff>
    </xdr:to>
    <xdr:sp macro="" textlink="">
      <xdr:nvSpPr>
        <xdr:cNvPr id="148" name="楕円 147"/>
        <xdr:cNvSpPr/>
      </xdr:nvSpPr>
      <xdr:spPr>
        <a:xfrm>
          <a:off x="164592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70956</xdr:rowOff>
    </xdr:from>
    <xdr:ext cx="762000" cy="259045"/>
    <xdr:sp macro="" textlink="">
      <xdr:nvSpPr>
        <xdr:cNvPr id="149" name="物件費該当値テキスト"/>
        <xdr:cNvSpPr txBox="1"/>
      </xdr:nvSpPr>
      <xdr:spPr>
        <a:xfrm>
          <a:off x="165989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2721</xdr:rowOff>
    </xdr:from>
    <xdr:to>
      <xdr:col>78</xdr:col>
      <xdr:colOff>120650</xdr:colOff>
      <xdr:row>15</xdr:row>
      <xdr:rowOff>104321</xdr:rowOff>
    </xdr:to>
    <xdr:sp macro="" textlink="">
      <xdr:nvSpPr>
        <xdr:cNvPr id="150" name="楕円 149"/>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114498</xdr:rowOff>
    </xdr:from>
    <xdr:ext cx="736600" cy="259045"/>
    <xdr:sp macro="" textlink="">
      <xdr:nvSpPr>
        <xdr:cNvPr id="151" name="テキスト ボックス 150"/>
        <xdr:cNvSpPr txBox="1"/>
      </xdr:nvSpPr>
      <xdr:spPr>
        <a:xfrm>
          <a:off x="15290800" y="23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166007</xdr:rowOff>
    </xdr:from>
    <xdr:to>
      <xdr:col>74</xdr:col>
      <xdr:colOff>31750</xdr:colOff>
      <xdr:row>16</xdr:row>
      <xdr:rowOff>96157</xdr:rowOff>
    </xdr:to>
    <xdr:sp macro="" textlink="">
      <xdr:nvSpPr>
        <xdr:cNvPr id="152" name="楕円 151"/>
        <xdr:cNvSpPr/>
      </xdr:nvSpPr>
      <xdr:spPr>
        <a:xfrm>
          <a:off x="14732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106334</xdr:rowOff>
    </xdr:from>
    <xdr:ext cx="762000" cy="259045"/>
    <xdr:sp macro="" textlink="">
      <xdr:nvSpPr>
        <xdr:cNvPr id="153" name="テキスト ボックス 152"/>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68036</xdr:rowOff>
    </xdr:from>
    <xdr:to>
      <xdr:col>69</xdr:col>
      <xdr:colOff>142875</xdr:colOff>
      <xdr:row>15</xdr:row>
      <xdr:rowOff>169636</xdr:rowOff>
    </xdr:to>
    <xdr:sp macro="" textlink="">
      <xdr:nvSpPr>
        <xdr:cNvPr id="154" name="楕円 153"/>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55" name="テキスト ボックス 154"/>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130629</xdr:rowOff>
    </xdr:from>
    <xdr:to>
      <xdr:col>65</xdr:col>
      <xdr:colOff>53975</xdr:colOff>
      <xdr:row>15</xdr:row>
      <xdr:rowOff>60779</xdr:rowOff>
    </xdr:to>
    <xdr:sp macro="" textlink="">
      <xdr:nvSpPr>
        <xdr:cNvPr id="156" name="楕円 155"/>
        <xdr:cNvSpPr/>
      </xdr:nvSpPr>
      <xdr:spPr>
        <a:xfrm>
          <a:off x="12954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70956</xdr:rowOff>
    </xdr:from>
    <xdr:ext cx="762000" cy="259045"/>
    <xdr:sp macro="" textlink="">
      <xdr:nvSpPr>
        <xdr:cNvPr id="157" name="テキスト ボックス 156"/>
        <xdr:cNvSpPr txBox="1"/>
      </xdr:nvSpPr>
      <xdr:spPr>
        <a:xfrm>
          <a:off x="12623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扶助費については、本市の歳出全体額の中で</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12.6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％の割合を占めて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、扶助費に係る経常収支比率</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についても平成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度より年々悪化してきている。令和元年度については、市内に新規事業所が開設したことに伴う障害児通所給付費の増、また障害福祉サービス全般において利用者の増加がみられ、費用が増加している。また、</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市単独のこども医療費助成事業や保育料減免措置等の子育て支援事業</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を実施していることから、</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今後も事業実施については、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事業の効果を精査し、適正執行に努める。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45357</xdr:rowOff>
    </xdr:from>
    <xdr:to>
      <xdr:col>24</xdr:col>
      <xdr:colOff>25400</xdr:colOff>
      <xdr:row>57</xdr:row>
      <xdr:rowOff>15422</xdr:rowOff>
    </xdr:to>
    <xdr:cxnSp macro="">
      <xdr:nvCxnSpPr>
        <xdr:cNvPr id="192" name="直線コネクタ 191"/>
        <xdr:cNvCxnSpPr/>
      </xdr:nvCxnSpPr>
      <xdr:spPr>
        <a:xfrm>
          <a:off x="3987800" y="9646557"/>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93" name="扶助費平均値テキスト"/>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45357</xdr:rowOff>
    </xdr:to>
    <xdr:cxnSp macro="">
      <xdr:nvCxnSpPr>
        <xdr:cNvPr id="195" name="直線コネクタ 194"/>
        <xdr:cNvCxnSpPr/>
      </xdr:nvCxnSpPr>
      <xdr:spPr>
        <a:xfrm>
          <a:off x="3098800" y="9613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7" name="テキスト ボックス 196"/>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78015</xdr:rowOff>
    </xdr:to>
    <xdr:cxnSp macro="">
      <xdr:nvCxnSpPr>
        <xdr:cNvPr id="198" name="直線コネクタ 197"/>
        <xdr:cNvCxnSpPr/>
      </xdr:nvCxnSpPr>
      <xdr:spPr>
        <a:xfrm flipV="1">
          <a:off x="2209800" y="9613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00" name="テキスト ボックス 199"/>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45357</xdr:rowOff>
    </xdr:from>
    <xdr:to>
      <xdr:col>11</xdr:col>
      <xdr:colOff>9525</xdr:colOff>
      <xdr:row>56</xdr:row>
      <xdr:rowOff>78015</xdr:rowOff>
    </xdr:to>
    <xdr:cxnSp macro="">
      <xdr:nvCxnSpPr>
        <xdr:cNvPr id="201" name="直線コネクタ 200"/>
        <xdr:cNvCxnSpPr/>
      </xdr:nvCxnSpPr>
      <xdr:spPr>
        <a:xfrm>
          <a:off x="1320800" y="9646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03" name="テキスト ボックス 202"/>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136072</xdr:rowOff>
    </xdr:from>
    <xdr:to>
      <xdr:col>24</xdr:col>
      <xdr:colOff>76200</xdr:colOff>
      <xdr:row>57</xdr:row>
      <xdr:rowOff>66222</xdr:rowOff>
    </xdr:to>
    <xdr:sp macro="" textlink="">
      <xdr:nvSpPr>
        <xdr:cNvPr id="211" name="楕円 210"/>
        <xdr:cNvSpPr/>
      </xdr:nvSpPr>
      <xdr:spPr>
        <a:xfrm>
          <a:off x="4775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108149</xdr:rowOff>
    </xdr:from>
    <xdr:ext cx="762000" cy="259045"/>
    <xdr:sp macro="" textlink="">
      <xdr:nvSpPr>
        <xdr:cNvPr id="212" name="扶助費該当値テキスト"/>
        <xdr:cNvSpPr txBox="1"/>
      </xdr:nvSpPr>
      <xdr:spPr>
        <a:xfrm>
          <a:off x="4914900" y="97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166007</xdr:rowOff>
    </xdr:from>
    <xdr:to>
      <xdr:col>20</xdr:col>
      <xdr:colOff>38100</xdr:colOff>
      <xdr:row>56</xdr:row>
      <xdr:rowOff>96157</xdr:rowOff>
    </xdr:to>
    <xdr:sp macro="" textlink="">
      <xdr:nvSpPr>
        <xdr:cNvPr id="213" name="楕円 212"/>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214" name="テキスト ボックス 213"/>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5" name="楕円 214"/>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6" name="テキスト ボックス 215"/>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27215</xdr:rowOff>
    </xdr:from>
    <xdr:to>
      <xdr:col>11</xdr:col>
      <xdr:colOff>60325</xdr:colOff>
      <xdr:row>56</xdr:row>
      <xdr:rowOff>128815</xdr:rowOff>
    </xdr:to>
    <xdr:sp macro="" textlink="">
      <xdr:nvSpPr>
        <xdr:cNvPr id="217" name="楕円 216"/>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18" name="テキスト ボックス 217"/>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19" name="楕円 218"/>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80934</xdr:rowOff>
    </xdr:from>
    <xdr:ext cx="762000" cy="259045"/>
    <xdr:sp macro="" textlink="">
      <xdr:nvSpPr>
        <xdr:cNvPr id="220" name="テキスト ボックス 219"/>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その他に係る経常収支比率は前年度より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ポイントの増となり、類似団体平均</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上回った。これは、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ふるさと納税が増えたことによりふるさと応援基金への積立金及び庁舎建設に備えて市有施設整備基金への積立金が増加したことによるものである。</a:t>
          </a:r>
          <a:endPar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また、高齢化率が高い本市においては、今後も老人保健施設特別会計等への繰出金も増加が見込まれている。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各事業において、歳出の適正化や徴収率を上げるなど歳入の確保等により健全な財政運営を図ることで、普通会計の負担を減らしていくよう努める。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153670</xdr:rowOff>
    </xdr:from>
    <xdr:to>
      <xdr:col>82</xdr:col>
      <xdr:colOff>107950</xdr:colOff>
      <xdr:row>58</xdr:row>
      <xdr:rowOff>12700</xdr:rowOff>
    </xdr:to>
    <xdr:cxnSp macro="">
      <xdr:nvCxnSpPr>
        <xdr:cNvPr id="253" name="直線コネクタ 252"/>
        <xdr:cNvCxnSpPr/>
      </xdr:nvCxnSpPr>
      <xdr:spPr>
        <a:xfrm>
          <a:off x="15671800" y="99263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27957</xdr:rowOff>
    </xdr:from>
    <xdr:ext cx="762000" cy="259045"/>
    <xdr:sp macro="" textlink="">
      <xdr:nvSpPr>
        <xdr:cNvPr id="254" name="その他平均値テキスト"/>
        <xdr:cNvSpPr txBox="1"/>
      </xdr:nvSpPr>
      <xdr:spPr>
        <a:xfrm>
          <a:off x="16598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100330</xdr:rowOff>
    </xdr:from>
    <xdr:to>
      <xdr:col>78</xdr:col>
      <xdr:colOff>69850</xdr:colOff>
      <xdr:row>57</xdr:row>
      <xdr:rowOff>153670</xdr:rowOff>
    </xdr:to>
    <xdr:cxnSp macro="">
      <xdr:nvCxnSpPr>
        <xdr:cNvPr id="256" name="直線コネクタ 255"/>
        <xdr:cNvCxnSpPr/>
      </xdr:nvCxnSpPr>
      <xdr:spPr>
        <a:xfrm>
          <a:off x="14782800" y="9872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8" name="テキスト ボックス 257"/>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62230</xdr:rowOff>
    </xdr:from>
    <xdr:to>
      <xdr:col>73</xdr:col>
      <xdr:colOff>180975</xdr:colOff>
      <xdr:row>57</xdr:row>
      <xdr:rowOff>100330</xdr:rowOff>
    </xdr:to>
    <xdr:cxnSp macro="">
      <xdr:nvCxnSpPr>
        <xdr:cNvPr id="259" name="直線コネクタ 258"/>
        <xdr:cNvCxnSpPr/>
      </xdr:nvCxnSpPr>
      <xdr:spPr>
        <a:xfrm>
          <a:off x="13893800" y="9834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142240</xdr:rowOff>
    </xdr:from>
    <xdr:to>
      <xdr:col>69</xdr:col>
      <xdr:colOff>92075</xdr:colOff>
      <xdr:row>57</xdr:row>
      <xdr:rowOff>62230</xdr:rowOff>
    </xdr:to>
    <xdr:cxnSp macro="">
      <xdr:nvCxnSpPr>
        <xdr:cNvPr id="262" name="直線コネクタ 261"/>
        <xdr:cNvCxnSpPr/>
      </xdr:nvCxnSpPr>
      <xdr:spPr>
        <a:xfrm>
          <a:off x="13004800" y="97434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4" name="テキスト ボックス 263"/>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6" name="テキスト ボックス 265"/>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72" name="楕円 271"/>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105427</xdr:rowOff>
    </xdr:from>
    <xdr:ext cx="762000" cy="259045"/>
    <xdr:sp macro="" textlink="">
      <xdr:nvSpPr>
        <xdr:cNvPr id="273" name="その他該当値テキスト"/>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102870</xdr:rowOff>
    </xdr:from>
    <xdr:to>
      <xdr:col>78</xdr:col>
      <xdr:colOff>120650</xdr:colOff>
      <xdr:row>58</xdr:row>
      <xdr:rowOff>33020</xdr:rowOff>
    </xdr:to>
    <xdr:sp macro="" textlink="">
      <xdr:nvSpPr>
        <xdr:cNvPr id="274" name="楕円 273"/>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75" name="テキスト ボックス 274"/>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49530</xdr:rowOff>
    </xdr:from>
    <xdr:to>
      <xdr:col>74</xdr:col>
      <xdr:colOff>31750</xdr:colOff>
      <xdr:row>57</xdr:row>
      <xdr:rowOff>151130</xdr:rowOff>
    </xdr:to>
    <xdr:sp macro="" textlink="">
      <xdr:nvSpPr>
        <xdr:cNvPr id="276" name="楕円 275"/>
        <xdr:cNvSpPr/>
      </xdr:nvSpPr>
      <xdr:spPr>
        <a:xfrm>
          <a:off x="14732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77" name="テキスト ボックス 276"/>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11430</xdr:rowOff>
    </xdr:from>
    <xdr:to>
      <xdr:col>69</xdr:col>
      <xdr:colOff>142875</xdr:colOff>
      <xdr:row>57</xdr:row>
      <xdr:rowOff>113030</xdr:rowOff>
    </xdr:to>
    <xdr:sp macro="" textlink="">
      <xdr:nvSpPr>
        <xdr:cNvPr id="278" name="楕円 277"/>
        <xdr:cNvSpPr/>
      </xdr:nvSpPr>
      <xdr:spPr>
        <a:xfrm>
          <a:off x="13843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79" name="テキスト ボックス 278"/>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80" name="楕円 279"/>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81" name="テキスト ボックス 280"/>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年度においては、ふるさと応援寄附金の返礼品に係る費用が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増加しており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、補助費全体額</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としても増加</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している</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、補助費に係る経常収支比率は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減少しており、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類似団体平均及び全国平均を下回っている。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今後も、各種市単独補助金の必要性、効果を精査し、必要性の低い補助金は見直しや廃止を行うなど、経費の削減に努める。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35</xdr:row>
      <xdr:rowOff>124714</xdr:rowOff>
    </xdr:to>
    <xdr:cxnSp macro="">
      <xdr:nvCxnSpPr>
        <xdr:cNvPr id="311" name="直線コネクタ 310"/>
        <xdr:cNvCxnSpPr/>
      </xdr:nvCxnSpPr>
      <xdr:spPr>
        <a:xfrm flipV="1">
          <a:off x="15671800" y="607060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20845</xdr:rowOff>
    </xdr:from>
    <xdr:ext cx="762000" cy="259045"/>
    <xdr:sp macro="" textlink="">
      <xdr:nvSpPr>
        <xdr:cNvPr id="312"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56134</xdr:rowOff>
    </xdr:from>
    <xdr:to>
      <xdr:col>78</xdr:col>
      <xdr:colOff>69850</xdr:colOff>
      <xdr:row>35</xdr:row>
      <xdr:rowOff>124714</xdr:rowOff>
    </xdr:to>
    <xdr:cxnSp macro="">
      <xdr:nvCxnSpPr>
        <xdr:cNvPr id="314" name="直線コネクタ 313"/>
        <xdr:cNvCxnSpPr/>
      </xdr:nvCxnSpPr>
      <xdr:spPr>
        <a:xfrm>
          <a:off x="14782800" y="605688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6" name="テキスト ボックス 315"/>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56134</xdr:rowOff>
    </xdr:from>
    <xdr:to>
      <xdr:col>73</xdr:col>
      <xdr:colOff>180975</xdr:colOff>
      <xdr:row>35</xdr:row>
      <xdr:rowOff>88138</xdr:rowOff>
    </xdr:to>
    <xdr:cxnSp macro="">
      <xdr:nvCxnSpPr>
        <xdr:cNvPr id="317" name="直線コネクタ 316"/>
        <xdr:cNvCxnSpPr/>
      </xdr:nvCxnSpPr>
      <xdr:spPr>
        <a:xfrm flipV="1">
          <a:off x="13893800" y="60568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9" name="テキスト ボックス 318"/>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65278</xdr:rowOff>
    </xdr:from>
    <xdr:to>
      <xdr:col>69</xdr:col>
      <xdr:colOff>92075</xdr:colOff>
      <xdr:row>35</xdr:row>
      <xdr:rowOff>88138</xdr:rowOff>
    </xdr:to>
    <xdr:cxnSp macro="">
      <xdr:nvCxnSpPr>
        <xdr:cNvPr id="320" name="直線コネクタ 319"/>
        <xdr:cNvCxnSpPr/>
      </xdr:nvCxnSpPr>
      <xdr:spPr>
        <a:xfrm>
          <a:off x="13004800" y="60660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75709</xdr:rowOff>
    </xdr:from>
    <xdr:ext cx="762000" cy="259045"/>
    <xdr:sp macro="" textlink="">
      <xdr:nvSpPr>
        <xdr:cNvPr id="322" name="テキスト ボックス 321"/>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66565</xdr:rowOff>
    </xdr:from>
    <xdr:ext cx="762000" cy="259045"/>
    <xdr:sp macro="" textlink="">
      <xdr:nvSpPr>
        <xdr:cNvPr id="324" name="テキスト ボックス 323"/>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19050</xdr:rowOff>
    </xdr:from>
    <xdr:to>
      <xdr:col>82</xdr:col>
      <xdr:colOff>158750</xdr:colOff>
      <xdr:row>35</xdr:row>
      <xdr:rowOff>120650</xdr:rowOff>
    </xdr:to>
    <xdr:sp macro="" textlink="">
      <xdr:nvSpPr>
        <xdr:cNvPr id="330" name="楕円 329"/>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35577</xdr:rowOff>
    </xdr:from>
    <xdr:ext cx="762000" cy="259045"/>
    <xdr:sp macro="" textlink="">
      <xdr:nvSpPr>
        <xdr:cNvPr id="331" name="補助費等該当値テキスト"/>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73914</xdr:rowOff>
    </xdr:from>
    <xdr:to>
      <xdr:col>78</xdr:col>
      <xdr:colOff>120650</xdr:colOff>
      <xdr:row>36</xdr:row>
      <xdr:rowOff>4064</xdr:rowOff>
    </xdr:to>
    <xdr:sp macro="" textlink="">
      <xdr:nvSpPr>
        <xdr:cNvPr id="332" name="楕円 331"/>
        <xdr:cNvSpPr/>
      </xdr:nvSpPr>
      <xdr:spPr>
        <a:xfrm>
          <a:off x="15621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14241</xdr:rowOff>
    </xdr:from>
    <xdr:ext cx="736600" cy="259045"/>
    <xdr:sp macro="" textlink="">
      <xdr:nvSpPr>
        <xdr:cNvPr id="333" name="テキスト ボックス 332"/>
        <xdr:cNvSpPr txBox="1"/>
      </xdr:nvSpPr>
      <xdr:spPr>
        <a:xfrm>
          <a:off x="15290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5334</xdr:rowOff>
    </xdr:from>
    <xdr:to>
      <xdr:col>74</xdr:col>
      <xdr:colOff>31750</xdr:colOff>
      <xdr:row>35</xdr:row>
      <xdr:rowOff>106934</xdr:rowOff>
    </xdr:to>
    <xdr:sp macro="" textlink="">
      <xdr:nvSpPr>
        <xdr:cNvPr id="334" name="楕円 333"/>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117111</xdr:rowOff>
    </xdr:from>
    <xdr:ext cx="762000" cy="259045"/>
    <xdr:sp macro="" textlink="">
      <xdr:nvSpPr>
        <xdr:cNvPr id="335" name="テキスト ボックス 334"/>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37338</xdr:rowOff>
    </xdr:from>
    <xdr:to>
      <xdr:col>69</xdr:col>
      <xdr:colOff>142875</xdr:colOff>
      <xdr:row>35</xdr:row>
      <xdr:rowOff>138938</xdr:rowOff>
    </xdr:to>
    <xdr:sp macro="" textlink="">
      <xdr:nvSpPr>
        <xdr:cNvPr id="336" name="楕円 335"/>
        <xdr:cNvSpPr/>
      </xdr:nvSpPr>
      <xdr:spPr>
        <a:xfrm>
          <a:off x="13843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149115</xdr:rowOff>
    </xdr:from>
    <xdr:ext cx="762000" cy="259045"/>
    <xdr:sp macro="" textlink="">
      <xdr:nvSpPr>
        <xdr:cNvPr id="337" name="テキスト ボックス 336"/>
        <xdr:cNvSpPr txBox="1"/>
      </xdr:nvSpPr>
      <xdr:spPr>
        <a:xfrm>
          <a:off x="13512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14478</xdr:rowOff>
    </xdr:from>
    <xdr:to>
      <xdr:col>65</xdr:col>
      <xdr:colOff>53975</xdr:colOff>
      <xdr:row>35</xdr:row>
      <xdr:rowOff>116078</xdr:rowOff>
    </xdr:to>
    <xdr:sp macro="" textlink="">
      <xdr:nvSpPr>
        <xdr:cNvPr id="338" name="楕円 337"/>
        <xdr:cNvSpPr/>
      </xdr:nvSpPr>
      <xdr:spPr>
        <a:xfrm>
          <a:off x="12954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126255</xdr:rowOff>
    </xdr:from>
    <xdr:ext cx="762000" cy="259045"/>
    <xdr:sp macro="" textlink="">
      <xdr:nvSpPr>
        <xdr:cNvPr id="339" name="テキスト ボックス 338"/>
        <xdr:cNvSpPr txBox="1"/>
      </xdr:nvSpPr>
      <xdr:spPr>
        <a:xfrm>
          <a:off x="12623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公債費については、財政改革プログラムに基づき新規借入の抑制に努めているため、公債費に係る経常収支比率は年々減少傾向にあ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漁港整備事業や消防施設整備事業、平成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年災害に係る災害復旧事業な</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どの償還が始まったことにより増加となった。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今後控えている大規模な事業計画については、十分な検討を行い、公債費の縮減に努める。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3175</xdr:rowOff>
    </xdr:from>
    <xdr:to>
      <xdr:col>24</xdr:col>
      <xdr:colOff>25400</xdr:colOff>
      <xdr:row>75</xdr:row>
      <xdr:rowOff>5080</xdr:rowOff>
    </xdr:to>
    <xdr:cxnSp macro="">
      <xdr:nvCxnSpPr>
        <xdr:cNvPr id="371" name="直線コネクタ 370"/>
        <xdr:cNvCxnSpPr/>
      </xdr:nvCxnSpPr>
      <xdr:spPr>
        <a:xfrm>
          <a:off x="3987800" y="1286192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170815</xdr:rowOff>
    </xdr:from>
    <xdr:to>
      <xdr:col>19</xdr:col>
      <xdr:colOff>187325</xdr:colOff>
      <xdr:row>75</xdr:row>
      <xdr:rowOff>3175</xdr:rowOff>
    </xdr:to>
    <xdr:cxnSp macro="">
      <xdr:nvCxnSpPr>
        <xdr:cNvPr id="374" name="直線コネクタ 373"/>
        <xdr:cNvCxnSpPr/>
      </xdr:nvCxnSpPr>
      <xdr:spPr>
        <a:xfrm>
          <a:off x="3098800" y="128581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170815</xdr:rowOff>
    </xdr:from>
    <xdr:to>
      <xdr:col>15</xdr:col>
      <xdr:colOff>98425</xdr:colOff>
      <xdr:row>75</xdr:row>
      <xdr:rowOff>26035</xdr:rowOff>
    </xdr:to>
    <xdr:cxnSp macro="">
      <xdr:nvCxnSpPr>
        <xdr:cNvPr id="377" name="直線コネクタ 376"/>
        <xdr:cNvCxnSpPr/>
      </xdr:nvCxnSpPr>
      <xdr:spPr>
        <a:xfrm flipV="1">
          <a:off x="2209800" y="1285811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26035</xdr:rowOff>
    </xdr:from>
    <xdr:to>
      <xdr:col>11</xdr:col>
      <xdr:colOff>9525</xdr:colOff>
      <xdr:row>75</xdr:row>
      <xdr:rowOff>35560</xdr:rowOff>
    </xdr:to>
    <xdr:cxnSp macro="">
      <xdr:nvCxnSpPr>
        <xdr:cNvPr id="380" name="直線コネクタ 379"/>
        <xdr:cNvCxnSpPr/>
      </xdr:nvCxnSpPr>
      <xdr:spPr>
        <a:xfrm flipV="1">
          <a:off x="1320800" y="1288478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4" name="テキスト ボックス 383"/>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125730</xdr:rowOff>
    </xdr:from>
    <xdr:to>
      <xdr:col>24</xdr:col>
      <xdr:colOff>76200</xdr:colOff>
      <xdr:row>75</xdr:row>
      <xdr:rowOff>55880</xdr:rowOff>
    </xdr:to>
    <xdr:sp macro="" textlink="">
      <xdr:nvSpPr>
        <xdr:cNvPr id="390" name="楕円 389"/>
        <xdr:cNvSpPr/>
      </xdr:nvSpPr>
      <xdr:spPr>
        <a:xfrm>
          <a:off x="47752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142257</xdr:rowOff>
    </xdr:from>
    <xdr:ext cx="762000" cy="259045"/>
    <xdr:sp macro="" textlink="">
      <xdr:nvSpPr>
        <xdr:cNvPr id="391" name="公債費該当値テキスト"/>
        <xdr:cNvSpPr txBox="1"/>
      </xdr:nvSpPr>
      <xdr:spPr>
        <a:xfrm>
          <a:off x="49149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123825</xdr:rowOff>
    </xdr:from>
    <xdr:to>
      <xdr:col>20</xdr:col>
      <xdr:colOff>38100</xdr:colOff>
      <xdr:row>75</xdr:row>
      <xdr:rowOff>53975</xdr:rowOff>
    </xdr:to>
    <xdr:sp macro="" textlink="">
      <xdr:nvSpPr>
        <xdr:cNvPr id="392" name="楕円 391"/>
        <xdr:cNvSpPr/>
      </xdr:nvSpPr>
      <xdr:spPr>
        <a:xfrm>
          <a:off x="3937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93" name="テキスト ボックス 392"/>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120015</xdr:rowOff>
    </xdr:from>
    <xdr:to>
      <xdr:col>15</xdr:col>
      <xdr:colOff>149225</xdr:colOff>
      <xdr:row>75</xdr:row>
      <xdr:rowOff>50165</xdr:rowOff>
    </xdr:to>
    <xdr:sp macro="" textlink="">
      <xdr:nvSpPr>
        <xdr:cNvPr id="394" name="楕円 393"/>
        <xdr:cNvSpPr/>
      </xdr:nvSpPr>
      <xdr:spPr>
        <a:xfrm>
          <a:off x="3048000" y="128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60342</xdr:rowOff>
    </xdr:from>
    <xdr:ext cx="762000" cy="259045"/>
    <xdr:sp macro="" textlink="">
      <xdr:nvSpPr>
        <xdr:cNvPr id="395" name="テキスト ボックス 394"/>
        <xdr:cNvSpPr txBox="1"/>
      </xdr:nvSpPr>
      <xdr:spPr>
        <a:xfrm>
          <a:off x="2717800" y="125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146685</xdr:rowOff>
    </xdr:from>
    <xdr:to>
      <xdr:col>11</xdr:col>
      <xdr:colOff>60325</xdr:colOff>
      <xdr:row>75</xdr:row>
      <xdr:rowOff>76835</xdr:rowOff>
    </xdr:to>
    <xdr:sp macro="" textlink="">
      <xdr:nvSpPr>
        <xdr:cNvPr id="396" name="楕円 395"/>
        <xdr:cNvSpPr/>
      </xdr:nvSpPr>
      <xdr:spPr>
        <a:xfrm>
          <a:off x="2159000" y="1283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61612</xdr:rowOff>
    </xdr:from>
    <xdr:ext cx="762000" cy="259045"/>
    <xdr:sp macro="" textlink="">
      <xdr:nvSpPr>
        <xdr:cNvPr id="397" name="テキスト ボックス 396"/>
        <xdr:cNvSpPr txBox="1"/>
      </xdr:nvSpPr>
      <xdr:spPr>
        <a:xfrm>
          <a:off x="1828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156210</xdr:rowOff>
    </xdr:from>
    <xdr:to>
      <xdr:col>6</xdr:col>
      <xdr:colOff>171450</xdr:colOff>
      <xdr:row>75</xdr:row>
      <xdr:rowOff>86360</xdr:rowOff>
    </xdr:to>
    <xdr:sp macro="" textlink="">
      <xdr:nvSpPr>
        <xdr:cNvPr id="398" name="楕円 397"/>
        <xdr:cNvSpPr/>
      </xdr:nvSpPr>
      <xdr:spPr>
        <a:xfrm>
          <a:off x="1270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71137</xdr:rowOff>
    </xdr:from>
    <xdr:ext cx="762000" cy="259045"/>
    <xdr:sp macro="" textlink="">
      <xdr:nvSpPr>
        <xdr:cNvPr id="399" name="テキスト ボックス 398"/>
        <xdr:cNvSpPr txBox="1"/>
      </xdr:nvSpPr>
      <xdr:spPr>
        <a:xfrm>
          <a:off x="939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公債費以外の経常収支比率については、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前年度よりは若干減少したが、依然として</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73.9</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％と高い割合であり、財政構造が硬直化していることがうかがえる。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歳出の徹底した見直しや削減を図っていくとともに、</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市税等の徴収率向上対策に取り組</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むなど歳入確保に努め、</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財政基盤の強化に努める。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19558</xdr:rowOff>
    </xdr:from>
    <xdr:to>
      <xdr:col>82</xdr:col>
      <xdr:colOff>107950</xdr:colOff>
      <xdr:row>77</xdr:row>
      <xdr:rowOff>74422</xdr:rowOff>
    </xdr:to>
    <xdr:cxnSp macro="">
      <xdr:nvCxnSpPr>
        <xdr:cNvPr id="430" name="直線コネクタ 429"/>
        <xdr:cNvCxnSpPr/>
      </xdr:nvCxnSpPr>
      <xdr:spPr>
        <a:xfrm flipV="1">
          <a:off x="15671800" y="1322120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1"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46989</xdr:rowOff>
    </xdr:from>
    <xdr:to>
      <xdr:col>78</xdr:col>
      <xdr:colOff>69850</xdr:colOff>
      <xdr:row>77</xdr:row>
      <xdr:rowOff>74422</xdr:rowOff>
    </xdr:to>
    <xdr:cxnSp macro="">
      <xdr:nvCxnSpPr>
        <xdr:cNvPr id="433" name="直線コネクタ 432"/>
        <xdr:cNvCxnSpPr/>
      </xdr:nvCxnSpPr>
      <xdr:spPr>
        <a:xfrm>
          <a:off x="14782800" y="1324863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94996</xdr:rowOff>
    </xdr:from>
    <xdr:to>
      <xdr:col>73</xdr:col>
      <xdr:colOff>180975</xdr:colOff>
      <xdr:row>77</xdr:row>
      <xdr:rowOff>46989</xdr:rowOff>
    </xdr:to>
    <xdr:cxnSp macro="">
      <xdr:nvCxnSpPr>
        <xdr:cNvPr id="436" name="直線コネクタ 435"/>
        <xdr:cNvCxnSpPr/>
      </xdr:nvCxnSpPr>
      <xdr:spPr>
        <a:xfrm>
          <a:off x="13893800" y="13125196"/>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69850</xdr:rowOff>
    </xdr:from>
    <xdr:to>
      <xdr:col>69</xdr:col>
      <xdr:colOff>92075</xdr:colOff>
      <xdr:row>76</xdr:row>
      <xdr:rowOff>94996</xdr:rowOff>
    </xdr:to>
    <xdr:cxnSp macro="">
      <xdr:nvCxnSpPr>
        <xdr:cNvPr id="439" name="直線コネクタ 438"/>
        <xdr:cNvCxnSpPr/>
      </xdr:nvCxnSpPr>
      <xdr:spPr>
        <a:xfrm>
          <a:off x="13004800" y="12928600"/>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20845</xdr:rowOff>
    </xdr:from>
    <xdr:ext cx="762000" cy="259045"/>
    <xdr:sp macro="" textlink="">
      <xdr:nvSpPr>
        <xdr:cNvPr id="443" name="テキスト ボックス 442"/>
        <xdr:cNvSpPr txBox="1"/>
      </xdr:nvSpPr>
      <xdr:spPr>
        <a:xfrm>
          <a:off x="12623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49" name="楕円 448"/>
        <xdr:cNvSpPr/>
      </xdr:nvSpPr>
      <xdr:spPr>
        <a:xfrm>
          <a:off x="16459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156735</xdr:rowOff>
    </xdr:from>
    <xdr:ext cx="762000" cy="259045"/>
    <xdr:sp macro="" textlink="">
      <xdr:nvSpPr>
        <xdr:cNvPr id="450" name="公債費以外該当値テキスト"/>
        <xdr:cNvSpPr txBox="1"/>
      </xdr:nvSpPr>
      <xdr:spPr>
        <a:xfrm>
          <a:off x="16598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23622</xdr:rowOff>
    </xdr:from>
    <xdr:to>
      <xdr:col>78</xdr:col>
      <xdr:colOff>120650</xdr:colOff>
      <xdr:row>77</xdr:row>
      <xdr:rowOff>125222</xdr:rowOff>
    </xdr:to>
    <xdr:sp macro="" textlink="">
      <xdr:nvSpPr>
        <xdr:cNvPr id="451" name="楕円 450"/>
        <xdr:cNvSpPr/>
      </xdr:nvSpPr>
      <xdr:spPr>
        <a:xfrm>
          <a:off x="15621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109999</xdr:rowOff>
    </xdr:from>
    <xdr:ext cx="736600" cy="259045"/>
    <xdr:sp macro="" textlink="">
      <xdr:nvSpPr>
        <xdr:cNvPr id="452" name="テキスト ボックス 451"/>
        <xdr:cNvSpPr txBox="1"/>
      </xdr:nvSpPr>
      <xdr:spPr>
        <a:xfrm>
          <a:off x="15290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167639</xdr:rowOff>
    </xdr:from>
    <xdr:to>
      <xdr:col>74</xdr:col>
      <xdr:colOff>31750</xdr:colOff>
      <xdr:row>77</xdr:row>
      <xdr:rowOff>97789</xdr:rowOff>
    </xdr:to>
    <xdr:sp macro="" textlink="">
      <xdr:nvSpPr>
        <xdr:cNvPr id="453" name="楕円 452"/>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54" name="テキスト ボックス 453"/>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44196</xdr:rowOff>
    </xdr:from>
    <xdr:to>
      <xdr:col>69</xdr:col>
      <xdr:colOff>142875</xdr:colOff>
      <xdr:row>76</xdr:row>
      <xdr:rowOff>145796</xdr:rowOff>
    </xdr:to>
    <xdr:sp macro="" textlink="">
      <xdr:nvSpPr>
        <xdr:cNvPr id="455" name="楕円 454"/>
        <xdr:cNvSpPr/>
      </xdr:nvSpPr>
      <xdr:spPr>
        <a:xfrm>
          <a:off x="13843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130573</xdr:rowOff>
    </xdr:from>
    <xdr:ext cx="762000" cy="259045"/>
    <xdr:sp macro="" textlink="">
      <xdr:nvSpPr>
        <xdr:cNvPr id="456" name="テキスト ボックス 455"/>
        <xdr:cNvSpPr txBox="1"/>
      </xdr:nvSpPr>
      <xdr:spPr>
        <a:xfrm>
          <a:off x="13512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57" name="楕円 456"/>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130827</xdr:rowOff>
    </xdr:from>
    <xdr:ext cx="762000" cy="259045"/>
    <xdr:sp macro="" textlink="">
      <xdr:nvSpPr>
        <xdr:cNvPr id="458" name="テキスト ボックス 457"/>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鹿児島県垂水市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18301</xdr:rowOff>
    </xdr:from>
    <xdr:to>
      <xdr:col>29</xdr:col>
      <xdr:colOff>127000</xdr:colOff>
      <xdr:row>15</xdr:row>
      <xdr:rowOff>104369</xdr:rowOff>
    </xdr:to>
    <xdr:cxnSp macro="">
      <xdr:nvCxnSpPr>
        <xdr:cNvPr id="50" name="直線コネクタ 49"/>
        <xdr:cNvCxnSpPr/>
      </xdr:nvCxnSpPr>
      <xdr:spPr bwMode="auto">
        <a:xfrm flipV="1">
          <a:off x="5003800" y="2637676"/>
          <a:ext cx="647700" cy="86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85463</xdr:rowOff>
    </xdr:from>
    <xdr:ext cx="762000" cy="259045"/>
    <xdr:sp macro="" textlink="">
      <xdr:nvSpPr>
        <xdr:cNvPr id="51" name="人口1人当たり決算額の推移平均値テキスト130"/>
        <xdr:cNvSpPr txBox="1"/>
      </xdr:nvSpPr>
      <xdr:spPr>
        <a:xfrm>
          <a:off x="5740400" y="2876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99797</xdr:rowOff>
    </xdr:from>
    <xdr:to>
      <xdr:col>26</xdr:col>
      <xdr:colOff>50800</xdr:colOff>
      <xdr:row>15</xdr:row>
      <xdr:rowOff>104369</xdr:rowOff>
    </xdr:to>
    <xdr:cxnSp macro="">
      <xdr:nvCxnSpPr>
        <xdr:cNvPr id="53" name="直線コネクタ 52"/>
        <xdr:cNvCxnSpPr/>
      </xdr:nvCxnSpPr>
      <xdr:spPr bwMode="auto">
        <a:xfrm>
          <a:off x="4305300" y="2719172"/>
          <a:ext cx="698500" cy="4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99797</xdr:rowOff>
    </xdr:from>
    <xdr:to>
      <xdr:col>22</xdr:col>
      <xdr:colOff>114300</xdr:colOff>
      <xdr:row>16</xdr:row>
      <xdr:rowOff>5728</xdr:rowOff>
    </xdr:to>
    <xdr:cxnSp macro="">
      <xdr:nvCxnSpPr>
        <xdr:cNvPr id="56" name="直線コネクタ 55"/>
        <xdr:cNvCxnSpPr/>
      </xdr:nvCxnSpPr>
      <xdr:spPr bwMode="auto">
        <a:xfrm flipV="1">
          <a:off x="3606800" y="2719172"/>
          <a:ext cx="698500" cy="77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166814</xdr:rowOff>
    </xdr:from>
    <xdr:to>
      <xdr:col>18</xdr:col>
      <xdr:colOff>177800</xdr:colOff>
      <xdr:row>16</xdr:row>
      <xdr:rowOff>5728</xdr:rowOff>
    </xdr:to>
    <xdr:cxnSp macro="">
      <xdr:nvCxnSpPr>
        <xdr:cNvPr id="59" name="直線コネクタ 58"/>
        <xdr:cNvCxnSpPr/>
      </xdr:nvCxnSpPr>
      <xdr:spPr bwMode="auto">
        <a:xfrm>
          <a:off x="2908300" y="2786189"/>
          <a:ext cx="698500" cy="10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97388</xdr:rowOff>
    </xdr:from>
    <xdr:ext cx="762000" cy="259045"/>
    <xdr:sp macro="" textlink="">
      <xdr:nvSpPr>
        <xdr:cNvPr id="63" name="テキスト ボックス 62"/>
        <xdr:cNvSpPr txBox="1"/>
      </xdr:nvSpPr>
      <xdr:spPr>
        <a:xfrm>
          <a:off x="2527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138951</xdr:rowOff>
    </xdr:from>
    <xdr:to>
      <xdr:col>29</xdr:col>
      <xdr:colOff>177800</xdr:colOff>
      <xdr:row>15</xdr:row>
      <xdr:rowOff>69101</xdr:rowOff>
    </xdr:to>
    <xdr:sp macro="" textlink="">
      <xdr:nvSpPr>
        <xdr:cNvPr id="69" name="楕円 68"/>
        <xdr:cNvSpPr/>
      </xdr:nvSpPr>
      <xdr:spPr bwMode="auto">
        <a:xfrm>
          <a:off x="5600700" y="2586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155478</xdr:rowOff>
    </xdr:from>
    <xdr:ext cx="762000" cy="259045"/>
    <xdr:sp macro="" textlink="">
      <xdr:nvSpPr>
        <xdr:cNvPr id="70" name="人口1人当たり決算額の推移該当値テキスト130"/>
        <xdr:cNvSpPr txBox="1"/>
      </xdr:nvSpPr>
      <xdr:spPr>
        <a:xfrm>
          <a:off x="5740400" y="243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53569</xdr:rowOff>
    </xdr:from>
    <xdr:to>
      <xdr:col>26</xdr:col>
      <xdr:colOff>101600</xdr:colOff>
      <xdr:row>15</xdr:row>
      <xdr:rowOff>155169</xdr:rowOff>
    </xdr:to>
    <xdr:sp macro="" textlink="">
      <xdr:nvSpPr>
        <xdr:cNvPr id="71" name="楕円 70"/>
        <xdr:cNvSpPr/>
      </xdr:nvSpPr>
      <xdr:spPr bwMode="auto">
        <a:xfrm>
          <a:off x="4953000" y="2672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165346</xdr:rowOff>
    </xdr:from>
    <xdr:ext cx="736600" cy="259045"/>
    <xdr:sp macro="" textlink="">
      <xdr:nvSpPr>
        <xdr:cNvPr id="72" name="テキスト ボックス 71"/>
        <xdr:cNvSpPr txBox="1"/>
      </xdr:nvSpPr>
      <xdr:spPr>
        <a:xfrm>
          <a:off x="4622800" y="2441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48997</xdr:rowOff>
    </xdr:from>
    <xdr:to>
      <xdr:col>22</xdr:col>
      <xdr:colOff>165100</xdr:colOff>
      <xdr:row>15</xdr:row>
      <xdr:rowOff>150597</xdr:rowOff>
    </xdr:to>
    <xdr:sp macro="" textlink="">
      <xdr:nvSpPr>
        <xdr:cNvPr id="73" name="楕円 72"/>
        <xdr:cNvSpPr/>
      </xdr:nvSpPr>
      <xdr:spPr bwMode="auto">
        <a:xfrm>
          <a:off x="4254500" y="2668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160774</xdr:rowOff>
    </xdr:from>
    <xdr:ext cx="762000" cy="259045"/>
    <xdr:sp macro="" textlink="">
      <xdr:nvSpPr>
        <xdr:cNvPr id="74" name="テキスト ボックス 73"/>
        <xdr:cNvSpPr txBox="1"/>
      </xdr:nvSpPr>
      <xdr:spPr>
        <a:xfrm>
          <a:off x="3924300" y="2437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126378</xdr:rowOff>
    </xdr:from>
    <xdr:to>
      <xdr:col>19</xdr:col>
      <xdr:colOff>38100</xdr:colOff>
      <xdr:row>16</xdr:row>
      <xdr:rowOff>56528</xdr:rowOff>
    </xdr:to>
    <xdr:sp macro="" textlink="">
      <xdr:nvSpPr>
        <xdr:cNvPr id="75" name="楕円 74"/>
        <xdr:cNvSpPr/>
      </xdr:nvSpPr>
      <xdr:spPr bwMode="auto">
        <a:xfrm>
          <a:off x="3556000" y="2745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66705</xdr:rowOff>
    </xdr:from>
    <xdr:ext cx="762000" cy="259045"/>
    <xdr:sp macro="" textlink="">
      <xdr:nvSpPr>
        <xdr:cNvPr id="76" name="テキスト ボックス 75"/>
        <xdr:cNvSpPr txBox="1"/>
      </xdr:nvSpPr>
      <xdr:spPr>
        <a:xfrm>
          <a:off x="3225800" y="2514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116014</xdr:rowOff>
    </xdr:from>
    <xdr:to>
      <xdr:col>15</xdr:col>
      <xdr:colOff>101600</xdr:colOff>
      <xdr:row>16</xdr:row>
      <xdr:rowOff>46164</xdr:rowOff>
    </xdr:to>
    <xdr:sp macro="" textlink="">
      <xdr:nvSpPr>
        <xdr:cNvPr id="77" name="楕円 76"/>
        <xdr:cNvSpPr/>
      </xdr:nvSpPr>
      <xdr:spPr bwMode="auto">
        <a:xfrm>
          <a:off x="2857500" y="2735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56341</xdr:rowOff>
    </xdr:from>
    <xdr:ext cx="762000" cy="259045"/>
    <xdr:sp macro="" textlink="">
      <xdr:nvSpPr>
        <xdr:cNvPr id="78" name="テキスト ボックス 77"/>
        <xdr:cNvSpPr txBox="1"/>
      </xdr:nvSpPr>
      <xdr:spPr>
        <a:xfrm>
          <a:off x="2527300" y="250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2077</xdr:rowOff>
    </xdr:from>
    <xdr:to>
      <xdr:col>29</xdr:col>
      <xdr:colOff>127000</xdr:colOff>
      <xdr:row>38</xdr:row>
      <xdr:rowOff>6390</xdr:rowOff>
    </xdr:to>
    <xdr:cxnSp macro="">
      <xdr:nvCxnSpPr>
        <xdr:cNvPr id="112" name="直線コネクタ 111"/>
        <xdr:cNvCxnSpPr/>
      </xdr:nvCxnSpPr>
      <xdr:spPr bwMode="auto">
        <a:xfrm flipV="1">
          <a:off x="5003800" y="7469677"/>
          <a:ext cx="647700" cy="4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6390</xdr:rowOff>
    </xdr:from>
    <xdr:to>
      <xdr:col>26</xdr:col>
      <xdr:colOff>50800</xdr:colOff>
      <xdr:row>38</xdr:row>
      <xdr:rowOff>11485</xdr:rowOff>
    </xdr:to>
    <xdr:cxnSp macro="">
      <xdr:nvCxnSpPr>
        <xdr:cNvPr id="115" name="直線コネクタ 114"/>
        <xdr:cNvCxnSpPr/>
      </xdr:nvCxnSpPr>
      <xdr:spPr bwMode="auto">
        <a:xfrm flipV="1">
          <a:off x="4305300" y="7473990"/>
          <a:ext cx="698500" cy="5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331083</xdr:rowOff>
    </xdr:from>
    <xdr:to>
      <xdr:col>22</xdr:col>
      <xdr:colOff>114300</xdr:colOff>
      <xdr:row>38</xdr:row>
      <xdr:rowOff>11485</xdr:rowOff>
    </xdr:to>
    <xdr:cxnSp macro="">
      <xdr:nvCxnSpPr>
        <xdr:cNvPr id="118" name="直線コネクタ 117"/>
        <xdr:cNvCxnSpPr/>
      </xdr:nvCxnSpPr>
      <xdr:spPr bwMode="auto">
        <a:xfrm>
          <a:off x="3606800" y="7455783"/>
          <a:ext cx="698500" cy="23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320049</xdr:rowOff>
    </xdr:from>
    <xdr:to>
      <xdr:col>18</xdr:col>
      <xdr:colOff>177800</xdr:colOff>
      <xdr:row>37</xdr:row>
      <xdr:rowOff>331083</xdr:rowOff>
    </xdr:to>
    <xdr:cxnSp macro="">
      <xdr:nvCxnSpPr>
        <xdr:cNvPr id="121" name="直線コネクタ 120"/>
        <xdr:cNvCxnSpPr/>
      </xdr:nvCxnSpPr>
      <xdr:spPr bwMode="auto">
        <a:xfrm>
          <a:off x="2908300" y="7444749"/>
          <a:ext cx="698500" cy="11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21024</xdr:rowOff>
    </xdr:from>
    <xdr:ext cx="762000" cy="259045"/>
    <xdr:sp macro="" textlink="">
      <xdr:nvSpPr>
        <xdr:cNvPr id="125" name="テキスト ボックス 124"/>
        <xdr:cNvSpPr txBox="1"/>
      </xdr:nvSpPr>
      <xdr:spPr>
        <a:xfrm>
          <a:off x="25273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294177</xdr:rowOff>
    </xdr:from>
    <xdr:to>
      <xdr:col>29</xdr:col>
      <xdr:colOff>177800</xdr:colOff>
      <xdr:row>38</xdr:row>
      <xdr:rowOff>52877</xdr:rowOff>
    </xdr:to>
    <xdr:sp macro="" textlink="">
      <xdr:nvSpPr>
        <xdr:cNvPr id="131" name="楕円 130"/>
        <xdr:cNvSpPr/>
      </xdr:nvSpPr>
      <xdr:spPr bwMode="auto">
        <a:xfrm>
          <a:off x="5600700" y="7418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266254</xdr:rowOff>
    </xdr:from>
    <xdr:ext cx="762000" cy="259045"/>
    <xdr:sp macro="" textlink="">
      <xdr:nvSpPr>
        <xdr:cNvPr id="132" name="人口1人当たり決算額の推移該当値テキスト445"/>
        <xdr:cNvSpPr txBox="1"/>
      </xdr:nvSpPr>
      <xdr:spPr>
        <a:xfrm>
          <a:off x="5740400" y="739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298490</xdr:rowOff>
    </xdr:from>
    <xdr:to>
      <xdr:col>26</xdr:col>
      <xdr:colOff>101600</xdr:colOff>
      <xdr:row>38</xdr:row>
      <xdr:rowOff>57190</xdr:rowOff>
    </xdr:to>
    <xdr:sp macro="" textlink="">
      <xdr:nvSpPr>
        <xdr:cNvPr id="133" name="楕円 132"/>
        <xdr:cNvSpPr/>
      </xdr:nvSpPr>
      <xdr:spPr bwMode="auto">
        <a:xfrm>
          <a:off x="4953000" y="7423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41967</xdr:rowOff>
    </xdr:from>
    <xdr:ext cx="736600" cy="259045"/>
    <xdr:sp macro="" textlink="">
      <xdr:nvSpPr>
        <xdr:cNvPr id="134" name="テキスト ボックス 133"/>
        <xdr:cNvSpPr txBox="1"/>
      </xdr:nvSpPr>
      <xdr:spPr>
        <a:xfrm>
          <a:off x="4622800" y="75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303585</xdr:rowOff>
    </xdr:from>
    <xdr:to>
      <xdr:col>22</xdr:col>
      <xdr:colOff>165100</xdr:colOff>
      <xdr:row>38</xdr:row>
      <xdr:rowOff>62285</xdr:rowOff>
    </xdr:to>
    <xdr:sp macro="" textlink="">
      <xdr:nvSpPr>
        <xdr:cNvPr id="135" name="楕円 134"/>
        <xdr:cNvSpPr/>
      </xdr:nvSpPr>
      <xdr:spPr bwMode="auto">
        <a:xfrm>
          <a:off x="4254500" y="7428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47062</xdr:rowOff>
    </xdr:from>
    <xdr:ext cx="762000" cy="259045"/>
    <xdr:sp macro="" textlink="">
      <xdr:nvSpPr>
        <xdr:cNvPr id="136" name="テキスト ボックス 135"/>
        <xdr:cNvSpPr txBox="1"/>
      </xdr:nvSpPr>
      <xdr:spPr>
        <a:xfrm>
          <a:off x="3924300" y="751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280283</xdr:rowOff>
    </xdr:from>
    <xdr:to>
      <xdr:col>19</xdr:col>
      <xdr:colOff>38100</xdr:colOff>
      <xdr:row>38</xdr:row>
      <xdr:rowOff>38983</xdr:rowOff>
    </xdr:to>
    <xdr:sp macro="" textlink="">
      <xdr:nvSpPr>
        <xdr:cNvPr id="137" name="楕円 136"/>
        <xdr:cNvSpPr/>
      </xdr:nvSpPr>
      <xdr:spPr bwMode="auto">
        <a:xfrm>
          <a:off x="3556000" y="7404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23760</xdr:rowOff>
    </xdr:from>
    <xdr:ext cx="762000" cy="259045"/>
    <xdr:sp macro="" textlink="">
      <xdr:nvSpPr>
        <xdr:cNvPr id="138" name="テキスト ボックス 137"/>
        <xdr:cNvSpPr txBox="1"/>
      </xdr:nvSpPr>
      <xdr:spPr>
        <a:xfrm>
          <a:off x="3225800" y="7491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269249</xdr:rowOff>
    </xdr:from>
    <xdr:to>
      <xdr:col>15</xdr:col>
      <xdr:colOff>101600</xdr:colOff>
      <xdr:row>38</xdr:row>
      <xdr:rowOff>27949</xdr:rowOff>
    </xdr:to>
    <xdr:sp macro="" textlink="">
      <xdr:nvSpPr>
        <xdr:cNvPr id="139" name="楕円 138"/>
        <xdr:cNvSpPr/>
      </xdr:nvSpPr>
      <xdr:spPr bwMode="auto">
        <a:xfrm>
          <a:off x="2857500" y="7393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38126</xdr:rowOff>
    </xdr:from>
    <xdr:ext cx="762000" cy="259045"/>
    <xdr:sp macro="" textlink="">
      <xdr:nvSpPr>
        <xdr:cNvPr id="140" name="テキスト ボックス 139"/>
        <xdr:cNvSpPr txBox="1"/>
      </xdr:nvSpPr>
      <xdr:spPr>
        <a:xfrm>
          <a:off x="2527300" y="7162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鹿児島県垂水市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14,586
14,349
162.12
13,362,959
13,142,565
158,802
5,245,553
9,960,291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158728</xdr:rowOff>
    </xdr:from>
    <xdr:to>
      <xdr:col>24</xdr:col>
      <xdr:colOff>63500</xdr:colOff>
      <xdr:row>34</xdr:row>
      <xdr:rowOff>10955</xdr:rowOff>
    </xdr:to>
    <xdr:cxnSp macro="">
      <xdr:nvCxnSpPr>
        <xdr:cNvPr id="63" name="直線コネクタ 62"/>
        <xdr:cNvCxnSpPr/>
      </xdr:nvCxnSpPr>
      <xdr:spPr>
        <a:xfrm flipV="1">
          <a:off x="3797300" y="5816578"/>
          <a:ext cx="838200" cy="2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52490</xdr:rowOff>
    </xdr:from>
    <xdr:ext cx="534377" cy="259045"/>
    <xdr:sp macro="" textlink="">
      <xdr:nvSpPr>
        <xdr:cNvPr id="64" name="人件費平均値テキスト"/>
        <xdr:cNvSpPr txBox="1"/>
      </xdr:nvSpPr>
      <xdr:spPr>
        <a:xfrm>
          <a:off x="4686300" y="605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10955</xdr:rowOff>
    </xdr:from>
    <xdr:to>
      <xdr:col>19</xdr:col>
      <xdr:colOff>177800</xdr:colOff>
      <xdr:row>34</xdr:row>
      <xdr:rowOff>38441</xdr:rowOff>
    </xdr:to>
    <xdr:cxnSp macro="">
      <xdr:nvCxnSpPr>
        <xdr:cNvPr id="66" name="直線コネクタ 65"/>
        <xdr:cNvCxnSpPr/>
      </xdr:nvCxnSpPr>
      <xdr:spPr>
        <a:xfrm flipV="1">
          <a:off x="2908300" y="5840255"/>
          <a:ext cx="889000" cy="2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xdr:cNvSpPr txBox="1"/>
      </xdr:nvSpPr>
      <xdr:spPr>
        <a:xfrm>
          <a:off x="3530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38441</xdr:rowOff>
    </xdr:from>
    <xdr:to>
      <xdr:col>15</xdr:col>
      <xdr:colOff>50800</xdr:colOff>
      <xdr:row>34</xdr:row>
      <xdr:rowOff>55531</xdr:rowOff>
    </xdr:to>
    <xdr:cxnSp macro="">
      <xdr:nvCxnSpPr>
        <xdr:cNvPr id="69" name="直線コネクタ 68"/>
        <xdr:cNvCxnSpPr/>
      </xdr:nvCxnSpPr>
      <xdr:spPr>
        <a:xfrm flipV="1">
          <a:off x="2019300" y="5867741"/>
          <a:ext cx="889000" cy="1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55531</xdr:rowOff>
    </xdr:from>
    <xdr:to>
      <xdr:col>10</xdr:col>
      <xdr:colOff>114300</xdr:colOff>
      <xdr:row>34</xdr:row>
      <xdr:rowOff>85968</xdr:rowOff>
    </xdr:to>
    <xdr:cxnSp macro="">
      <xdr:nvCxnSpPr>
        <xdr:cNvPr id="72" name="直線コネクタ 71"/>
        <xdr:cNvCxnSpPr/>
      </xdr:nvCxnSpPr>
      <xdr:spPr>
        <a:xfrm flipV="1">
          <a:off x="1130300" y="5884831"/>
          <a:ext cx="889000" cy="3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17492</xdr:rowOff>
    </xdr:from>
    <xdr:ext cx="534377" cy="259045"/>
    <xdr:sp macro="" textlink="">
      <xdr:nvSpPr>
        <xdr:cNvPr id="76" name="テキスト ボックス 75"/>
        <xdr:cNvSpPr txBox="1"/>
      </xdr:nvSpPr>
      <xdr:spPr>
        <a:xfrm>
          <a:off x="863111" y="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107928</xdr:rowOff>
    </xdr:from>
    <xdr:to>
      <xdr:col>24</xdr:col>
      <xdr:colOff>114300</xdr:colOff>
      <xdr:row>34</xdr:row>
      <xdr:rowOff>38078</xdr:rowOff>
    </xdr:to>
    <xdr:sp macro="" textlink="">
      <xdr:nvSpPr>
        <xdr:cNvPr id="82" name="楕円 81"/>
        <xdr:cNvSpPr/>
      </xdr:nvSpPr>
      <xdr:spPr>
        <a:xfrm>
          <a:off x="4584700" y="57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130805</xdr:rowOff>
    </xdr:from>
    <xdr:ext cx="599010" cy="259045"/>
    <xdr:sp macro="" textlink="">
      <xdr:nvSpPr>
        <xdr:cNvPr id="83" name="人件費該当値テキスト"/>
        <xdr:cNvSpPr txBox="1"/>
      </xdr:nvSpPr>
      <xdr:spPr>
        <a:xfrm>
          <a:off x="4686300" y="5617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131605</xdr:rowOff>
    </xdr:from>
    <xdr:to>
      <xdr:col>20</xdr:col>
      <xdr:colOff>38100</xdr:colOff>
      <xdr:row>34</xdr:row>
      <xdr:rowOff>61755</xdr:rowOff>
    </xdr:to>
    <xdr:sp macro="" textlink="">
      <xdr:nvSpPr>
        <xdr:cNvPr id="84" name="楕円 83"/>
        <xdr:cNvSpPr/>
      </xdr:nvSpPr>
      <xdr:spPr>
        <a:xfrm>
          <a:off x="3746500" y="578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78282</xdr:rowOff>
    </xdr:from>
    <xdr:ext cx="599010" cy="259045"/>
    <xdr:sp macro="" textlink="">
      <xdr:nvSpPr>
        <xdr:cNvPr id="85" name="テキスト ボックス 84"/>
        <xdr:cNvSpPr txBox="1"/>
      </xdr:nvSpPr>
      <xdr:spPr>
        <a:xfrm>
          <a:off x="3497795" y="556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159091</xdr:rowOff>
    </xdr:from>
    <xdr:to>
      <xdr:col>15</xdr:col>
      <xdr:colOff>101600</xdr:colOff>
      <xdr:row>34</xdr:row>
      <xdr:rowOff>89241</xdr:rowOff>
    </xdr:to>
    <xdr:sp macro="" textlink="">
      <xdr:nvSpPr>
        <xdr:cNvPr id="86" name="楕円 85"/>
        <xdr:cNvSpPr/>
      </xdr:nvSpPr>
      <xdr:spPr>
        <a:xfrm>
          <a:off x="2857500" y="581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105768</xdr:rowOff>
    </xdr:from>
    <xdr:ext cx="599010" cy="259045"/>
    <xdr:sp macro="" textlink="">
      <xdr:nvSpPr>
        <xdr:cNvPr id="87" name="テキスト ボックス 86"/>
        <xdr:cNvSpPr txBox="1"/>
      </xdr:nvSpPr>
      <xdr:spPr>
        <a:xfrm>
          <a:off x="2608795" y="5592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4731</xdr:rowOff>
    </xdr:from>
    <xdr:to>
      <xdr:col>10</xdr:col>
      <xdr:colOff>165100</xdr:colOff>
      <xdr:row>34</xdr:row>
      <xdr:rowOff>106331</xdr:rowOff>
    </xdr:to>
    <xdr:sp macro="" textlink="">
      <xdr:nvSpPr>
        <xdr:cNvPr id="88" name="楕円 87"/>
        <xdr:cNvSpPr/>
      </xdr:nvSpPr>
      <xdr:spPr>
        <a:xfrm>
          <a:off x="1968500" y="583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122858</xdr:rowOff>
    </xdr:from>
    <xdr:ext cx="599010" cy="259045"/>
    <xdr:sp macro="" textlink="">
      <xdr:nvSpPr>
        <xdr:cNvPr id="89" name="テキスト ボックス 88"/>
        <xdr:cNvSpPr txBox="1"/>
      </xdr:nvSpPr>
      <xdr:spPr>
        <a:xfrm>
          <a:off x="1719795" y="5609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35168</xdr:rowOff>
    </xdr:from>
    <xdr:to>
      <xdr:col>6</xdr:col>
      <xdr:colOff>38100</xdr:colOff>
      <xdr:row>34</xdr:row>
      <xdr:rowOff>136768</xdr:rowOff>
    </xdr:to>
    <xdr:sp macro="" textlink="">
      <xdr:nvSpPr>
        <xdr:cNvPr id="90" name="楕円 89"/>
        <xdr:cNvSpPr/>
      </xdr:nvSpPr>
      <xdr:spPr>
        <a:xfrm>
          <a:off x="1079500" y="586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153295</xdr:rowOff>
    </xdr:from>
    <xdr:ext cx="599010" cy="259045"/>
    <xdr:sp macro="" textlink="">
      <xdr:nvSpPr>
        <xdr:cNvPr id="91" name="テキスト ボックス 90"/>
        <xdr:cNvSpPr txBox="1"/>
      </xdr:nvSpPr>
      <xdr:spPr>
        <a:xfrm>
          <a:off x="830795" y="563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55964</xdr:rowOff>
    </xdr:from>
    <xdr:to>
      <xdr:col>24</xdr:col>
      <xdr:colOff>63500</xdr:colOff>
      <xdr:row>56</xdr:row>
      <xdr:rowOff>131776</xdr:rowOff>
    </xdr:to>
    <xdr:cxnSp macro="">
      <xdr:nvCxnSpPr>
        <xdr:cNvPr id="118" name="直線コネクタ 117"/>
        <xdr:cNvCxnSpPr/>
      </xdr:nvCxnSpPr>
      <xdr:spPr>
        <a:xfrm flipV="1">
          <a:off x="3797300" y="9657164"/>
          <a:ext cx="838200" cy="7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10808</xdr:rowOff>
    </xdr:from>
    <xdr:ext cx="534377" cy="259045"/>
    <xdr:sp macro="" textlink="">
      <xdr:nvSpPr>
        <xdr:cNvPr id="119" name="物件費平均値テキスト"/>
        <xdr:cNvSpPr txBox="1"/>
      </xdr:nvSpPr>
      <xdr:spPr>
        <a:xfrm>
          <a:off x="4686300" y="96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131776</xdr:rowOff>
    </xdr:from>
    <xdr:to>
      <xdr:col>19</xdr:col>
      <xdr:colOff>177800</xdr:colOff>
      <xdr:row>57</xdr:row>
      <xdr:rowOff>2193</xdr:rowOff>
    </xdr:to>
    <xdr:cxnSp macro="">
      <xdr:nvCxnSpPr>
        <xdr:cNvPr id="121" name="直線コネクタ 120"/>
        <xdr:cNvCxnSpPr/>
      </xdr:nvCxnSpPr>
      <xdr:spPr>
        <a:xfrm flipV="1">
          <a:off x="2908300" y="9732976"/>
          <a:ext cx="889000" cy="4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164123</xdr:rowOff>
    </xdr:from>
    <xdr:to>
      <xdr:col>15</xdr:col>
      <xdr:colOff>50800</xdr:colOff>
      <xdr:row>57</xdr:row>
      <xdr:rowOff>2193</xdr:rowOff>
    </xdr:to>
    <xdr:cxnSp macro="">
      <xdr:nvCxnSpPr>
        <xdr:cNvPr id="124" name="直線コネクタ 123"/>
        <xdr:cNvCxnSpPr/>
      </xdr:nvCxnSpPr>
      <xdr:spPr>
        <a:xfrm>
          <a:off x="2019300" y="9765323"/>
          <a:ext cx="889000" cy="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25194</xdr:rowOff>
    </xdr:from>
    <xdr:ext cx="534377" cy="259045"/>
    <xdr:sp macro="" textlink="">
      <xdr:nvSpPr>
        <xdr:cNvPr id="126" name="テキスト ボックス 125"/>
        <xdr:cNvSpPr txBox="1"/>
      </xdr:nvSpPr>
      <xdr:spPr>
        <a:xfrm>
          <a:off x="2641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164123</xdr:rowOff>
    </xdr:from>
    <xdr:to>
      <xdr:col>10</xdr:col>
      <xdr:colOff>114300</xdr:colOff>
      <xdr:row>57</xdr:row>
      <xdr:rowOff>38833</xdr:rowOff>
    </xdr:to>
    <xdr:cxnSp macro="">
      <xdr:nvCxnSpPr>
        <xdr:cNvPr id="127" name="直線コネクタ 126"/>
        <xdr:cNvCxnSpPr/>
      </xdr:nvCxnSpPr>
      <xdr:spPr>
        <a:xfrm flipV="1">
          <a:off x="1130300" y="9765323"/>
          <a:ext cx="889000" cy="4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32916</xdr:rowOff>
    </xdr:from>
    <xdr:ext cx="534377" cy="259045"/>
    <xdr:sp macro="" textlink="">
      <xdr:nvSpPr>
        <xdr:cNvPr id="129" name="テキスト ボックス 128"/>
        <xdr:cNvSpPr txBox="1"/>
      </xdr:nvSpPr>
      <xdr:spPr>
        <a:xfrm>
          <a:off x="1752111" y="94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58666</xdr:rowOff>
    </xdr:from>
    <xdr:ext cx="534377" cy="259045"/>
    <xdr:sp macro="" textlink="">
      <xdr:nvSpPr>
        <xdr:cNvPr id="131" name="テキスト ボックス 130"/>
        <xdr:cNvSpPr txBox="1"/>
      </xdr:nvSpPr>
      <xdr:spPr>
        <a:xfrm>
          <a:off x="863111" y="94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5164</xdr:rowOff>
    </xdr:from>
    <xdr:to>
      <xdr:col>24</xdr:col>
      <xdr:colOff>114300</xdr:colOff>
      <xdr:row>56</xdr:row>
      <xdr:rowOff>106764</xdr:rowOff>
    </xdr:to>
    <xdr:sp macro="" textlink="">
      <xdr:nvSpPr>
        <xdr:cNvPr id="137" name="楕円 136"/>
        <xdr:cNvSpPr/>
      </xdr:nvSpPr>
      <xdr:spPr>
        <a:xfrm>
          <a:off x="4584700" y="960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28041</xdr:rowOff>
    </xdr:from>
    <xdr:ext cx="534377" cy="259045"/>
    <xdr:sp macro="" textlink="">
      <xdr:nvSpPr>
        <xdr:cNvPr id="138" name="物件費該当値テキスト"/>
        <xdr:cNvSpPr txBox="1"/>
      </xdr:nvSpPr>
      <xdr:spPr>
        <a:xfrm>
          <a:off x="4686300" y="945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80976</xdr:rowOff>
    </xdr:from>
    <xdr:to>
      <xdr:col>20</xdr:col>
      <xdr:colOff>38100</xdr:colOff>
      <xdr:row>57</xdr:row>
      <xdr:rowOff>11126</xdr:rowOff>
    </xdr:to>
    <xdr:sp macro="" textlink="">
      <xdr:nvSpPr>
        <xdr:cNvPr id="139" name="楕円 138"/>
        <xdr:cNvSpPr/>
      </xdr:nvSpPr>
      <xdr:spPr>
        <a:xfrm>
          <a:off x="3746500" y="968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2253</xdr:rowOff>
    </xdr:from>
    <xdr:ext cx="534377" cy="259045"/>
    <xdr:sp macro="" textlink="">
      <xdr:nvSpPr>
        <xdr:cNvPr id="140" name="テキスト ボックス 139"/>
        <xdr:cNvSpPr txBox="1"/>
      </xdr:nvSpPr>
      <xdr:spPr>
        <a:xfrm>
          <a:off x="3530111" y="977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122843</xdr:rowOff>
    </xdr:from>
    <xdr:to>
      <xdr:col>15</xdr:col>
      <xdr:colOff>101600</xdr:colOff>
      <xdr:row>57</xdr:row>
      <xdr:rowOff>52993</xdr:rowOff>
    </xdr:to>
    <xdr:sp macro="" textlink="">
      <xdr:nvSpPr>
        <xdr:cNvPr id="141" name="楕円 140"/>
        <xdr:cNvSpPr/>
      </xdr:nvSpPr>
      <xdr:spPr>
        <a:xfrm>
          <a:off x="2857500" y="972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44120</xdr:rowOff>
    </xdr:from>
    <xdr:ext cx="534377" cy="259045"/>
    <xdr:sp macro="" textlink="">
      <xdr:nvSpPr>
        <xdr:cNvPr id="142" name="テキスト ボックス 141"/>
        <xdr:cNvSpPr txBox="1"/>
      </xdr:nvSpPr>
      <xdr:spPr>
        <a:xfrm>
          <a:off x="2641111" y="981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113323</xdr:rowOff>
    </xdr:from>
    <xdr:to>
      <xdr:col>10</xdr:col>
      <xdr:colOff>165100</xdr:colOff>
      <xdr:row>57</xdr:row>
      <xdr:rowOff>43473</xdr:rowOff>
    </xdr:to>
    <xdr:sp macro="" textlink="">
      <xdr:nvSpPr>
        <xdr:cNvPr id="143" name="楕円 142"/>
        <xdr:cNvSpPr/>
      </xdr:nvSpPr>
      <xdr:spPr>
        <a:xfrm>
          <a:off x="1968500" y="971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34600</xdr:rowOff>
    </xdr:from>
    <xdr:ext cx="534377" cy="259045"/>
    <xdr:sp macro="" textlink="">
      <xdr:nvSpPr>
        <xdr:cNvPr id="144" name="テキスト ボックス 143"/>
        <xdr:cNvSpPr txBox="1"/>
      </xdr:nvSpPr>
      <xdr:spPr>
        <a:xfrm>
          <a:off x="1752111" y="980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159483</xdr:rowOff>
    </xdr:from>
    <xdr:to>
      <xdr:col>6</xdr:col>
      <xdr:colOff>38100</xdr:colOff>
      <xdr:row>57</xdr:row>
      <xdr:rowOff>89633</xdr:rowOff>
    </xdr:to>
    <xdr:sp macro="" textlink="">
      <xdr:nvSpPr>
        <xdr:cNvPr id="145" name="楕円 144"/>
        <xdr:cNvSpPr/>
      </xdr:nvSpPr>
      <xdr:spPr>
        <a:xfrm>
          <a:off x="1079500" y="976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80760</xdr:rowOff>
    </xdr:from>
    <xdr:ext cx="534377" cy="259045"/>
    <xdr:sp macro="" textlink="">
      <xdr:nvSpPr>
        <xdr:cNvPr id="146" name="テキスト ボックス 145"/>
        <xdr:cNvSpPr txBox="1"/>
      </xdr:nvSpPr>
      <xdr:spPr>
        <a:xfrm>
          <a:off x="863111" y="985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40511</xdr:rowOff>
    </xdr:from>
    <xdr:to>
      <xdr:col>24</xdr:col>
      <xdr:colOff>63500</xdr:colOff>
      <xdr:row>78</xdr:row>
      <xdr:rowOff>45219</xdr:rowOff>
    </xdr:to>
    <xdr:cxnSp macro="">
      <xdr:nvCxnSpPr>
        <xdr:cNvPr id="173" name="直線コネクタ 172"/>
        <xdr:cNvCxnSpPr/>
      </xdr:nvCxnSpPr>
      <xdr:spPr>
        <a:xfrm>
          <a:off x="3797300" y="13413611"/>
          <a:ext cx="838200" cy="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40511</xdr:rowOff>
    </xdr:from>
    <xdr:to>
      <xdr:col>19</xdr:col>
      <xdr:colOff>177800</xdr:colOff>
      <xdr:row>78</xdr:row>
      <xdr:rowOff>98644</xdr:rowOff>
    </xdr:to>
    <xdr:cxnSp macro="">
      <xdr:nvCxnSpPr>
        <xdr:cNvPr id="176" name="直線コネクタ 175"/>
        <xdr:cNvCxnSpPr/>
      </xdr:nvCxnSpPr>
      <xdr:spPr>
        <a:xfrm flipV="1">
          <a:off x="2908300" y="13413611"/>
          <a:ext cx="889000" cy="5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60261</xdr:rowOff>
    </xdr:from>
    <xdr:to>
      <xdr:col>15</xdr:col>
      <xdr:colOff>50800</xdr:colOff>
      <xdr:row>78</xdr:row>
      <xdr:rowOff>98644</xdr:rowOff>
    </xdr:to>
    <xdr:cxnSp macro="">
      <xdr:nvCxnSpPr>
        <xdr:cNvPr id="179" name="直線コネクタ 178"/>
        <xdr:cNvCxnSpPr/>
      </xdr:nvCxnSpPr>
      <xdr:spPr>
        <a:xfrm>
          <a:off x="2019300" y="13433361"/>
          <a:ext cx="889000" cy="3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60261</xdr:rowOff>
    </xdr:from>
    <xdr:to>
      <xdr:col>10</xdr:col>
      <xdr:colOff>114300</xdr:colOff>
      <xdr:row>78</xdr:row>
      <xdr:rowOff>92334</xdr:rowOff>
    </xdr:to>
    <xdr:cxnSp macro="">
      <xdr:nvCxnSpPr>
        <xdr:cNvPr id="182" name="直線コネクタ 181"/>
        <xdr:cNvCxnSpPr/>
      </xdr:nvCxnSpPr>
      <xdr:spPr>
        <a:xfrm flipV="1">
          <a:off x="1130300" y="13433361"/>
          <a:ext cx="889000" cy="3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165869</xdr:rowOff>
    </xdr:from>
    <xdr:to>
      <xdr:col>24</xdr:col>
      <xdr:colOff>114300</xdr:colOff>
      <xdr:row>78</xdr:row>
      <xdr:rowOff>96019</xdr:rowOff>
    </xdr:to>
    <xdr:sp macro="" textlink="">
      <xdr:nvSpPr>
        <xdr:cNvPr id="192" name="楕円 191"/>
        <xdr:cNvSpPr/>
      </xdr:nvSpPr>
      <xdr:spPr>
        <a:xfrm>
          <a:off x="4584700" y="1336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85820</xdr:rowOff>
    </xdr:from>
    <xdr:ext cx="469744" cy="259045"/>
    <xdr:sp macro="" textlink="">
      <xdr:nvSpPr>
        <xdr:cNvPr id="193" name="維持補修費該当値テキスト"/>
        <xdr:cNvSpPr txBox="1"/>
      </xdr:nvSpPr>
      <xdr:spPr>
        <a:xfrm>
          <a:off x="4686300" y="1328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161161</xdr:rowOff>
    </xdr:from>
    <xdr:to>
      <xdr:col>20</xdr:col>
      <xdr:colOff>38100</xdr:colOff>
      <xdr:row>78</xdr:row>
      <xdr:rowOff>91311</xdr:rowOff>
    </xdr:to>
    <xdr:sp macro="" textlink="">
      <xdr:nvSpPr>
        <xdr:cNvPr id="194" name="楕円 193"/>
        <xdr:cNvSpPr/>
      </xdr:nvSpPr>
      <xdr:spPr>
        <a:xfrm>
          <a:off x="3746500" y="1336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82438</xdr:rowOff>
    </xdr:from>
    <xdr:ext cx="469744" cy="259045"/>
    <xdr:sp macro="" textlink="">
      <xdr:nvSpPr>
        <xdr:cNvPr id="195" name="テキスト ボックス 194"/>
        <xdr:cNvSpPr txBox="1"/>
      </xdr:nvSpPr>
      <xdr:spPr>
        <a:xfrm>
          <a:off x="3562428" y="1345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47844</xdr:rowOff>
    </xdr:from>
    <xdr:to>
      <xdr:col>15</xdr:col>
      <xdr:colOff>101600</xdr:colOff>
      <xdr:row>78</xdr:row>
      <xdr:rowOff>149444</xdr:rowOff>
    </xdr:to>
    <xdr:sp macro="" textlink="">
      <xdr:nvSpPr>
        <xdr:cNvPr id="196" name="楕円 195"/>
        <xdr:cNvSpPr/>
      </xdr:nvSpPr>
      <xdr:spPr>
        <a:xfrm>
          <a:off x="2857500" y="1342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140571</xdr:rowOff>
    </xdr:from>
    <xdr:ext cx="469744" cy="259045"/>
    <xdr:sp macro="" textlink="">
      <xdr:nvSpPr>
        <xdr:cNvPr id="197" name="テキスト ボックス 196"/>
        <xdr:cNvSpPr txBox="1"/>
      </xdr:nvSpPr>
      <xdr:spPr>
        <a:xfrm>
          <a:off x="2673428" y="1351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9461</xdr:rowOff>
    </xdr:from>
    <xdr:to>
      <xdr:col>10</xdr:col>
      <xdr:colOff>165100</xdr:colOff>
      <xdr:row>78</xdr:row>
      <xdr:rowOff>111061</xdr:rowOff>
    </xdr:to>
    <xdr:sp macro="" textlink="">
      <xdr:nvSpPr>
        <xdr:cNvPr id="198" name="楕円 197"/>
        <xdr:cNvSpPr/>
      </xdr:nvSpPr>
      <xdr:spPr>
        <a:xfrm>
          <a:off x="1968500" y="1338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102188</xdr:rowOff>
    </xdr:from>
    <xdr:ext cx="469744" cy="259045"/>
    <xdr:sp macro="" textlink="">
      <xdr:nvSpPr>
        <xdr:cNvPr id="199" name="テキスト ボックス 198"/>
        <xdr:cNvSpPr txBox="1"/>
      </xdr:nvSpPr>
      <xdr:spPr>
        <a:xfrm>
          <a:off x="1784428" y="1347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41534</xdr:rowOff>
    </xdr:from>
    <xdr:to>
      <xdr:col>6</xdr:col>
      <xdr:colOff>38100</xdr:colOff>
      <xdr:row>78</xdr:row>
      <xdr:rowOff>143134</xdr:rowOff>
    </xdr:to>
    <xdr:sp macro="" textlink="">
      <xdr:nvSpPr>
        <xdr:cNvPr id="200" name="楕円 199"/>
        <xdr:cNvSpPr/>
      </xdr:nvSpPr>
      <xdr:spPr>
        <a:xfrm>
          <a:off x="1079500" y="1341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134261</xdr:rowOff>
    </xdr:from>
    <xdr:ext cx="469744" cy="259045"/>
    <xdr:sp macro="" textlink="">
      <xdr:nvSpPr>
        <xdr:cNvPr id="201" name="テキスト ボックス 200"/>
        <xdr:cNvSpPr txBox="1"/>
      </xdr:nvSpPr>
      <xdr:spPr>
        <a:xfrm>
          <a:off x="895428" y="1350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46737</xdr:rowOff>
    </xdr:from>
    <xdr:to>
      <xdr:col>24</xdr:col>
      <xdr:colOff>63500</xdr:colOff>
      <xdr:row>95</xdr:row>
      <xdr:rowOff>137401</xdr:rowOff>
    </xdr:to>
    <xdr:cxnSp macro="">
      <xdr:nvCxnSpPr>
        <xdr:cNvPr id="231" name="直線コネクタ 230"/>
        <xdr:cNvCxnSpPr/>
      </xdr:nvCxnSpPr>
      <xdr:spPr>
        <a:xfrm flipV="1">
          <a:off x="3797300" y="16334487"/>
          <a:ext cx="838200" cy="9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117657</xdr:rowOff>
    </xdr:from>
    <xdr:ext cx="599010" cy="259045"/>
    <xdr:sp macro="" textlink="">
      <xdr:nvSpPr>
        <xdr:cNvPr id="232" name="扶助費平均値テキスト"/>
        <xdr:cNvSpPr txBox="1"/>
      </xdr:nvSpPr>
      <xdr:spPr>
        <a:xfrm>
          <a:off x="4686300" y="16405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75870</xdr:rowOff>
    </xdr:from>
    <xdr:to>
      <xdr:col>19</xdr:col>
      <xdr:colOff>177800</xdr:colOff>
      <xdr:row>95</xdr:row>
      <xdr:rowOff>137401</xdr:rowOff>
    </xdr:to>
    <xdr:cxnSp macro="">
      <xdr:nvCxnSpPr>
        <xdr:cNvPr id="234" name="直線コネクタ 233"/>
        <xdr:cNvCxnSpPr/>
      </xdr:nvCxnSpPr>
      <xdr:spPr>
        <a:xfrm>
          <a:off x="2908300" y="16363620"/>
          <a:ext cx="889000" cy="6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113670</xdr:rowOff>
    </xdr:from>
    <xdr:ext cx="534377" cy="259045"/>
    <xdr:sp macro="" textlink="">
      <xdr:nvSpPr>
        <xdr:cNvPr id="236" name="テキスト ボックス 235"/>
        <xdr:cNvSpPr txBox="1"/>
      </xdr:nvSpPr>
      <xdr:spPr>
        <a:xfrm>
          <a:off x="3530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72656</xdr:rowOff>
    </xdr:from>
    <xdr:to>
      <xdr:col>15</xdr:col>
      <xdr:colOff>50800</xdr:colOff>
      <xdr:row>95</xdr:row>
      <xdr:rowOff>75870</xdr:rowOff>
    </xdr:to>
    <xdr:cxnSp macro="">
      <xdr:nvCxnSpPr>
        <xdr:cNvPr id="237" name="直線コネクタ 236"/>
        <xdr:cNvCxnSpPr/>
      </xdr:nvCxnSpPr>
      <xdr:spPr>
        <a:xfrm>
          <a:off x="2019300" y="16360406"/>
          <a:ext cx="889000" cy="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123944</xdr:rowOff>
    </xdr:from>
    <xdr:ext cx="534377" cy="259045"/>
    <xdr:sp macro="" textlink="">
      <xdr:nvSpPr>
        <xdr:cNvPr id="239" name="テキスト ボックス 238"/>
        <xdr:cNvSpPr txBox="1"/>
      </xdr:nvSpPr>
      <xdr:spPr>
        <a:xfrm>
          <a:off x="2641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72656</xdr:rowOff>
    </xdr:from>
    <xdr:to>
      <xdr:col>10</xdr:col>
      <xdr:colOff>114300</xdr:colOff>
      <xdr:row>96</xdr:row>
      <xdr:rowOff>13793</xdr:rowOff>
    </xdr:to>
    <xdr:cxnSp macro="">
      <xdr:nvCxnSpPr>
        <xdr:cNvPr id="240" name="直線コネクタ 239"/>
        <xdr:cNvCxnSpPr/>
      </xdr:nvCxnSpPr>
      <xdr:spPr>
        <a:xfrm flipV="1">
          <a:off x="1130300" y="16360406"/>
          <a:ext cx="889000" cy="11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124604</xdr:rowOff>
    </xdr:from>
    <xdr:ext cx="534377" cy="259045"/>
    <xdr:sp macro="" textlink="">
      <xdr:nvSpPr>
        <xdr:cNvPr id="242" name="テキスト ボックス 241"/>
        <xdr:cNvSpPr txBox="1"/>
      </xdr:nvSpPr>
      <xdr:spPr>
        <a:xfrm>
          <a:off x="1752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33165</xdr:rowOff>
    </xdr:from>
    <xdr:ext cx="534377" cy="259045"/>
    <xdr:sp macro="" textlink="">
      <xdr:nvSpPr>
        <xdr:cNvPr id="244" name="テキスト ボックス 243"/>
        <xdr:cNvSpPr txBox="1"/>
      </xdr:nvSpPr>
      <xdr:spPr>
        <a:xfrm>
          <a:off x="863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167387</xdr:rowOff>
    </xdr:from>
    <xdr:to>
      <xdr:col>24</xdr:col>
      <xdr:colOff>114300</xdr:colOff>
      <xdr:row>95</xdr:row>
      <xdr:rowOff>97537</xdr:rowOff>
    </xdr:to>
    <xdr:sp macro="" textlink="">
      <xdr:nvSpPr>
        <xdr:cNvPr id="250" name="楕円 249"/>
        <xdr:cNvSpPr/>
      </xdr:nvSpPr>
      <xdr:spPr>
        <a:xfrm>
          <a:off x="4584700" y="1628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18814</xdr:rowOff>
    </xdr:from>
    <xdr:ext cx="599010" cy="259045"/>
    <xdr:sp macro="" textlink="">
      <xdr:nvSpPr>
        <xdr:cNvPr id="251" name="扶助費該当値テキスト"/>
        <xdr:cNvSpPr txBox="1"/>
      </xdr:nvSpPr>
      <xdr:spPr>
        <a:xfrm>
          <a:off x="4686300" y="1613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86601</xdr:rowOff>
    </xdr:from>
    <xdr:to>
      <xdr:col>20</xdr:col>
      <xdr:colOff>38100</xdr:colOff>
      <xdr:row>96</xdr:row>
      <xdr:rowOff>16751</xdr:rowOff>
    </xdr:to>
    <xdr:sp macro="" textlink="">
      <xdr:nvSpPr>
        <xdr:cNvPr id="252" name="楕円 251"/>
        <xdr:cNvSpPr/>
      </xdr:nvSpPr>
      <xdr:spPr>
        <a:xfrm>
          <a:off x="3746500" y="1637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33278</xdr:rowOff>
    </xdr:from>
    <xdr:ext cx="599010" cy="259045"/>
    <xdr:sp macro="" textlink="">
      <xdr:nvSpPr>
        <xdr:cNvPr id="253" name="テキスト ボックス 252"/>
        <xdr:cNvSpPr txBox="1"/>
      </xdr:nvSpPr>
      <xdr:spPr>
        <a:xfrm>
          <a:off x="3497795" y="16149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25070</xdr:rowOff>
    </xdr:from>
    <xdr:to>
      <xdr:col>15</xdr:col>
      <xdr:colOff>101600</xdr:colOff>
      <xdr:row>95</xdr:row>
      <xdr:rowOff>126670</xdr:rowOff>
    </xdr:to>
    <xdr:sp macro="" textlink="">
      <xdr:nvSpPr>
        <xdr:cNvPr id="254" name="楕円 253"/>
        <xdr:cNvSpPr/>
      </xdr:nvSpPr>
      <xdr:spPr>
        <a:xfrm>
          <a:off x="2857500" y="1631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143197</xdr:rowOff>
    </xdr:from>
    <xdr:ext cx="599010" cy="259045"/>
    <xdr:sp macro="" textlink="">
      <xdr:nvSpPr>
        <xdr:cNvPr id="255" name="テキスト ボックス 254"/>
        <xdr:cNvSpPr txBox="1"/>
      </xdr:nvSpPr>
      <xdr:spPr>
        <a:xfrm>
          <a:off x="2608795" y="1608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21856</xdr:rowOff>
    </xdr:from>
    <xdr:to>
      <xdr:col>10</xdr:col>
      <xdr:colOff>165100</xdr:colOff>
      <xdr:row>95</xdr:row>
      <xdr:rowOff>123456</xdr:rowOff>
    </xdr:to>
    <xdr:sp macro="" textlink="">
      <xdr:nvSpPr>
        <xdr:cNvPr id="256" name="楕円 255"/>
        <xdr:cNvSpPr/>
      </xdr:nvSpPr>
      <xdr:spPr>
        <a:xfrm>
          <a:off x="1968500" y="1630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139983</xdr:rowOff>
    </xdr:from>
    <xdr:ext cx="599010" cy="259045"/>
    <xdr:sp macro="" textlink="">
      <xdr:nvSpPr>
        <xdr:cNvPr id="257" name="テキスト ボックス 256"/>
        <xdr:cNvSpPr txBox="1"/>
      </xdr:nvSpPr>
      <xdr:spPr>
        <a:xfrm>
          <a:off x="1719795" y="1608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134443</xdr:rowOff>
    </xdr:from>
    <xdr:to>
      <xdr:col>6</xdr:col>
      <xdr:colOff>38100</xdr:colOff>
      <xdr:row>96</xdr:row>
      <xdr:rowOff>64593</xdr:rowOff>
    </xdr:to>
    <xdr:sp macro="" textlink="">
      <xdr:nvSpPr>
        <xdr:cNvPr id="258" name="楕円 257"/>
        <xdr:cNvSpPr/>
      </xdr:nvSpPr>
      <xdr:spPr>
        <a:xfrm>
          <a:off x="1079500" y="164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81120</xdr:rowOff>
    </xdr:from>
    <xdr:ext cx="599010" cy="259045"/>
    <xdr:sp macro="" textlink="">
      <xdr:nvSpPr>
        <xdr:cNvPr id="259" name="テキスト ボックス 258"/>
        <xdr:cNvSpPr txBox="1"/>
      </xdr:nvSpPr>
      <xdr:spPr>
        <a:xfrm>
          <a:off x="830795" y="1619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12947</xdr:rowOff>
    </xdr:from>
    <xdr:to>
      <xdr:col>55</xdr:col>
      <xdr:colOff>0</xdr:colOff>
      <xdr:row>35</xdr:row>
      <xdr:rowOff>121360</xdr:rowOff>
    </xdr:to>
    <xdr:cxnSp macro="">
      <xdr:nvCxnSpPr>
        <xdr:cNvPr id="284" name="直線コネクタ 283"/>
        <xdr:cNvCxnSpPr/>
      </xdr:nvCxnSpPr>
      <xdr:spPr>
        <a:xfrm flipV="1">
          <a:off x="9639300" y="6013697"/>
          <a:ext cx="838200" cy="10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33100</xdr:rowOff>
    </xdr:from>
    <xdr:ext cx="534377" cy="259045"/>
    <xdr:sp macro="" textlink="">
      <xdr:nvSpPr>
        <xdr:cNvPr id="285" name="補助費等平均値テキスト"/>
        <xdr:cNvSpPr txBox="1"/>
      </xdr:nvSpPr>
      <xdr:spPr>
        <a:xfrm>
          <a:off x="10528300" y="6033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116634</xdr:rowOff>
    </xdr:from>
    <xdr:to>
      <xdr:col>50</xdr:col>
      <xdr:colOff>114300</xdr:colOff>
      <xdr:row>35</xdr:row>
      <xdr:rowOff>121360</xdr:rowOff>
    </xdr:to>
    <xdr:cxnSp macro="">
      <xdr:nvCxnSpPr>
        <xdr:cNvPr id="287" name="直線コネクタ 286"/>
        <xdr:cNvCxnSpPr/>
      </xdr:nvCxnSpPr>
      <xdr:spPr>
        <a:xfrm>
          <a:off x="8750300" y="6117384"/>
          <a:ext cx="889000" cy="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116634</xdr:rowOff>
    </xdr:from>
    <xdr:to>
      <xdr:col>45</xdr:col>
      <xdr:colOff>177800</xdr:colOff>
      <xdr:row>35</xdr:row>
      <xdr:rowOff>149147</xdr:rowOff>
    </xdr:to>
    <xdr:cxnSp macro="">
      <xdr:nvCxnSpPr>
        <xdr:cNvPr id="290" name="直線コネクタ 289"/>
        <xdr:cNvCxnSpPr/>
      </xdr:nvCxnSpPr>
      <xdr:spPr>
        <a:xfrm flipV="1">
          <a:off x="7861300" y="6117384"/>
          <a:ext cx="889000" cy="3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17527</xdr:rowOff>
    </xdr:from>
    <xdr:ext cx="534377" cy="259045"/>
    <xdr:sp macro="" textlink="">
      <xdr:nvSpPr>
        <xdr:cNvPr id="292" name="テキスト ボックス 291"/>
        <xdr:cNvSpPr txBox="1"/>
      </xdr:nvSpPr>
      <xdr:spPr>
        <a:xfrm>
          <a:off x="8483111" y="61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149147</xdr:rowOff>
    </xdr:from>
    <xdr:to>
      <xdr:col>41</xdr:col>
      <xdr:colOff>50800</xdr:colOff>
      <xdr:row>36</xdr:row>
      <xdr:rowOff>25554</xdr:rowOff>
    </xdr:to>
    <xdr:cxnSp macro="">
      <xdr:nvCxnSpPr>
        <xdr:cNvPr id="293" name="直線コネクタ 292"/>
        <xdr:cNvCxnSpPr/>
      </xdr:nvCxnSpPr>
      <xdr:spPr>
        <a:xfrm flipV="1">
          <a:off x="6972300" y="6149897"/>
          <a:ext cx="889000" cy="4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41404</xdr:rowOff>
    </xdr:from>
    <xdr:ext cx="534377" cy="259045"/>
    <xdr:sp macro="" textlink="">
      <xdr:nvSpPr>
        <xdr:cNvPr id="295" name="テキスト ボックス 294"/>
        <xdr:cNvSpPr txBox="1"/>
      </xdr:nvSpPr>
      <xdr:spPr>
        <a:xfrm>
          <a:off x="7594111" y="62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71038</xdr:rowOff>
    </xdr:from>
    <xdr:ext cx="534377" cy="259045"/>
    <xdr:sp macro="" textlink="">
      <xdr:nvSpPr>
        <xdr:cNvPr id="297" name="テキスト ボックス 296"/>
        <xdr:cNvSpPr txBox="1"/>
      </xdr:nvSpPr>
      <xdr:spPr>
        <a:xfrm>
          <a:off x="6705111" y="590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133597</xdr:rowOff>
    </xdr:from>
    <xdr:to>
      <xdr:col>55</xdr:col>
      <xdr:colOff>50800</xdr:colOff>
      <xdr:row>35</xdr:row>
      <xdr:rowOff>63747</xdr:rowOff>
    </xdr:to>
    <xdr:sp macro="" textlink="">
      <xdr:nvSpPr>
        <xdr:cNvPr id="303" name="楕円 302"/>
        <xdr:cNvSpPr/>
      </xdr:nvSpPr>
      <xdr:spPr>
        <a:xfrm>
          <a:off x="10426700" y="596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156474</xdr:rowOff>
    </xdr:from>
    <xdr:ext cx="534377" cy="259045"/>
    <xdr:sp macro="" textlink="">
      <xdr:nvSpPr>
        <xdr:cNvPr id="304" name="補助費等該当値テキスト"/>
        <xdr:cNvSpPr txBox="1"/>
      </xdr:nvSpPr>
      <xdr:spPr>
        <a:xfrm>
          <a:off x="10528300" y="581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70560</xdr:rowOff>
    </xdr:from>
    <xdr:to>
      <xdr:col>50</xdr:col>
      <xdr:colOff>165100</xdr:colOff>
      <xdr:row>36</xdr:row>
      <xdr:rowOff>710</xdr:rowOff>
    </xdr:to>
    <xdr:sp macro="" textlink="">
      <xdr:nvSpPr>
        <xdr:cNvPr id="305" name="楕円 304"/>
        <xdr:cNvSpPr/>
      </xdr:nvSpPr>
      <xdr:spPr>
        <a:xfrm>
          <a:off x="9588500" y="60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17237</xdr:rowOff>
    </xdr:from>
    <xdr:ext cx="534377" cy="259045"/>
    <xdr:sp macro="" textlink="">
      <xdr:nvSpPr>
        <xdr:cNvPr id="306" name="テキスト ボックス 305"/>
        <xdr:cNvSpPr txBox="1"/>
      </xdr:nvSpPr>
      <xdr:spPr>
        <a:xfrm>
          <a:off x="9372111" y="584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65834</xdr:rowOff>
    </xdr:from>
    <xdr:to>
      <xdr:col>46</xdr:col>
      <xdr:colOff>38100</xdr:colOff>
      <xdr:row>35</xdr:row>
      <xdr:rowOff>167434</xdr:rowOff>
    </xdr:to>
    <xdr:sp macro="" textlink="">
      <xdr:nvSpPr>
        <xdr:cNvPr id="307" name="楕円 306"/>
        <xdr:cNvSpPr/>
      </xdr:nvSpPr>
      <xdr:spPr>
        <a:xfrm>
          <a:off x="8699500" y="606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12511</xdr:rowOff>
    </xdr:from>
    <xdr:ext cx="534377" cy="259045"/>
    <xdr:sp macro="" textlink="">
      <xdr:nvSpPr>
        <xdr:cNvPr id="308" name="テキスト ボックス 307"/>
        <xdr:cNvSpPr txBox="1"/>
      </xdr:nvSpPr>
      <xdr:spPr>
        <a:xfrm>
          <a:off x="8483111" y="584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98347</xdr:rowOff>
    </xdr:from>
    <xdr:to>
      <xdr:col>41</xdr:col>
      <xdr:colOff>101600</xdr:colOff>
      <xdr:row>36</xdr:row>
      <xdr:rowOff>28497</xdr:rowOff>
    </xdr:to>
    <xdr:sp macro="" textlink="">
      <xdr:nvSpPr>
        <xdr:cNvPr id="309" name="楕円 308"/>
        <xdr:cNvSpPr/>
      </xdr:nvSpPr>
      <xdr:spPr>
        <a:xfrm>
          <a:off x="7810500" y="609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45024</xdr:rowOff>
    </xdr:from>
    <xdr:ext cx="534377" cy="259045"/>
    <xdr:sp macro="" textlink="">
      <xdr:nvSpPr>
        <xdr:cNvPr id="310" name="テキスト ボックス 309"/>
        <xdr:cNvSpPr txBox="1"/>
      </xdr:nvSpPr>
      <xdr:spPr>
        <a:xfrm>
          <a:off x="7594111" y="587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146204</xdr:rowOff>
    </xdr:from>
    <xdr:to>
      <xdr:col>36</xdr:col>
      <xdr:colOff>165100</xdr:colOff>
      <xdr:row>36</xdr:row>
      <xdr:rowOff>76354</xdr:rowOff>
    </xdr:to>
    <xdr:sp macro="" textlink="">
      <xdr:nvSpPr>
        <xdr:cNvPr id="311" name="楕円 310"/>
        <xdr:cNvSpPr/>
      </xdr:nvSpPr>
      <xdr:spPr>
        <a:xfrm>
          <a:off x="6921500" y="614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67481</xdr:rowOff>
    </xdr:from>
    <xdr:ext cx="534377" cy="259045"/>
    <xdr:sp macro="" textlink="">
      <xdr:nvSpPr>
        <xdr:cNvPr id="312" name="テキスト ボックス 311"/>
        <xdr:cNvSpPr txBox="1"/>
      </xdr:nvSpPr>
      <xdr:spPr>
        <a:xfrm>
          <a:off x="6705111" y="623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135078</xdr:rowOff>
    </xdr:from>
    <xdr:to>
      <xdr:col>55</xdr:col>
      <xdr:colOff>0</xdr:colOff>
      <xdr:row>55</xdr:row>
      <xdr:rowOff>61048</xdr:rowOff>
    </xdr:to>
    <xdr:cxnSp macro="">
      <xdr:nvCxnSpPr>
        <xdr:cNvPr id="339" name="直線コネクタ 338"/>
        <xdr:cNvCxnSpPr/>
      </xdr:nvCxnSpPr>
      <xdr:spPr>
        <a:xfrm flipV="1">
          <a:off x="9639300" y="9393378"/>
          <a:ext cx="838200" cy="9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151539</xdr:rowOff>
    </xdr:from>
    <xdr:ext cx="534377" cy="259045"/>
    <xdr:sp macro="" textlink="">
      <xdr:nvSpPr>
        <xdr:cNvPr id="340" name="普通建設事業費平均値テキスト"/>
        <xdr:cNvSpPr txBox="1"/>
      </xdr:nvSpPr>
      <xdr:spPr>
        <a:xfrm>
          <a:off x="10528300" y="958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170004</xdr:rowOff>
    </xdr:from>
    <xdr:to>
      <xdr:col>50</xdr:col>
      <xdr:colOff>114300</xdr:colOff>
      <xdr:row>55</xdr:row>
      <xdr:rowOff>61048</xdr:rowOff>
    </xdr:to>
    <xdr:cxnSp macro="">
      <xdr:nvCxnSpPr>
        <xdr:cNvPr id="342" name="直線コネクタ 341"/>
        <xdr:cNvCxnSpPr/>
      </xdr:nvCxnSpPr>
      <xdr:spPr>
        <a:xfrm>
          <a:off x="8750300" y="9256854"/>
          <a:ext cx="889000" cy="23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135116</xdr:rowOff>
    </xdr:from>
    <xdr:ext cx="534377" cy="259045"/>
    <xdr:sp macro="" textlink="">
      <xdr:nvSpPr>
        <xdr:cNvPr id="344" name="テキスト ボックス 343"/>
        <xdr:cNvSpPr txBox="1"/>
      </xdr:nvSpPr>
      <xdr:spPr>
        <a:xfrm>
          <a:off x="9372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170004</xdr:rowOff>
    </xdr:from>
    <xdr:to>
      <xdr:col>45</xdr:col>
      <xdr:colOff>177800</xdr:colOff>
      <xdr:row>56</xdr:row>
      <xdr:rowOff>55360</xdr:rowOff>
    </xdr:to>
    <xdr:cxnSp macro="">
      <xdr:nvCxnSpPr>
        <xdr:cNvPr id="345" name="直線コネクタ 344"/>
        <xdr:cNvCxnSpPr/>
      </xdr:nvCxnSpPr>
      <xdr:spPr>
        <a:xfrm flipV="1">
          <a:off x="7861300" y="9256854"/>
          <a:ext cx="889000" cy="39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117765</xdr:rowOff>
    </xdr:from>
    <xdr:ext cx="534377" cy="259045"/>
    <xdr:sp macro="" textlink="">
      <xdr:nvSpPr>
        <xdr:cNvPr id="347" name="テキスト ボックス 346"/>
        <xdr:cNvSpPr txBox="1"/>
      </xdr:nvSpPr>
      <xdr:spPr>
        <a:xfrm>
          <a:off x="8483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55360</xdr:rowOff>
    </xdr:from>
    <xdr:to>
      <xdr:col>41</xdr:col>
      <xdr:colOff>50800</xdr:colOff>
      <xdr:row>56</xdr:row>
      <xdr:rowOff>101163</xdr:rowOff>
    </xdr:to>
    <xdr:cxnSp macro="">
      <xdr:nvCxnSpPr>
        <xdr:cNvPr id="348" name="直線コネクタ 347"/>
        <xdr:cNvCxnSpPr/>
      </xdr:nvCxnSpPr>
      <xdr:spPr>
        <a:xfrm flipV="1">
          <a:off x="6972300" y="9656560"/>
          <a:ext cx="889000" cy="4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143771</xdr:rowOff>
    </xdr:from>
    <xdr:ext cx="534377" cy="259045"/>
    <xdr:sp macro="" textlink="">
      <xdr:nvSpPr>
        <xdr:cNvPr id="350" name="テキスト ボックス 349"/>
        <xdr:cNvSpPr txBox="1"/>
      </xdr:nvSpPr>
      <xdr:spPr>
        <a:xfrm>
          <a:off x="7594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159208</xdr:rowOff>
    </xdr:from>
    <xdr:ext cx="534377" cy="259045"/>
    <xdr:sp macro="" textlink="">
      <xdr:nvSpPr>
        <xdr:cNvPr id="352" name="テキスト ボックス 351"/>
        <xdr:cNvSpPr txBox="1"/>
      </xdr:nvSpPr>
      <xdr:spPr>
        <a:xfrm>
          <a:off x="6705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84278</xdr:rowOff>
    </xdr:from>
    <xdr:to>
      <xdr:col>55</xdr:col>
      <xdr:colOff>50800</xdr:colOff>
      <xdr:row>55</xdr:row>
      <xdr:rowOff>14428</xdr:rowOff>
    </xdr:to>
    <xdr:sp macro="" textlink="">
      <xdr:nvSpPr>
        <xdr:cNvPr id="358" name="楕円 357"/>
        <xdr:cNvSpPr/>
      </xdr:nvSpPr>
      <xdr:spPr>
        <a:xfrm>
          <a:off x="10426700" y="934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107155</xdr:rowOff>
    </xdr:from>
    <xdr:ext cx="599010" cy="259045"/>
    <xdr:sp macro="" textlink="">
      <xdr:nvSpPr>
        <xdr:cNvPr id="359" name="普通建設事業費該当値テキスト"/>
        <xdr:cNvSpPr txBox="1"/>
      </xdr:nvSpPr>
      <xdr:spPr>
        <a:xfrm>
          <a:off x="10528300" y="9194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10248</xdr:rowOff>
    </xdr:from>
    <xdr:to>
      <xdr:col>50</xdr:col>
      <xdr:colOff>165100</xdr:colOff>
      <xdr:row>55</xdr:row>
      <xdr:rowOff>111848</xdr:rowOff>
    </xdr:to>
    <xdr:sp macro="" textlink="">
      <xdr:nvSpPr>
        <xdr:cNvPr id="360" name="楕円 359"/>
        <xdr:cNvSpPr/>
      </xdr:nvSpPr>
      <xdr:spPr>
        <a:xfrm>
          <a:off x="9588500" y="943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128375</xdr:rowOff>
    </xdr:from>
    <xdr:ext cx="599010" cy="259045"/>
    <xdr:sp macro="" textlink="">
      <xdr:nvSpPr>
        <xdr:cNvPr id="361" name="テキスト ボックス 360"/>
        <xdr:cNvSpPr txBox="1"/>
      </xdr:nvSpPr>
      <xdr:spPr>
        <a:xfrm>
          <a:off x="9339795" y="921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119204</xdr:rowOff>
    </xdr:from>
    <xdr:to>
      <xdr:col>46</xdr:col>
      <xdr:colOff>38100</xdr:colOff>
      <xdr:row>54</xdr:row>
      <xdr:rowOff>49354</xdr:rowOff>
    </xdr:to>
    <xdr:sp macro="" textlink="">
      <xdr:nvSpPr>
        <xdr:cNvPr id="362" name="楕円 361"/>
        <xdr:cNvSpPr/>
      </xdr:nvSpPr>
      <xdr:spPr>
        <a:xfrm>
          <a:off x="8699500" y="920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65881</xdr:rowOff>
    </xdr:from>
    <xdr:ext cx="599010" cy="259045"/>
    <xdr:sp macro="" textlink="">
      <xdr:nvSpPr>
        <xdr:cNvPr id="363" name="テキスト ボックス 362"/>
        <xdr:cNvSpPr txBox="1"/>
      </xdr:nvSpPr>
      <xdr:spPr>
        <a:xfrm>
          <a:off x="8450795" y="898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4560</xdr:rowOff>
    </xdr:from>
    <xdr:to>
      <xdr:col>41</xdr:col>
      <xdr:colOff>101600</xdr:colOff>
      <xdr:row>56</xdr:row>
      <xdr:rowOff>106160</xdr:rowOff>
    </xdr:to>
    <xdr:sp macro="" textlink="">
      <xdr:nvSpPr>
        <xdr:cNvPr id="364" name="楕円 363"/>
        <xdr:cNvSpPr/>
      </xdr:nvSpPr>
      <xdr:spPr>
        <a:xfrm>
          <a:off x="7810500" y="960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122687</xdr:rowOff>
    </xdr:from>
    <xdr:ext cx="534377" cy="259045"/>
    <xdr:sp macro="" textlink="">
      <xdr:nvSpPr>
        <xdr:cNvPr id="365" name="テキスト ボックス 364"/>
        <xdr:cNvSpPr txBox="1"/>
      </xdr:nvSpPr>
      <xdr:spPr>
        <a:xfrm>
          <a:off x="7594111" y="938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50363</xdr:rowOff>
    </xdr:from>
    <xdr:to>
      <xdr:col>36</xdr:col>
      <xdr:colOff>165100</xdr:colOff>
      <xdr:row>56</xdr:row>
      <xdr:rowOff>151963</xdr:rowOff>
    </xdr:to>
    <xdr:sp macro="" textlink="">
      <xdr:nvSpPr>
        <xdr:cNvPr id="366" name="楕円 365"/>
        <xdr:cNvSpPr/>
      </xdr:nvSpPr>
      <xdr:spPr>
        <a:xfrm>
          <a:off x="6921500" y="965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143090</xdr:rowOff>
    </xdr:from>
    <xdr:ext cx="534377" cy="259045"/>
    <xdr:sp macro="" textlink="">
      <xdr:nvSpPr>
        <xdr:cNvPr id="367" name="テキスト ボックス 366"/>
        <xdr:cNvSpPr txBox="1"/>
      </xdr:nvSpPr>
      <xdr:spPr>
        <a:xfrm>
          <a:off x="6705111" y="974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150177</xdr:rowOff>
    </xdr:from>
    <xdr:to>
      <xdr:col>55</xdr:col>
      <xdr:colOff>0</xdr:colOff>
      <xdr:row>79</xdr:row>
      <xdr:rowOff>21140</xdr:rowOff>
    </xdr:to>
    <xdr:cxnSp macro="">
      <xdr:nvCxnSpPr>
        <xdr:cNvPr id="396" name="直線コネクタ 395"/>
        <xdr:cNvCxnSpPr/>
      </xdr:nvCxnSpPr>
      <xdr:spPr>
        <a:xfrm>
          <a:off x="9639300" y="13523277"/>
          <a:ext cx="838200" cy="4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35694</xdr:rowOff>
    </xdr:from>
    <xdr:to>
      <xdr:col>50</xdr:col>
      <xdr:colOff>114300</xdr:colOff>
      <xdr:row>78</xdr:row>
      <xdr:rowOff>150177</xdr:rowOff>
    </xdr:to>
    <xdr:cxnSp macro="">
      <xdr:nvCxnSpPr>
        <xdr:cNvPr id="399" name="直線コネクタ 398"/>
        <xdr:cNvCxnSpPr/>
      </xdr:nvCxnSpPr>
      <xdr:spPr>
        <a:xfrm>
          <a:off x="8750300" y="13408794"/>
          <a:ext cx="889000" cy="11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35694</xdr:rowOff>
    </xdr:from>
    <xdr:to>
      <xdr:col>45</xdr:col>
      <xdr:colOff>177800</xdr:colOff>
      <xdr:row>78</xdr:row>
      <xdr:rowOff>86345</xdr:rowOff>
    </xdr:to>
    <xdr:cxnSp macro="">
      <xdr:nvCxnSpPr>
        <xdr:cNvPr id="402" name="直線コネクタ 401"/>
        <xdr:cNvCxnSpPr/>
      </xdr:nvCxnSpPr>
      <xdr:spPr>
        <a:xfrm flipV="1">
          <a:off x="7861300" y="13408794"/>
          <a:ext cx="889000" cy="5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103801</xdr:rowOff>
    </xdr:from>
    <xdr:to>
      <xdr:col>41</xdr:col>
      <xdr:colOff>50800</xdr:colOff>
      <xdr:row>78</xdr:row>
      <xdr:rowOff>86345</xdr:rowOff>
    </xdr:to>
    <xdr:cxnSp macro="">
      <xdr:nvCxnSpPr>
        <xdr:cNvPr id="405" name="直線コネクタ 404"/>
        <xdr:cNvCxnSpPr/>
      </xdr:nvCxnSpPr>
      <xdr:spPr>
        <a:xfrm>
          <a:off x="6972300" y="13305451"/>
          <a:ext cx="889000" cy="15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146662</xdr:rowOff>
    </xdr:from>
    <xdr:ext cx="534377" cy="259045"/>
    <xdr:sp macro="" textlink="">
      <xdr:nvSpPr>
        <xdr:cNvPr id="409" name="テキスト ボックス 408"/>
        <xdr:cNvSpPr txBox="1"/>
      </xdr:nvSpPr>
      <xdr:spPr>
        <a:xfrm>
          <a:off x="6705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141790</xdr:rowOff>
    </xdr:from>
    <xdr:to>
      <xdr:col>55</xdr:col>
      <xdr:colOff>50800</xdr:colOff>
      <xdr:row>79</xdr:row>
      <xdr:rowOff>71940</xdr:rowOff>
    </xdr:to>
    <xdr:sp macro="" textlink="">
      <xdr:nvSpPr>
        <xdr:cNvPr id="415" name="楕円 414"/>
        <xdr:cNvSpPr/>
      </xdr:nvSpPr>
      <xdr:spPr>
        <a:xfrm>
          <a:off x="10426700" y="1351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56717</xdr:rowOff>
    </xdr:from>
    <xdr:ext cx="469744" cy="259045"/>
    <xdr:sp macro="" textlink="">
      <xdr:nvSpPr>
        <xdr:cNvPr id="416" name="普通建設事業費 （ うち新規整備　）該当値テキスト"/>
        <xdr:cNvSpPr txBox="1"/>
      </xdr:nvSpPr>
      <xdr:spPr>
        <a:xfrm>
          <a:off x="10528300" y="1342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99377</xdr:rowOff>
    </xdr:from>
    <xdr:to>
      <xdr:col>50</xdr:col>
      <xdr:colOff>165100</xdr:colOff>
      <xdr:row>79</xdr:row>
      <xdr:rowOff>29527</xdr:rowOff>
    </xdr:to>
    <xdr:sp macro="" textlink="">
      <xdr:nvSpPr>
        <xdr:cNvPr id="417" name="楕円 416"/>
        <xdr:cNvSpPr/>
      </xdr:nvSpPr>
      <xdr:spPr>
        <a:xfrm>
          <a:off x="9588500" y="1347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20654</xdr:rowOff>
    </xdr:from>
    <xdr:ext cx="469744" cy="259045"/>
    <xdr:sp macro="" textlink="">
      <xdr:nvSpPr>
        <xdr:cNvPr id="418" name="テキスト ボックス 417"/>
        <xdr:cNvSpPr txBox="1"/>
      </xdr:nvSpPr>
      <xdr:spPr>
        <a:xfrm>
          <a:off x="9404428" y="1356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156344</xdr:rowOff>
    </xdr:from>
    <xdr:to>
      <xdr:col>46</xdr:col>
      <xdr:colOff>38100</xdr:colOff>
      <xdr:row>78</xdr:row>
      <xdr:rowOff>86494</xdr:rowOff>
    </xdr:to>
    <xdr:sp macro="" textlink="">
      <xdr:nvSpPr>
        <xdr:cNvPr id="419" name="楕円 418"/>
        <xdr:cNvSpPr/>
      </xdr:nvSpPr>
      <xdr:spPr>
        <a:xfrm>
          <a:off x="8699500" y="1335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77621</xdr:rowOff>
    </xdr:from>
    <xdr:ext cx="534377" cy="259045"/>
    <xdr:sp macro="" textlink="">
      <xdr:nvSpPr>
        <xdr:cNvPr id="420" name="テキスト ボックス 419"/>
        <xdr:cNvSpPr txBox="1"/>
      </xdr:nvSpPr>
      <xdr:spPr>
        <a:xfrm>
          <a:off x="8483111" y="1345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35545</xdr:rowOff>
    </xdr:from>
    <xdr:to>
      <xdr:col>41</xdr:col>
      <xdr:colOff>101600</xdr:colOff>
      <xdr:row>78</xdr:row>
      <xdr:rowOff>137145</xdr:rowOff>
    </xdr:to>
    <xdr:sp macro="" textlink="">
      <xdr:nvSpPr>
        <xdr:cNvPr id="421" name="楕円 420"/>
        <xdr:cNvSpPr/>
      </xdr:nvSpPr>
      <xdr:spPr>
        <a:xfrm>
          <a:off x="7810500" y="1340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128272</xdr:rowOff>
    </xdr:from>
    <xdr:ext cx="534377" cy="259045"/>
    <xdr:sp macro="" textlink="">
      <xdr:nvSpPr>
        <xdr:cNvPr id="422" name="テキスト ボックス 421"/>
        <xdr:cNvSpPr txBox="1"/>
      </xdr:nvSpPr>
      <xdr:spPr>
        <a:xfrm>
          <a:off x="7594111" y="1350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53001</xdr:rowOff>
    </xdr:from>
    <xdr:to>
      <xdr:col>36</xdr:col>
      <xdr:colOff>165100</xdr:colOff>
      <xdr:row>77</xdr:row>
      <xdr:rowOff>154601</xdr:rowOff>
    </xdr:to>
    <xdr:sp macro="" textlink="">
      <xdr:nvSpPr>
        <xdr:cNvPr id="423" name="楕円 422"/>
        <xdr:cNvSpPr/>
      </xdr:nvSpPr>
      <xdr:spPr>
        <a:xfrm>
          <a:off x="6921500" y="1325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145728</xdr:rowOff>
    </xdr:from>
    <xdr:ext cx="534377" cy="259045"/>
    <xdr:sp macro="" textlink="">
      <xdr:nvSpPr>
        <xdr:cNvPr id="424" name="テキスト ボックス 423"/>
        <xdr:cNvSpPr txBox="1"/>
      </xdr:nvSpPr>
      <xdr:spPr>
        <a:xfrm>
          <a:off x="6705111" y="1334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55277</xdr:rowOff>
    </xdr:from>
    <xdr:to>
      <xdr:col>55</xdr:col>
      <xdr:colOff>0</xdr:colOff>
      <xdr:row>95</xdr:row>
      <xdr:rowOff>82459</xdr:rowOff>
    </xdr:to>
    <xdr:cxnSp macro="">
      <xdr:nvCxnSpPr>
        <xdr:cNvPr id="453" name="直線コネクタ 452"/>
        <xdr:cNvCxnSpPr/>
      </xdr:nvCxnSpPr>
      <xdr:spPr>
        <a:xfrm flipV="1">
          <a:off x="9639300" y="16171577"/>
          <a:ext cx="838200" cy="19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86811</xdr:rowOff>
    </xdr:from>
    <xdr:ext cx="534377" cy="259045"/>
    <xdr:sp macro="" textlink="">
      <xdr:nvSpPr>
        <xdr:cNvPr id="454" name="普通建設事業費 （ うち更新整備　）平均値テキスト"/>
        <xdr:cNvSpPr txBox="1"/>
      </xdr:nvSpPr>
      <xdr:spPr>
        <a:xfrm>
          <a:off x="10528300" y="16546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129459</xdr:rowOff>
    </xdr:from>
    <xdr:to>
      <xdr:col>50</xdr:col>
      <xdr:colOff>114300</xdr:colOff>
      <xdr:row>95</xdr:row>
      <xdr:rowOff>82459</xdr:rowOff>
    </xdr:to>
    <xdr:cxnSp macro="">
      <xdr:nvCxnSpPr>
        <xdr:cNvPr id="456" name="直線コネクタ 455"/>
        <xdr:cNvCxnSpPr/>
      </xdr:nvCxnSpPr>
      <xdr:spPr>
        <a:xfrm>
          <a:off x="8750300" y="16245759"/>
          <a:ext cx="889000" cy="12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90614</xdr:rowOff>
    </xdr:from>
    <xdr:ext cx="534377" cy="259045"/>
    <xdr:sp macro="" textlink="">
      <xdr:nvSpPr>
        <xdr:cNvPr id="458" name="テキスト ボックス 457"/>
        <xdr:cNvSpPr txBox="1"/>
      </xdr:nvSpPr>
      <xdr:spPr>
        <a:xfrm>
          <a:off x="9372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129459</xdr:rowOff>
    </xdr:from>
    <xdr:to>
      <xdr:col>45</xdr:col>
      <xdr:colOff>177800</xdr:colOff>
      <xdr:row>96</xdr:row>
      <xdr:rowOff>108252</xdr:rowOff>
    </xdr:to>
    <xdr:cxnSp macro="">
      <xdr:nvCxnSpPr>
        <xdr:cNvPr id="459" name="直線コネクタ 458"/>
        <xdr:cNvCxnSpPr/>
      </xdr:nvCxnSpPr>
      <xdr:spPr>
        <a:xfrm flipV="1">
          <a:off x="7861300" y="16245759"/>
          <a:ext cx="889000" cy="32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82369</xdr:rowOff>
    </xdr:from>
    <xdr:ext cx="534377" cy="259045"/>
    <xdr:sp macro="" textlink="">
      <xdr:nvSpPr>
        <xdr:cNvPr id="461" name="テキスト ボックス 460"/>
        <xdr:cNvSpPr txBox="1"/>
      </xdr:nvSpPr>
      <xdr:spPr>
        <a:xfrm>
          <a:off x="8483111" y="1671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108252</xdr:rowOff>
    </xdr:from>
    <xdr:to>
      <xdr:col>41</xdr:col>
      <xdr:colOff>50800</xdr:colOff>
      <xdr:row>97</xdr:row>
      <xdr:rowOff>134702</xdr:rowOff>
    </xdr:to>
    <xdr:cxnSp macro="">
      <xdr:nvCxnSpPr>
        <xdr:cNvPr id="462" name="直線コネクタ 461"/>
        <xdr:cNvCxnSpPr/>
      </xdr:nvCxnSpPr>
      <xdr:spPr>
        <a:xfrm flipV="1">
          <a:off x="6972300" y="16567452"/>
          <a:ext cx="889000" cy="19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131464</xdr:rowOff>
    </xdr:from>
    <xdr:ext cx="534377" cy="259045"/>
    <xdr:sp macro="" textlink="">
      <xdr:nvSpPr>
        <xdr:cNvPr id="464" name="テキスト ボックス 463"/>
        <xdr:cNvSpPr txBox="1"/>
      </xdr:nvSpPr>
      <xdr:spPr>
        <a:xfrm>
          <a:off x="7594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17211</xdr:rowOff>
    </xdr:from>
    <xdr:ext cx="534377" cy="259045"/>
    <xdr:sp macro="" textlink="">
      <xdr:nvSpPr>
        <xdr:cNvPr id="466" name="テキスト ボックス 465"/>
        <xdr:cNvSpPr txBox="1"/>
      </xdr:nvSpPr>
      <xdr:spPr>
        <a:xfrm>
          <a:off x="6705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4477</xdr:rowOff>
    </xdr:from>
    <xdr:to>
      <xdr:col>55</xdr:col>
      <xdr:colOff>50800</xdr:colOff>
      <xdr:row>94</xdr:row>
      <xdr:rowOff>106077</xdr:rowOff>
    </xdr:to>
    <xdr:sp macro="" textlink="">
      <xdr:nvSpPr>
        <xdr:cNvPr id="472" name="楕円 471"/>
        <xdr:cNvSpPr/>
      </xdr:nvSpPr>
      <xdr:spPr>
        <a:xfrm>
          <a:off x="10426700" y="1612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27354</xdr:rowOff>
    </xdr:from>
    <xdr:ext cx="599010" cy="259045"/>
    <xdr:sp macro="" textlink="">
      <xdr:nvSpPr>
        <xdr:cNvPr id="473" name="普通建設事業費 （ うち更新整備　）該当値テキスト"/>
        <xdr:cNvSpPr txBox="1"/>
      </xdr:nvSpPr>
      <xdr:spPr>
        <a:xfrm>
          <a:off x="10528300" y="15972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31659</xdr:rowOff>
    </xdr:from>
    <xdr:to>
      <xdr:col>50</xdr:col>
      <xdr:colOff>165100</xdr:colOff>
      <xdr:row>95</xdr:row>
      <xdr:rowOff>133259</xdr:rowOff>
    </xdr:to>
    <xdr:sp macro="" textlink="">
      <xdr:nvSpPr>
        <xdr:cNvPr id="474" name="楕円 473"/>
        <xdr:cNvSpPr/>
      </xdr:nvSpPr>
      <xdr:spPr>
        <a:xfrm>
          <a:off x="9588500" y="1631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149786</xdr:rowOff>
    </xdr:from>
    <xdr:ext cx="534377" cy="259045"/>
    <xdr:sp macro="" textlink="">
      <xdr:nvSpPr>
        <xdr:cNvPr id="475" name="テキスト ボックス 474"/>
        <xdr:cNvSpPr txBox="1"/>
      </xdr:nvSpPr>
      <xdr:spPr>
        <a:xfrm>
          <a:off x="9372111" y="1609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78659</xdr:rowOff>
    </xdr:from>
    <xdr:to>
      <xdr:col>46</xdr:col>
      <xdr:colOff>38100</xdr:colOff>
      <xdr:row>95</xdr:row>
      <xdr:rowOff>8809</xdr:rowOff>
    </xdr:to>
    <xdr:sp macro="" textlink="">
      <xdr:nvSpPr>
        <xdr:cNvPr id="476" name="楕円 475"/>
        <xdr:cNvSpPr/>
      </xdr:nvSpPr>
      <xdr:spPr>
        <a:xfrm>
          <a:off x="8699500" y="161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25336</xdr:rowOff>
    </xdr:from>
    <xdr:ext cx="599010" cy="259045"/>
    <xdr:sp macro="" textlink="">
      <xdr:nvSpPr>
        <xdr:cNvPr id="477" name="テキスト ボックス 476"/>
        <xdr:cNvSpPr txBox="1"/>
      </xdr:nvSpPr>
      <xdr:spPr>
        <a:xfrm>
          <a:off x="8450795" y="1597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57452</xdr:rowOff>
    </xdr:from>
    <xdr:to>
      <xdr:col>41</xdr:col>
      <xdr:colOff>101600</xdr:colOff>
      <xdr:row>96</xdr:row>
      <xdr:rowOff>159052</xdr:rowOff>
    </xdr:to>
    <xdr:sp macro="" textlink="">
      <xdr:nvSpPr>
        <xdr:cNvPr id="478" name="楕円 477"/>
        <xdr:cNvSpPr/>
      </xdr:nvSpPr>
      <xdr:spPr>
        <a:xfrm>
          <a:off x="7810500" y="1651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4129</xdr:rowOff>
    </xdr:from>
    <xdr:ext cx="534377" cy="259045"/>
    <xdr:sp macro="" textlink="">
      <xdr:nvSpPr>
        <xdr:cNvPr id="479" name="テキスト ボックス 478"/>
        <xdr:cNvSpPr txBox="1"/>
      </xdr:nvSpPr>
      <xdr:spPr>
        <a:xfrm>
          <a:off x="7594111" y="1629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83902</xdr:rowOff>
    </xdr:from>
    <xdr:to>
      <xdr:col>36</xdr:col>
      <xdr:colOff>165100</xdr:colOff>
      <xdr:row>98</xdr:row>
      <xdr:rowOff>14052</xdr:rowOff>
    </xdr:to>
    <xdr:sp macro="" textlink="">
      <xdr:nvSpPr>
        <xdr:cNvPr id="480" name="楕円 479"/>
        <xdr:cNvSpPr/>
      </xdr:nvSpPr>
      <xdr:spPr>
        <a:xfrm>
          <a:off x="6921500" y="1671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30579</xdr:rowOff>
    </xdr:from>
    <xdr:ext cx="534377" cy="259045"/>
    <xdr:sp macro="" textlink="">
      <xdr:nvSpPr>
        <xdr:cNvPr id="481" name="テキスト ボックス 480"/>
        <xdr:cNvSpPr txBox="1"/>
      </xdr:nvSpPr>
      <xdr:spPr>
        <a:xfrm>
          <a:off x="6705111" y="1648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2" name="直線コネクタ 49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3" name="テキスト ボックス 49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4" name="直線コネクタ 49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5" name="テキスト ボックス 49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8" name="直線コネクタ 49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9" name="テキスト ボックス 49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0" name="直線コネクタ 49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1" name="テキスト ボックス 50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163513</xdr:rowOff>
    </xdr:from>
    <xdr:to>
      <xdr:col>85</xdr:col>
      <xdr:colOff>126364</xdr:colOff>
      <xdr:row>39</xdr:row>
      <xdr:rowOff>44450</xdr:rowOff>
    </xdr:to>
    <xdr:cxnSp macro="">
      <xdr:nvCxnSpPr>
        <xdr:cNvPr id="505" name="直線コネクタ 504"/>
        <xdr:cNvCxnSpPr/>
      </xdr:nvCxnSpPr>
      <xdr:spPr>
        <a:xfrm flipV="1">
          <a:off x="16317595" y="5478463"/>
          <a:ext cx="1269" cy="12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7" name="直線コネクタ 50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110190</xdr:rowOff>
    </xdr:from>
    <xdr:ext cx="534377" cy="259045"/>
    <xdr:sp macro="" textlink="">
      <xdr:nvSpPr>
        <xdr:cNvPr id="508" name="災害復旧事業費最大値テキスト"/>
        <xdr:cNvSpPr txBox="1"/>
      </xdr:nvSpPr>
      <xdr:spPr>
        <a:xfrm>
          <a:off x="16370300" y="525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163513</xdr:rowOff>
    </xdr:from>
    <xdr:to>
      <xdr:col>86</xdr:col>
      <xdr:colOff>25400</xdr:colOff>
      <xdr:row>31</xdr:row>
      <xdr:rowOff>163513</xdr:rowOff>
    </xdr:to>
    <xdr:cxnSp macro="">
      <xdr:nvCxnSpPr>
        <xdr:cNvPr id="509" name="直線コネクタ 508"/>
        <xdr:cNvCxnSpPr/>
      </xdr:nvCxnSpPr>
      <xdr:spPr>
        <a:xfrm>
          <a:off x="16230600" y="547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98742</xdr:rowOff>
    </xdr:from>
    <xdr:to>
      <xdr:col>85</xdr:col>
      <xdr:colOff>127000</xdr:colOff>
      <xdr:row>36</xdr:row>
      <xdr:rowOff>76226</xdr:rowOff>
    </xdr:to>
    <xdr:cxnSp macro="">
      <xdr:nvCxnSpPr>
        <xdr:cNvPr id="510" name="直線コネクタ 509"/>
        <xdr:cNvCxnSpPr/>
      </xdr:nvCxnSpPr>
      <xdr:spPr>
        <a:xfrm>
          <a:off x="15481300" y="6099492"/>
          <a:ext cx="838200" cy="14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15041</xdr:rowOff>
    </xdr:from>
    <xdr:ext cx="534377" cy="259045"/>
    <xdr:sp macro="" textlink="">
      <xdr:nvSpPr>
        <xdr:cNvPr id="511" name="災害復旧事業費平均値テキスト"/>
        <xdr:cNvSpPr txBox="1"/>
      </xdr:nvSpPr>
      <xdr:spPr>
        <a:xfrm>
          <a:off x="16370300" y="6530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36614</xdr:rowOff>
    </xdr:from>
    <xdr:to>
      <xdr:col>85</xdr:col>
      <xdr:colOff>177800</xdr:colOff>
      <xdr:row>38</xdr:row>
      <xdr:rowOff>138214</xdr:rowOff>
    </xdr:to>
    <xdr:sp macro="" textlink="">
      <xdr:nvSpPr>
        <xdr:cNvPr id="512" name="フローチャート: 判断 511"/>
        <xdr:cNvSpPr/>
      </xdr:nvSpPr>
      <xdr:spPr>
        <a:xfrm>
          <a:off x="162687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32423</xdr:rowOff>
    </xdr:from>
    <xdr:to>
      <xdr:col>81</xdr:col>
      <xdr:colOff>50800</xdr:colOff>
      <xdr:row>35</xdr:row>
      <xdr:rowOff>98742</xdr:rowOff>
    </xdr:to>
    <xdr:cxnSp macro="">
      <xdr:nvCxnSpPr>
        <xdr:cNvPr id="513" name="直線コネクタ 512"/>
        <xdr:cNvCxnSpPr/>
      </xdr:nvCxnSpPr>
      <xdr:spPr>
        <a:xfrm>
          <a:off x="14592300" y="5347373"/>
          <a:ext cx="889000" cy="75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49403</xdr:rowOff>
    </xdr:from>
    <xdr:to>
      <xdr:col>81</xdr:col>
      <xdr:colOff>101600</xdr:colOff>
      <xdr:row>38</xdr:row>
      <xdr:rowOff>151003</xdr:rowOff>
    </xdr:to>
    <xdr:sp macro="" textlink="">
      <xdr:nvSpPr>
        <xdr:cNvPr id="514" name="フローチャート: 判断 513"/>
        <xdr:cNvSpPr/>
      </xdr:nvSpPr>
      <xdr:spPr>
        <a:xfrm>
          <a:off x="15430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142130</xdr:rowOff>
    </xdr:from>
    <xdr:ext cx="469744" cy="259045"/>
    <xdr:sp macro="" textlink="">
      <xdr:nvSpPr>
        <xdr:cNvPr id="515" name="テキスト ボックス 514"/>
        <xdr:cNvSpPr txBox="1"/>
      </xdr:nvSpPr>
      <xdr:spPr>
        <a:xfrm>
          <a:off x="15246428" y="665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32423</xdr:rowOff>
    </xdr:from>
    <xdr:to>
      <xdr:col>76</xdr:col>
      <xdr:colOff>114300</xdr:colOff>
      <xdr:row>34</xdr:row>
      <xdr:rowOff>118351</xdr:rowOff>
    </xdr:to>
    <xdr:cxnSp macro="">
      <xdr:nvCxnSpPr>
        <xdr:cNvPr id="516" name="直線コネクタ 515"/>
        <xdr:cNvCxnSpPr/>
      </xdr:nvCxnSpPr>
      <xdr:spPr>
        <a:xfrm flipV="1">
          <a:off x="13703300" y="5347373"/>
          <a:ext cx="889000" cy="60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97345</xdr:rowOff>
    </xdr:from>
    <xdr:to>
      <xdr:col>76</xdr:col>
      <xdr:colOff>165100</xdr:colOff>
      <xdr:row>39</xdr:row>
      <xdr:rowOff>27495</xdr:rowOff>
    </xdr:to>
    <xdr:sp macro="" textlink="">
      <xdr:nvSpPr>
        <xdr:cNvPr id="517" name="フローチャート: 判断 516"/>
        <xdr:cNvSpPr/>
      </xdr:nvSpPr>
      <xdr:spPr>
        <a:xfrm>
          <a:off x="14541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18622</xdr:rowOff>
    </xdr:from>
    <xdr:ext cx="469744" cy="259045"/>
    <xdr:sp macro="" textlink="">
      <xdr:nvSpPr>
        <xdr:cNvPr id="518" name="テキスト ボックス 517"/>
        <xdr:cNvSpPr txBox="1"/>
      </xdr:nvSpPr>
      <xdr:spPr>
        <a:xfrm>
          <a:off x="14357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118351</xdr:rowOff>
    </xdr:from>
    <xdr:to>
      <xdr:col>71</xdr:col>
      <xdr:colOff>177800</xdr:colOff>
      <xdr:row>37</xdr:row>
      <xdr:rowOff>81610</xdr:rowOff>
    </xdr:to>
    <xdr:cxnSp macro="">
      <xdr:nvCxnSpPr>
        <xdr:cNvPr id="519" name="直線コネクタ 518"/>
        <xdr:cNvCxnSpPr/>
      </xdr:nvCxnSpPr>
      <xdr:spPr>
        <a:xfrm flipV="1">
          <a:off x="12814300" y="5947651"/>
          <a:ext cx="889000" cy="47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111785</xdr:rowOff>
    </xdr:from>
    <xdr:to>
      <xdr:col>72</xdr:col>
      <xdr:colOff>38100</xdr:colOff>
      <xdr:row>39</xdr:row>
      <xdr:rowOff>41935</xdr:rowOff>
    </xdr:to>
    <xdr:sp macro="" textlink="">
      <xdr:nvSpPr>
        <xdr:cNvPr id="520" name="フローチャート: 判断 519"/>
        <xdr:cNvSpPr/>
      </xdr:nvSpPr>
      <xdr:spPr>
        <a:xfrm>
          <a:off x="13652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33062</xdr:rowOff>
    </xdr:from>
    <xdr:ext cx="469744" cy="259045"/>
    <xdr:sp macro="" textlink="">
      <xdr:nvSpPr>
        <xdr:cNvPr id="521" name="テキスト ボックス 520"/>
        <xdr:cNvSpPr txBox="1"/>
      </xdr:nvSpPr>
      <xdr:spPr>
        <a:xfrm>
          <a:off x="13468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102019</xdr:rowOff>
    </xdr:from>
    <xdr:to>
      <xdr:col>67</xdr:col>
      <xdr:colOff>101600</xdr:colOff>
      <xdr:row>39</xdr:row>
      <xdr:rowOff>32169</xdr:rowOff>
    </xdr:to>
    <xdr:sp macro="" textlink="">
      <xdr:nvSpPr>
        <xdr:cNvPr id="522" name="フローチャート: 判断 521"/>
        <xdr:cNvSpPr/>
      </xdr:nvSpPr>
      <xdr:spPr>
        <a:xfrm>
          <a:off x="12763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23296</xdr:rowOff>
    </xdr:from>
    <xdr:ext cx="469744" cy="259045"/>
    <xdr:sp macro="" textlink="">
      <xdr:nvSpPr>
        <xdr:cNvPr id="523" name="テキスト ボックス 522"/>
        <xdr:cNvSpPr txBox="1"/>
      </xdr:nvSpPr>
      <xdr:spPr>
        <a:xfrm>
          <a:off x="12579428" y="67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25426</xdr:rowOff>
    </xdr:from>
    <xdr:to>
      <xdr:col>85</xdr:col>
      <xdr:colOff>177800</xdr:colOff>
      <xdr:row>36</xdr:row>
      <xdr:rowOff>127026</xdr:rowOff>
    </xdr:to>
    <xdr:sp macro="" textlink="">
      <xdr:nvSpPr>
        <xdr:cNvPr id="529" name="楕円 528"/>
        <xdr:cNvSpPr/>
      </xdr:nvSpPr>
      <xdr:spPr>
        <a:xfrm>
          <a:off x="16268700" y="619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48303</xdr:rowOff>
    </xdr:from>
    <xdr:ext cx="534377" cy="259045"/>
    <xdr:sp macro="" textlink="">
      <xdr:nvSpPr>
        <xdr:cNvPr id="530" name="災害復旧事業費該当値テキスト"/>
        <xdr:cNvSpPr txBox="1"/>
      </xdr:nvSpPr>
      <xdr:spPr>
        <a:xfrm>
          <a:off x="16370300" y="604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47942</xdr:rowOff>
    </xdr:from>
    <xdr:to>
      <xdr:col>81</xdr:col>
      <xdr:colOff>101600</xdr:colOff>
      <xdr:row>35</xdr:row>
      <xdr:rowOff>149542</xdr:rowOff>
    </xdr:to>
    <xdr:sp macro="" textlink="">
      <xdr:nvSpPr>
        <xdr:cNvPr id="531" name="楕円 530"/>
        <xdr:cNvSpPr/>
      </xdr:nvSpPr>
      <xdr:spPr>
        <a:xfrm>
          <a:off x="15430500" y="604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166069</xdr:rowOff>
    </xdr:from>
    <xdr:ext cx="534377" cy="259045"/>
    <xdr:sp macro="" textlink="">
      <xdr:nvSpPr>
        <xdr:cNvPr id="532" name="テキスト ボックス 531"/>
        <xdr:cNvSpPr txBox="1"/>
      </xdr:nvSpPr>
      <xdr:spPr>
        <a:xfrm>
          <a:off x="15214111" y="582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153073</xdr:rowOff>
    </xdr:from>
    <xdr:to>
      <xdr:col>76</xdr:col>
      <xdr:colOff>165100</xdr:colOff>
      <xdr:row>31</xdr:row>
      <xdr:rowOff>83223</xdr:rowOff>
    </xdr:to>
    <xdr:sp macro="" textlink="">
      <xdr:nvSpPr>
        <xdr:cNvPr id="533" name="楕円 532"/>
        <xdr:cNvSpPr/>
      </xdr:nvSpPr>
      <xdr:spPr>
        <a:xfrm>
          <a:off x="14541500" y="529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29</xdr:row>
      <xdr:rowOff>99750</xdr:rowOff>
    </xdr:from>
    <xdr:ext cx="599010" cy="259045"/>
    <xdr:sp macro="" textlink="">
      <xdr:nvSpPr>
        <xdr:cNvPr id="534" name="テキスト ボックス 533"/>
        <xdr:cNvSpPr txBox="1"/>
      </xdr:nvSpPr>
      <xdr:spPr>
        <a:xfrm>
          <a:off x="14292795" y="507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67551</xdr:rowOff>
    </xdr:from>
    <xdr:to>
      <xdr:col>72</xdr:col>
      <xdr:colOff>38100</xdr:colOff>
      <xdr:row>34</xdr:row>
      <xdr:rowOff>169151</xdr:rowOff>
    </xdr:to>
    <xdr:sp macro="" textlink="">
      <xdr:nvSpPr>
        <xdr:cNvPr id="535" name="楕円 534"/>
        <xdr:cNvSpPr/>
      </xdr:nvSpPr>
      <xdr:spPr>
        <a:xfrm>
          <a:off x="13652500" y="589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14228</xdr:rowOff>
    </xdr:from>
    <xdr:ext cx="534377" cy="259045"/>
    <xdr:sp macro="" textlink="">
      <xdr:nvSpPr>
        <xdr:cNvPr id="536" name="テキスト ボックス 535"/>
        <xdr:cNvSpPr txBox="1"/>
      </xdr:nvSpPr>
      <xdr:spPr>
        <a:xfrm>
          <a:off x="13436111" y="56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30810</xdr:rowOff>
    </xdr:from>
    <xdr:to>
      <xdr:col>67</xdr:col>
      <xdr:colOff>101600</xdr:colOff>
      <xdr:row>37</xdr:row>
      <xdr:rowOff>132410</xdr:rowOff>
    </xdr:to>
    <xdr:sp macro="" textlink="">
      <xdr:nvSpPr>
        <xdr:cNvPr id="537" name="楕円 536"/>
        <xdr:cNvSpPr/>
      </xdr:nvSpPr>
      <xdr:spPr>
        <a:xfrm>
          <a:off x="12763500" y="63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148937</xdr:rowOff>
    </xdr:from>
    <xdr:ext cx="534377" cy="259045"/>
    <xdr:sp macro="" textlink="">
      <xdr:nvSpPr>
        <xdr:cNvPr id="538" name="テキスト ボックス 537"/>
        <xdr:cNvSpPr txBox="1"/>
      </xdr:nvSpPr>
      <xdr:spPr>
        <a:xfrm>
          <a:off x="12547111" y="614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0" name="テキスト ボックス 54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2" name="テキスト ボックス 55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6" name="直線コネクタ 555"/>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7"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8" name="直線コネクタ 557"/>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9"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1" name="直線コネクタ 560"/>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2"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3" name="フローチャート: 判断 562"/>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4" name="直線コネクタ 563"/>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5" name="フローチャート: 判断 564"/>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6" name="テキスト ボックス 565"/>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7" name="直線コネクタ 566"/>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68" name="フローチャート: 判断 567"/>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69" name="テキスト ボックス 568"/>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0" name="直線コネクタ 569"/>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1" name="フローチャート: 判断 570"/>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2" name="テキスト ボックス 571"/>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3" name="フローチャート: 判断 572"/>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4" name="テキスト ボックス 573"/>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0" name="楕円 579"/>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1"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2" name="楕円 581"/>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3" name="テキスト ボックス 582"/>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4" name="楕円 583"/>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5" name="テキスト ボックス 584"/>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6" name="楕円 585"/>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7" name="テキスト ボックス 586"/>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8" name="楕円 587"/>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89" name="テキスト ボックス 588"/>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1" name="テキスト ボックス 60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3" name="テキスト ボックス 60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5" name="テキスト ボックス 60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7" name="テキスト ボックス 60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9" name="テキスト ボックス 60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1" name="テキスト ボックス 61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5" name="直線コネクタ 614"/>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6"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7" name="直線コネクタ 616"/>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18"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19" name="直線コネクタ 618"/>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50560</xdr:rowOff>
    </xdr:from>
    <xdr:to>
      <xdr:col>85</xdr:col>
      <xdr:colOff>127000</xdr:colOff>
      <xdr:row>78</xdr:row>
      <xdr:rowOff>55262</xdr:rowOff>
    </xdr:to>
    <xdr:cxnSp macro="">
      <xdr:nvCxnSpPr>
        <xdr:cNvPr id="620" name="直線コネクタ 619"/>
        <xdr:cNvCxnSpPr/>
      </xdr:nvCxnSpPr>
      <xdr:spPr>
        <a:xfrm flipV="1">
          <a:off x="15481300" y="13423660"/>
          <a:ext cx="838200" cy="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21" name="公債費平均値テキスト"/>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2" name="フローチャート: 判断 621"/>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55262</xdr:rowOff>
    </xdr:from>
    <xdr:to>
      <xdr:col>81</xdr:col>
      <xdr:colOff>50800</xdr:colOff>
      <xdr:row>78</xdr:row>
      <xdr:rowOff>62554</xdr:rowOff>
    </xdr:to>
    <xdr:cxnSp macro="">
      <xdr:nvCxnSpPr>
        <xdr:cNvPr id="623" name="直線コネクタ 622"/>
        <xdr:cNvCxnSpPr/>
      </xdr:nvCxnSpPr>
      <xdr:spPr>
        <a:xfrm flipV="1">
          <a:off x="14592300" y="13428362"/>
          <a:ext cx="889000" cy="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4" name="フローチャート: 判断 623"/>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25" name="テキスト ボックス 624"/>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46889</xdr:rowOff>
    </xdr:from>
    <xdr:to>
      <xdr:col>76</xdr:col>
      <xdr:colOff>114300</xdr:colOff>
      <xdr:row>78</xdr:row>
      <xdr:rowOff>62554</xdr:rowOff>
    </xdr:to>
    <xdr:cxnSp macro="">
      <xdr:nvCxnSpPr>
        <xdr:cNvPr id="626" name="直線コネクタ 625"/>
        <xdr:cNvCxnSpPr/>
      </xdr:nvCxnSpPr>
      <xdr:spPr>
        <a:xfrm>
          <a:off x="13703300" y="13419989"/>
          <a:ext cx="889000" cy="1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7" name="フローチャート: 判断 626"/>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28" name="テキスト ボックス 627"/>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37385</xdr:rowOff>
    </xdr:from>
    <xdr:to>
      <xdr:col>71</xdr:col>
      <xdr:colOff>177800</xdr:colOff>
      <xdr:row>78</xdr:row>
      <xdr:rowOff>46889</xdr:rowOff>
    </xdr:to>
    <xdr:cxnSp macro="">
      <xdr:nvCxnSpPr>
        <xdr:cNvPr id="629" name="直線コネクタ 628"/>
        <xdr:cNvCxnSpPr/>
      </xdr:nvCxnSpPr>
      <xdr:spPr>
        <a:xfrm>
          <a:off x="12814300" y="13410485"/>
          <a:ext cx="889000" cy="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0" name="フローチャート: 判断 629"/>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1" name="テキスト ボックス 630"/>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2" name="フローチャート: 判断 631"/>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81573</xdr:rowOff>
    </xdr:from>
    <xdr:ext cx="534377" cy="259045"/>
    <xdr:sp macro="" textlink="">
      <xdr:nvSpPr>
        <xdr:cNvPr id="633" name="テキスト ボックス 632"/>
        <xdr:cNvSpPr txBox="1"/>
      </xdr:nvSpPr>
      <xdr:spPr>
        <a:xfrm>
          <a:off x="12547111" y="1345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171210</xdr:rowOff>
    </xdr:from>
    <xdr:to>
      <xdr:col>85</xdr:col>
      <xdr:colOff>177800</xdr:colOff>
      <xdr:row>78</xdr:row>
      <xdr:rowOff>101360</xdr:rowOff>
    </xdr:to>
    <xdr:sp macro="" textlink="">
      <xdr:nvSpPr>
        <xdr:cNvPr id="639" name="楕円 638"/>
        <xdr:cNvSpPr/>
      </xdr:nvSpPr>
      <xdr:spPr>
        <a:xfrm>
          <a:off x="16268700" y="13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149637</xdr:rowOff>
    </xdr:from>
    <xdr:ext cx="534377" cy="259045"/>
    <xdr:sp macro="" textlink="">
      <xdr:nvSpPr>
        <xdr:cNvPr id="640" name="公債費該当値テキスト"/>
        <xdr:cNvSpPr txBox="1"/>
      </xdr:nvSpPr>
      <xdr:spPr>
        <a:xfrm>
          <a:off x="16370300" y="1335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4462</xdr:rowOff>
    </xdr:from>
    <xdr:to>
      <xdr:col>81</xdr:col>
      <xdr:colOff>101600</xdr:colOff>
      <xdr:row>78</xdr:row>
      <xdr:rowOff>106062</xdr:rowOff>
    </xdr:to>
    <xdr:sp macro="" textlink="">
      <xdr:nvSpPr>
        <xdr:cNvPr id="641" name="楕円 640"/>
        <xdr:cNvSpPr/>
      </xdr:nvSpPr>
      <xdr:spPr>
        <a:xfrm>
          <a:off x="15430500" y="1337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97189</xdr:rowOff>
    </xdr:from>
    <xdr:ext cx="534377" cy="259045"/>
    <xdr:sp macro="" textlink="">
      <xdr:nvSpPr>
        <xdr:cNvPr id="642" name="テキスト ボックス 641"/>
        <xdr:cNvSpPr txBox="1"/>
      </xdr:nvSpPr>
      <xdr:spPr>
        <a:xfrm>
          <a:off x="15214111" y="1347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11754</xdr:rowOff>
    </xdr:from>
    <xdr:to>
      <xdr:col>76</xdr:col>
      <xdr:colOff>165100</xdr:colOff>
      <xdr:row>78</xdr:row>
      <xdr:rowOff>113354</xdr:rowOff>
    </xdr:to>
    <xdr:sp macro="" textlink="">
      <xdr:nvSpPr>
        <xdr:cNvPr id="643" name="楕円 642"/>
        <xdr:cNvSpPr/>
      </xdr:nvSpPr>
      <xdr:spPr>
        <a:xfrm>
          <a:off x="14541500" y="1338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104481</xdr:rowOff>
    </xdr:from>
    <xdr:ext cx="534377" cy="259045"/>
    <xdr:sp macro="" textlink="">
      <xdr:nvSpPr>
        <xdr:cNvPr id="644" name="テキスト ボックス 643"/>
        <xdr:cNvSpPr txBox="1"/>
      </xdr:nvSpPr>
      <xdr:spPr>
        <a:xfrm>
          <a:off x="14325111" y="1347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167539</xdr:rowOff>
    </xdr:from>
    <xdr:to>
      <xdr:col>72</xdr:col>
      <xdr:colOff>38100</xdr:colOff>
      <xdr:row>78</xdr:row>
      <xdr:rowOff>97689</xdr:rowOff>
    </xdr:to>
    <xdr:sp macro="" textlink="">
      <xdr:nvSpPr>
        <xdr:cNvPr id="645" name="楕円 644"/>
        <xdr:cNvSpPr/>
      </xdr:nvSpPr>
      <xdr:spPr>
        <a:xfrm>
          <a:off x="13652500" y="1336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88816</xdr:rowOff>
    </xdr:from>
    <xdr:ext cx="534377" cy="259045"/>
    <xdr:sp macro="" textlink="">
      <xdr:nvSpPr>
        <xdr:cNvPr id="646" name="テキスト ボックス 645"/>
        <xdr:cNvSpPr txBox="1"/>
      </xdr:nvSpPr>
      <xdr:spPr>
        <a:xfrm>
          <a:off x="13436111" y="1346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158035</xdr:rowOff>
    </xdr:from>
    <xdr:to>
      <xdr:col>67</xdr:col>
      <xdr:colOff>101600</xdr:colOff>
      <xdr:row>78</xdr:row>
      <xdr:rowOff>88185</xdr:rowOff>
    </xdr:to>
    <xdr:sp macro="" textlink="">
      <xdr:nvSpPr>
        <xdr:cNvPr id="647" name="楕円 646"/>
        <xdr:cNvSpPr/>
      </xdr:nvSpPr>
      <xdr:spPr>
        <a:xfrm>
          <a:off x="12763500" y="1335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104712</xdr:rowOff>
    </xdr:from>
    <xdr:ext cx="534377" cy="259045"/>
    <xdr:sp macro="" textlink="">
      <xdr:nvSpPr>
        <xdr:cNvPr id="648" name="テキスト ボックス 647"/>
        <xdr:cNvSpPr txBox="1"/>
      </xdr:nvSpPr>
      <xdr:spPr>
        <a:xfrm>
          <a:off x="12547111" y="1313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0" name="直線コネクタ 669"/>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1"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2" name="直線コネクタ 671"/>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3"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4" name="直線コネクタ 673"/>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77722</xdr:rowOff>
    </xdr:from>
    <xdr:to>
      <xdr:col>85</xdr:col>
      <xdr:colOff>127000</xdr:colOff>
      <xdr:row>97</xdr:row>
      <xdr:rowOff>21222</xdr:rowOff>
    </xdr:to>
    <xdr:cxnSp macro="">
      <xdr:nvCxnSpPr>
        <xdr:cNvPr id="675" name="直線コネクタ 674"/>
        <xdr:cNvCxnSpPr/>
      </xdr:nvCxnSpPr>
      <xdr:spPr>
        <a:xfrm flipV="1">
          <a:off x="15481300" y="16365472"/>
          <a:ext cx="838200" cy="28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122131</xdr:rowOff>
    </xdr:from>
    <xdr:ext cx="534377" cy="259045"/>
    <xdr:sp macro="" textlink="">
      <xdr:nvSpPr>
        <xdr:cNvPr id="676" name="積立金平均値テキスト"/>
        <xdr:cNvSpPr txBox="1"/>
      </xdr:nvSpPr>
      <xdr:spPr>
        <a:xfrm>
          <a:off x="16370300" y="16752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7" name="フローチャート: 判断 676"/>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147216</xdr:rowOff>
    </xdr:from>
    <xdr:to>
      <xdr:col>81</xdr:col>
      <xdr:colOff>50800</xdr:colOff>
      <xdr:row>97</xdr:row>
      <xdr:rowOff>21222</xdr:rowOff>
    </xdr:to>
    <xdr:cxnSp macro="">
      <xdr:nvCxnSpPr>
        <xdr:cNvPr id="678" name="直線コネクタ 677"/>
        <xdr:cNvCxnSpPr/>
      </xdr:nvCxnSpPr>
      <xdr:spPr>
        <a:xfrm>
          <a:off x="14592300" y="16606416"/>
          <a:ext cx="889000" cy="4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79" name="フローチャート: 判断 678"/>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83132</xdr:rowOff>
    </xdr:from>
    <xdr:ext cx="534377" cy="259045"/>
    <xdr:sp macro="" textlink="">
      <xdr:nvSpPr>
        <xdr:cNvPr id="680" name="テキスト ボックス 679"/>
        <xdr:cNvSpPr txBox="1"/>
      </xdr:nvSpPr>
      <xdr:spPr>
        <a:xfrm>
          <a:off x="15214111" y="1688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147216</xdr:rowOff>
    </xdr:from>
    <xdr:to>
      <xdr:col>76</xdr:col>
      <xdr:colOff>114300</xdr:colOff>
      <xdr:row>97</xdr:row>
      <xdr:rowOff>32894</xdr:rowOff>
    </xdr:to>
    <xdr:cxnSp macro="">
      <xdr:nvCxnSpPr>
        <xdr:cNvPr id="681" name="直線コネクタ 680"/>
        <xdr:cNvCxnSpPr/>
      </xdr:nvCxnSpPr>
      <xdr:spPr>
        <a:xfrm flipV="1">
          <a:off x="13703300" y="16606416"/>
          <a:ext cx="889000" cy="5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2" name="フローチャート: 判断 681"/>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89200</xdr:rowOff>
    </xdr:from>
    <xdr:ext cx="534377" cy="259045"/>
    <xdr:sp macro="" textlink="">
      <xdr:nvSpPr>
        <xdr:cNvPr id="683" name="テキスト ボックス 682"/>
        <xdr:cNvSpPr txBox="1"/>
      </xdr:nvSpPr>
      <xdr:spPr>
        <a:xfrm>
          <a:off x="14325111" y="1689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31426</xdr:rowOff>
    </xdr:from>
    <xdr:to>
      <xdr:col>71</xdr:col>
      <xdr:colOff>177800</xdr:colOff>
      <xdr:row>97</xdr:row>
      <xdr:rowOff>32894</xdr:rowOff>
    </xdr:to>
    <xdr:cxnSp macro="">
      <xdr:nvCxnSpPr>
        <xdr:cNvPr id="684" name="直線コネクタ 683"/>
        <xdr:cNvCxnSpPr/>
      </xdr:nvCxnSpPr>
      <xdr:spPr>
        <a:xfrm>
          <a:off x="12814300" y="16662076"/>
          <a:ext cx="889000" cy="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5" name="フローチャート: 判断 684"/>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85112</xdr:rowOff>
    </xdr:from>
    <xdr:ext cx="534377" cy="259045"/>
    <xdr:sp macro="" textlink="">
      <xdr:nvSpPr>
        <xdr:cNvPr id="686" name="テキスト ボックス 685"/>
        <xdr:cNvSpPr txBox="1"/>
      </xdr:nvSpPr>
      <xdr:spPr>
        <a:xfrm>
          <a:off x="13436111" y="1688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7" name="フローチャート: 判断 686"/>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89419</xdr:rowOff>
    </xdr:from>
    <xdr:ext cx="534377" cy="259045"/>
    <xdr:sp macro="" textlink="">
      <xdr:nvSpPr>
        <xdr:cNvPr id="688" name="テキスト ボックス 687"/>
        <xdr:cNvSpPr txBox="1"/>
      </xdr:nvSpPr>
      <xdr:spPr>
        <a:xfrm>
          <a:off x="12547111" y="1689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26922</xdr:rowOff>
    </xdr:from>
    <xdr:to>
      <xdr:col>85</xdr:col>
      <xdr:colOff>177800</xdr:colOff>
      <xdr:row>95</xdr:row>
      <xdr:rowOff>128522</xdr:rowOff>
    </xdr:to>
    <xdr:sp macro="" textlink="">
      <xdr:nvSpPr>
        <xdr:cNvPr id="694" name="楕円 693"/>
        <xdr:cNvSpPr/>
      </xdr:nvSpPr>
      <xdr:spPr>
        <a:xfrm>
          <a:off x="16268700" y="1631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49799</xdr:rowOff>
    </xdr:from>
    <xdr:ext cx="599010" cy="259045"/>
    <xdr:sp macro="" textlink="">
      <xdr:nvSpPr>
        <xdr:cNvPr id="695" name="積立金該当値テキスト"/>
        <xdr:cNvSpPr txBox="1"/>
      </xdr:nvSpPr>
      <xdr:spPr>
        <a:xfrm>
          <a:off x="16370300" y="1616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141872</xdr:rowOff>
    </xdr:from>
    <xdr:to>
      <xdr:col>81</xdr:col>
      <xdr:colOff>101600</xdr:colOff>
      <xdr:row>97</xdr:row>
      <xdr:rowOff>72022</xdr:rowOff>
    </xdr:to>
    <xdr:sp macro="" textlink="">
      <xdr:nvSpPr>
        <xdr:cNvPr id="696" name="楕円 695"/>
        <xdr:cNvSpPr/>
      </xdr:nvSpPr>
      <xdr:spPr>
        <a:xfrm>
          <a:off x="15430500" y="1660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88549</xdr:rowOff>
    </xdr:from>
    <xdr:ext cx="534377" cy="259045"/>
    <xdr:sp macro="" textlink="">
      <xdr:nvSpPr>
        <xdr:cNvPr id="697" name="テキスト ボックス 696"/>
        <xdr:cNvSpPr txBox="1"/>
      </xdr:nvSpPr>
      <xdr:spPr>
        <a:xfrm>
          <a:off x="15214111" y="1637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96416</xdr:rowOff>
    </xdr:from>
    <xdr:to>
      <xdr:col>76</xdr:col>
      <xdr:colOff>165100</xdr:colOff>
      <xdr:row>97</xdr:row>
      <xdr:rowOff>26566</xdr:rowOff>
    </xdr:to>
    <xdr:sp macro="" textlink="">
      <xdr:nvSpPr>
        <xdr:cNvPr id="698" name="楕円 697"/>
        <xdr:cNvSpPr/>
      </xdr:nvSpPr>
      <xdr:spPr>
        <a:xfrm>
          <a:off x="14541500" y="1655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43093</xdr:rowOff>
    </xdr:from>
    <xdr:ext cx="534377" cy="259045"/>
    <xdr:sp macro="" textlink="">
      <xdr:nvSpPr>
        <xdr:cNvPr id="699" name="テキスト ボックス 698"/>
        <xdr:cNvSpPr txBox="1"/>
      </xdr:nvSpPr>
      <xdr:spPr>
        <a:xfrm>
          <a:off x="14325111" y="1633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153544</xdr:rowOff>
    </xdr:from>
    <xdr:to>
      <xdr:col>72</xdr:col>
      <xdr:colOff>38100</xdr:colOff>
      <xdr:row>97</xdr:row>
      <xdr:rowOff>83694</xdr:rowOff>
    </xdr:to>
    <xdr:sp macro="" textlink="">
      <xdr:nvSpPr>
        <xdr:cNvPr id="700" name="楕円 699"/>
        <xdr:cNvSpPr/>
      </xdr:nvSpPr>
      <xdr:spPr>
        <a:xfrm>
          <a:off x="13652500" y="1661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100221</xdr:rowOff>
    </xdr:from>
    <xdr:ext cx="534377" cy="259045"/>
    <xdr:sp macro="" textlink="">
      <xdr:nvSpPr>
        <xdr:cNvPr id="701" name="テキスト ボックス 700"/>
        <xdr:cNvSpPr txBox="1"/>
      </xdr:nvSpPr>
      <xdr:spPr>
        <a:xfrm>
          <a:off x="13436111" y="1638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152076</xdr:rowOff>
    </xdr:from>
    <xdr:to>
      <xdr:col>67</xdr:col>
      <xdr:colOff>101600</xdr:colOff>
      <xdr:row>97</xdr:row>
      <xdr:rowOff>82226</xdr:rowOff>
    </xdr:to>
    <xdr:sp macro="" textlink="">
      <xdr:nvSpPr>
        <xdr:cNvPr id="702" name="楕円 701"/>
        <xdr:cNvSpPr/>
      </xdr:nvSpPr>
      <xdr:spPr>
        <a:xfrm>
          <a:off x="12763500" y="1661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98753</xdr:rowOff>
    </xdr:from>
    <xdr:ext cx="534377" cy="259045"/>
    <xdr:sp macro="" textlink="">
      <xdr:nvSpPr>
        <xdr:cNvPr id="703" name="テキスト ボックス 702"/>
        <xdr:cNvSpPr txBox="1"/>
      </xdr:nvSpPr>
      <xdr:spPr>
        <a:xfrm>
          <a:off x="12547111" y="163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5" name="直線コネクタ 724"/>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28"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29" name="直線コネクタ 728"/>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138923</xdr:rowOff>
    </xdr:from>
    <xdr:to>
      <xdr:col>116</xdr:col>
      <xdr:colOff>63500</xdr:colOff>
      <xdr:row>38</xdr:row>
      <xdr:rowOff>139700</xdr:rowOff>
    </xdr:to>
    <xdr:cxnSp macro="">
      <xdr:nvCxnSpPr>
        <xdr:cNvPr id="730" name="直線コネクタ 729"/>
        <xdr:cNvCxnSpPr/>
      </xdr:nvCxnSpPr>
      <xdr:spPr>
        <a:xfrm>
          <a:off x="21323300" y="6654023"/>
          <a:ext cx="8382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1" name="投資及び出資金平均値テキスト"/>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2" name="フローチャート: 判断 731"/>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122098</xdr:rowOff>
    </xdr:from>
    <xdr:to>
      <xdr:col>111</xdr:col>
      <xdr:colOff>177800</xdr:colOff>
      <xdr:row>38</xdr:row>
      <xdr:rowOff>138923</xdr:rowOff>
    </xdr:to>
    <xdr:cxnSp macro="">
      <xdr:nvCxnSpPr>
        <xdr:cNvPr id="733" name="直線コネクタ 732"/>
        <xdr:cNvCxnSpPr/>
      </xdr:nvCxnSpPr>
      <xdr:spPr>
        <a:xfrm>
          <a:off x="20434300" y="6637198"/>
          <a:ext cx="889000" cy="1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4" name="フローチャート: 判断 733"/>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5" name="テキスト ボックス 734"/>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115697</xdr:rowOff>
    </xdr:from>
    <xdr:to>
      <xdr:col>107</xdr:col>
      <xdr:colOff>50800</xdr:colOff>
      <xdr:row>38</xdr:row>
      <xdr:rowOff>122098</xdr:rowOff>
    </xdr:to>
    <xdr:cxnSp macro="">
      <xdr:nvCxnSpPr>
        <xdr:cNvPr id="736" name="直線コネクタ 735"/>
        <xdr:cNvCxnSpPr/>
      </xdr:nvCxnSpPr>
      <xdr:spPr>
        <a:xfrm>
          <a:off x="19545300" y="6630797"/>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7" name="フローチャート: 判断 736"/>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38" name="テキスト ボックス 737"/>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115697</xdr:rowOff>
    </xdr:from>
    <xdr:to>
      <xdr:col>102</xdr:col>
      <xdr:colOff>114300</xdr:colOff>
      <xdr:row>38</xdr:row>
      <xdr:rowOff>123972</xdr:rowOff>
    </xdr:to>
    <xdr:cxnSp macro="">
      <xdr:nvCxnSpPr>
        <xdr:cNvPr id="739" name="直線コネクタ 738"/>
        <xdr:cNvCxnSpPr/>
      </xdr:nvCxnSpPr>
      <xdr:spPr>
        <a:xfrm flipV="1">
          <a:off x="18656300" y="6630797"/>
          <a:ext cx="8890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0" name="フローチャート: 判断 739"/>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1" name="テキスト ボックス 740"/>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2" name="フローチャート: 判断 741"/>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3" name="テキスト ボックス 742"/>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88123</xdr:rowOff>
    </xdr:from>
    <xdr:to>
      <xdr:col>112</xdr:col>
      <xdr:colOff>38100</xdr:colOff>
      <xdr:row>39</xdr:row>
      <xdr:rowOff>18273</xdr:rowOff>
    </xdr:to>
    <xdr:sp macro="" textlink="">
      <xdr:nvSpPr>
        <xdr:cNvPr id="751" name="楕円 750"/>
        <xdr:cNvSpPr/>
      </xdr:nvSpPr>
      <xdr:spPr>
        <a:xfrm>
          <a:off x="21272500" y="660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9400</xdr:rowOff>
    </xdr:from>
    <xdr:ext cx="313932" cy="259045"/>
    <xdr:sp macro="" textlink="">
      <xdr:nvSpPr>
        <xdr:cNvPr id="752" name="テキスト ボックス 751"/>
        <xdr:cNvSpPr txBox="1"/>
      </xdr:nvSpPr>
      <xdr:spPr>
        <a:xfrm>
          <a:off x="21166333" y="6695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71298</xdr:rowOff>
    </xdr:from>
    <xdr:to>
      <xdr:col>107</xdr:col>
      <xdr:colOff>101600</xdr:colOff>
      <xdr:row>39</xdr:row>
      <xdr:rowOff>1448</xdr:rowOff>
    </xdr:to>
    <xdr:sp macro="" textlink="">
      <xdr:nvSpPr>
        <xdr:cNvPr id="753" name="楕円 752"/>
        <xdr:cNvSpPr/>
      </xdr:nvSpPr>
      <xdr:spPr>
        <a:xfrm>
          <a:off x="20383500" y="658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164025</xdr:rowOff>
    </xdr:from>
    <xdr:ext cx="378565" cy="259045"/>
    <xdr:sp macro="" textlink="">
      <xdr:nvSpPr>
        <xdr:cNvPr id="754" name="テキスト ボックス 753"/>
        <xdr:cNvSpPr txBox="1"/>
      </xdr:nvSpPr>
      <xdr:spPr>
        <a:xfrm>
          <a:off x="20245017" y="6679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64897</xdr:rowOff>
    </xdr:from>
    <xdr:to>
      <xdr:col>102</xdr:col>
      <xdr:colOff>165100</xdr:colOff>
      <xdr:row>38</xdr:row>
      <xdr:rowOff>166497</xdr:rowOff>
    </xdr:to>
    <xdr:sp macro="" textlink="">
      <xdr:nvSpPr>
        <xdr:cNvPr id="755" name="楕円 754"/>
        <xdr:cNvSpPr/>
      </xdr:nvSpPr>
      <xdr:spPr>
        <a:xfrm>
          <a:off x="19494500" y="65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157624</xdr:rowOff>
    </xdr:from>
    <xdr:ext cx="378565" cy="259045"/>
    <xdr:sp macro="" textlink="">
      <xdr:nvSpPr>
        <xdr:cNvPr id="756" name="テキスト ボックス 755"/>
        <xdr:cNvSpPr txBox="1"/>
      </xdr:nvSpPr>
      <xdr:spPr>
        <a:xfrm>
          <a:off x="19356017" y="6672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73172</xdr:rowOff>
    </xdr:from>
    <xdr:to>
      <xdr:col>98</xdr:col>
      <xdr:colOff>38100</xdr:colOff>
      <xdr:row>39</xdr:row>
      <xdr:rowOff>3322</xdr:rowOff>
    </xdr:to>
    <xdr:sp macro="" textlink="">
      <xdr:nvSpPr>
        <xdr:cNvPr id="757" name="楕円 756"/>
        <xdr:cNvSpPr/>
      </xdr:nvSpPr>
      <xdr:spPr>
        <a:xfrm>
          <a:off x="18605500" y="658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165899</xdr:rowOff>
    </xdr:from>
    <xdr:ext cx="378565" cy="259045"/>
    <xdr:sp macro="" textlink="">
      <xdr:nvSpPr>
        <xdr:cNvPr id="758" name="テキスト ボックス 757"/>
        <xdr:cNvSpPr txBox="1"/>
      </xdr:nvSpPr>
      <xdr:spPr>
        <a:xfrm>
          <a:off x="18467017" y="6680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4" name="直線コネクタ 783"/>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7"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88" name="直線コネクタ 787"/>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78108</xdr:rowOff>
    </xdr:from>
    <xdr:to>
      <xdr:col>116</xdr:col>
      <xdr:colOff>63500</xdr:colOff>
      <xdr:row>56</xdr:row>
      <xdr:rowOff>86664</xdr:rowOff>
    </xdr:to>
    <xdr:cxnSp macro="">
      <xdr:nvCxnSpPr>
        <xdr:cNvPr id="789" name="直線コネクタ 788"/>
        <xdr:cNvCxnSpPr/>
      </xdr:nvCxnSpPr>
      <xdr:spPr>
        <a:xfrm flipV="1">
          <a:off x="21323300" y="9679308"/>
          <a:ext cx="8382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19158</xdr:rowOff>
    </xdr:from>
    <xdr:ext cx="469744" cy="259045"/>
    <xdr:sp macro="" textlink="">
      <xdr:nvSpPr>
        <xdr:cNvPr id="790" name="貸付金平均値テキスト"/>
        <xdr:cNvSpPr txBox="1"/>
      </xdr:nvSpPr>
      <xdr:spPr>
        <a:xfrm>
          <a:off x="22212300" y="9963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1" name="フローチャート: 判断 790"/>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86664</xdr:rowOff>
    </xdr:from>
    <xdr:to>
      <xdr:col>111</xdr:col>
      <xdr:colOff>177800</xdr:colOff>
      <xdr:row>56</xdr:row>
      <xdr:rowOff>110505</xdr:rowOff>
    </xdr:to>
    <xdr:cxnSp macro="">
      <xdr:nvCxnSpPr>
        <xdr:cNvPr id="792" name="直線コネクタ 791"/>
        <xdr:cNvCxnSpPr/>
      </xdr:nvCxnSpPr>
      <xdr:spPr>
        <a:xfrm flipV="1">
          <a:off x="20434300" y="9687864"/>
          <a:ext cx="889000" cy="2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3" name="フローチャート: 判断 792"/>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129800</xdr:rowOff>
    </xdr:from>
    <xdr:ext cx="469744" cy="259045"/>
    <xdr:sp macro="" textlink="">
      <xdr:nvSpPr>
        <xdr:cNvPr id="794" name="テキスト ボックス 793"/>
        <xdr:cNvSpPr txBox="1"/>
      </xdr:nvSpPr>
      <xdr:spPr>
        <a:xfrm>
          <a:off x="21088428" y="1007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98911</xdr:rowOff>
    </xdr:from>
    <xdr:to>
      <xdr:col>107</xdr:col>
      <xdr:colOff>50800</xdr:colOff>
      <xdr:row>56</xdr:row>
      <xdr:rowOff>110505</xdr:rowOff>
    </xdr:to>
    <xdr:cxnSp macro="">
      <xdr:nvCxnSpPr>
        <xdr:cNvPr id="795" name="直線コネクタ 794"/>
        <xdr:cNvCxnSpPr/>
      </xdr:nvCxnSpPr>
      <xdr:spPr>
        <a:xfrm>
          <a:off x="19545300" y="9700111"/>
          <a:ext cx="889000" cy="1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6" name="フローチャート: 判断 795"/>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136527</xdr:rowOff>
    </xdr:from>
    <xdr:ext cx="469744" cy="259045"/>
    <xdr:sp macro="" textlink="">
      <xdr:nvSpPr>
        <xdr:cNvPr id="797" name="テキスト ボックス 796"/>
        <xdr:cNvSpPr txBox="1"/>
      </xdr:nvSpPr>
      <xdr:spPr>
        <a:xfrm>
          <a:off x="20199428" y="1008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98911</xdr:rowOff>
    </xdr:from>
    <xdr:to>
      <xdr:col>102</xdr:col>
      <xdr:colOff>114300</xdr:colOff>
      <xdr:row>56</xdr:row>
      <xdr:rowOff>111354</xdr:rowOff>
    </xdr:to>
    <xdr:cxnSp macro="">
      <xdr:nvCxnSpPr>
        <xdr:cNvPr id="798" name="直線コネクタ 797"/>
        <xdr:cNvCxnSpPr/>
      </xdr:nvCxnSpPr>
      <xdr:spPr>
        <a:xfrm flipV="1">
          <a:off x="18656300" y="9700111"/>
          <a:ext cx="889000" cy="1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799" name="フローチャート: 判断 798"/>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123301</xdr:rowOff>
    </xdr:from>
    <xdr:ext cx="469744" cy="259045"/>
    <xdr:sp macro="" textlink="">
      <xdr:nvSpPr>
        <xdr:cNvPr id="800" name="テキスト ボックス 799"/>
        <xdr:cNvSpPr txBox="1"/>
      </xdr:nvSpPr>
      <xdr:spPr>
        <a:xfrm>
          <a:off x="19310428" y="1006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1" name="フローチャート: 判断 800"/>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96882</xdr:rowOff>
    </xdr:from>
    <xdr:ext cx="469744" cy="259045"/>
    <xdr:sp macro="" textlink="">
      <xdr:nvSpPr>
        <xdr:cNvPr id="802" name="テキスト ボックス 801"/>
        <xdr:cNvSpPr txBox="1"/>
      </xdr:nvSpPr>
      <xdr:spPr>
        <a:xfrm>
          <a:off x="18421428" y="1004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27308</xdr:rowOff>
    </xdr:from>
    <xdr:to>
      <xdr:col>116</xdr:col>
      <xdr:colOff>114300</xdr:colOff>
      <xdr:row>56</xdr:row>
      <xdr:rowOff>128908</xdr:rowOff>
    </xdr:to>
    <xdr:sp macro="" textlink="">
      <xdr:nvSpPr>
        <xdr:cNvPr id="808" name="楕円 807"/>
        <xdr:cNvSpPr/>
      </xdr:nvSpPr>
      <xdr:spPr>
        <a:xfrm>
          <a:off x="22110700" y="962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50185</xdr:rowOff>
    </xdr:from>
    <xdr:ext cx="534377" cy="259045"/>
    <xdr:sp macro="" textlink="">
      <xdr:nvSpPr>
        <xdr:cNvPr id="809" name="貸付金該当値テキスト"/>
        <xdr:cNvSpPr txBox="1"/>
      </xdr:nvSpPr>
      <xdr:spPr>
        <a:xfrm>
          <a:off x="22212300" y="947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35864</xdr:rowOff>
    </xdr:from>
    <xdr:to>
      <xdr:col>112</xdr:col>
      <xdr:colOff>38100</xdr:colOff>
      <xdr:row>56</xdr:row>
      <xdr:rowOff>137464</xdr:rowOff>
    </xdr:to>
    <xdr:sp macro="" textlink="">
      <xdr:nvSpPr>
        <xdr:cNvPr id="810" name="楕円 809"/>
        <xdr:cNvSpPr/>
      </xdr:nvSpPr>
      <xdr:spPr>
        <a:xfrm>
          <a:off x="21272500" y="963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153991</xdr:rowOff>
    </xdr:from>
    <xdr:ext cx="534377" cy="259045"/>
    <xdr:sp macro="" textlink="">
      <xdr:nvSpPr>
        <xdr:cNvPr id="811" name="テキスト ボックス 810"/>
        <xdr:cNvSpPr txBox="1"/>
      </xdr:nvSpPr>
      <xdr:spPr>
        <a:xfrm>
          <a:off x="21056111" y="941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59705</xdr:rowOff>
    </xdr:from>
    <xdr:to>
      <xdr:col>107</xdr:col>
      <xdr:colOff>101600</xdr:colOff>
      <xdr:row>56</xdr:row>
      <xdr:rowOff>161305</xdr:rowOff>
    </xdr:to>
    <xdr:sp macro="" textlink="">
      <xdr:nvSpPr>
        <xdr:cNvPr id="812" name="楕円 811"/>
        <xdr:cNvSpPr/>
      </xdr:nvSpPr>
      <xdr:spPr>
        <a:xfrm>
          <a:off x="20383500" y="966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6382</xdr:rowOff>
    </xdr:from>
    <xdr:ext cx="534377" cy="259045"/>
    <xdr:sp macro="" textlink="">
      <xdr:nvSpPr>
        <xdr:cNvPr id="813" name="テキスト ボックス 812"/>
        <xdr:cNvSpPr txBox="1"/>
      </xdr:nvSpPr>
      <xdr:spPr>
        <a:xfrm>
          <a:off x="20167111" y="943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48111</xdr:rowOff>
    </xdr:from>
    <xdr:to>
      <xdr:col>102</xdr:col>
      <xdr:colOff>165100</xdr:colOff>
      <xdr:row>56</xdr:row>
      <xdr:rowOff>149711</xdr:rowOff>
    </xdr:to>
    <xdr:sp macro="" textlink="">
      <xdr:nvSpPr>
        <xdr:cNvPr id="814" name="楕円 813"/>
        <xdr:cNvSpPr/>
      </xdr:nvSpPr>
      <xdr:spPr>
        <a:xfrm>
          <a:off x="19494500" y="964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166238</xdr:rowOff>
    </xdr:from>
    <xdr:ext cx="534377" cy="259045"/>
    <xdr:sp macro="" textlink="">
      <xdr:nvSpPr>
        <xdr:cNvPr id="815" name="テキスト ボックス 814"/>
        <xdr:cNvSpPr txBox="1"/>
      </xdr:nvSpPr>
      <xdr:spPr>
        <a:xfrm>
          <a:off x="19278111" y="942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60554</xdr:rowOff>
    </xdr:from>
    <xdr:to>
      <xdr:col>98</xdr:col>
      <xdr:colOff>38100</xdr:colOff>
      <xdr:row>56</xdr:row>
      <xdr:rowOff>162154</xdr:rowOff>
    </xdr:to>
    <xdr:sp macro="" textlink="">
      <xdr:nvSpPr>
        <xdr:cNvPr id="816" name="楕円 815"/>
        <xdr:cNvSpPr/>
      </xdr:nvSpPr>
      <xdr:spPr>
        <a:xfrm>
          <a:off x="18605500" y="966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7231</xdr:rowOff>
    </xdr:from>
    <xdr:ext cx="534377" cy="259045"/>
    <xdr:sp macro="" textlink="">
      <xdr:nvSpPr>
        <xdr:cNvPr id="817" name="テキスト ボックス 816"/>
        <xdr:cNvSpPr txBox="1"/>
      </xdr:nvSpPr>
      <xdr:spPr>
        <a:xfrm>
          <a:off x="18389111" y="943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6" name="テキスト ボックス 83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4" name="直線コネクタ 843"/>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5"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6" name="直線コネクタ 845"/>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7"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48" name="直線コネクタ 847"/>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150412</xdr:rowOff>
    </xdr:from>
    <xdr:to>
      <xdr:col>116</xdr:col>
      <xdr:colOff>63500</xdr:colOff>
      <xdr:row>74</xdr:row>
      <xdr:rowOff>31980</xdr:rowOff>
    </xdr:to>
    <xdr:cxnSp macro="">
      <xdr:nvCxnSpPr>
        <xdr:cNvPr id="849" name="直線コネクタ 848"/>
        <xdr:cNvCxnSpPr/>
      </xdr:nvCxnSpPr>
      <xdr:spPr>
        <a:xfrm flipV="1">
          <a:off x="21323300" y="12666262"/>
          <a:ext cx="838200" cy="5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44500</xdr:rowOff>
    </xdr:from>
    <xdr:ext cx="534377" cy="259045"/>
    <xdr:sp macro="" textlink="">
      <xdr:nvSpPr>
        <xdr:cNvPr id="850" name="繰出金平均値テキスト"/>
        <xdr:cNvSpPr txBox="1"/>
      </xdr:nvSpPr>
      <xdr:spPr>
        <a:xfrm>
          <a:off x="22212300" y="12903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1" name="フローチャート: 判断 850"/>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15032</xdr:rowOff>
    </xdr:from>
    <xdr:to>
      <xdr:col>111</xdr:col>
      <xdr:colOff>177800</xdr:colOff>
      <xdr:row>74</xdr:row>
      <xdr:rowOff>31980</xdr:rowOff>
    </xdr:to>
    <xdr:cxnSp macro="">
      <xdr:nvCxnSpPr>
        <xdr:cNvPr id="852" name="直線コネクタ 851"/>
        <xdr:cNvCxnSpPr/>
      </xdr:nvCxnSpPr>
      <xdr:spPr>
        <a:xfrm>
          <a:off x="20434300" y="12702332"/>
          <a:ext cx="889000" cy="1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3" name="フローチャート: 判断 852"/>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137442</xdr:rowOff>
    </xdr:from>
    <xdr:ext cx="534377" cy="259045"/>
    <xdr:sp macro="" textlink="">
      <xdr:nvSpPr>
        <xdr:cNvPr id="854" name="テキスト ボックス 853"/>
        <xdr:cNvSpPr txBox="1"/>
      </xdr:nvSpPr>
      <xdr:spPr>
        <a:xfrm>
          <a:off x="21056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15032</xdr:rowOff>
    </xdr:from>
    <xdr:to>
      <xdr:col>107</xdr:col>
      <xdr:colOff>50800</xdr:colOff>
      <xdr:row>74</xdr:row>
      <xdr:rowOff>88412</xdr:rowOff>
    </xdr:to>
    <xdr:cxnSp macro="">
      <xdr:nvCxnSpPr>
        <xdr:cNvPr id="855" name="直線コネクタ 854"/>
        <xdr:cNvCxnSpPr/>
      </xdr:nvCxnSpPr>
      <xdr:spPr>
        <a:xfrm flipV="1">
          <a:off x="19545300" y="12702332"/>
          <a:ext cx="889000" cy="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6" name="フローチャート: 判断 855"/>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122207</xdr:rowOff>
    </xdr:from>
    <xdr:ext cx="534377" cy="259045"/>
    <xdr:sp macro="" textlink="">
      <xdr:nvSpPr>
        <xdr:cNvPr id="857" name="テキスト ボックス 856"/>
        <xdr:cNvSpPr txBox="1"/>
      </xdr:nvSpPr>
      <xdr:spPr>
        <a:xfrm>
          <a:off x="20167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88412</xdr:rowOff>
    </xdr:from>
    <xdr:to>
      <xdr:col>102</xdr:col>
      <xdr:colOff>114300</xdr:colOff>
      <xdr:row>74</xdr:row>
      <xdr:rowOff>146052</xdr:rowOff>
    </xdr:to>
    <xdr:cxnSp macro="">
      <xdr:nvCxnSpPr>
        <xdr:cNvPr id="858" name="直線コネクタ 857"/>
        <xdr:cNvCxnSpPr/>
      </xdr:nvCxnSpPr>
      <xdr:spPr>
        <a:xfrm flipV="1">
          <a:off x="18656300" y="12775712"/>
          <a:ext cx="889000" cy="5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59" name="フローチャート: 判断 858"/>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106924</xdr:rowOff>
    </xdr:from>
    <xdr:ext cx="534377" cy="259045"/>
    <xdr:sp macro="" textlink="">
      <xdr:nvSpPr>
        <xdr:cNvPr id="860" name="テキスト ボックス 859"/>
        <xdr:cNvSpPr txBox="1"/>
      </xdr:nvSpPr>
      <xdr:spPr>
        <a:xfrm>
          <a:off x="19278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1" name="フローチャート: 判断 860"/>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128347</xdr:rowOff>
    </xdr:from>
    <xdr:ext cx="534377" cy="259045"/>
    <xdr:sp macro="" textlink="">
      <xdr:nvSpPr>
        <xdr:cNvPr id="862" name="テキスト ボックス 861"/>
        <xdr:cNvSpPr txBox="1"/>
      </xdr:nvSpPr>
      <xdr:spPr>
        <a:xfrm>
          <a:off x="18389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99612</xdr:rowOff>
    </xdr:from>
    <xdr:to>
      <xdr:col>116</xdr:col>
      <xdr:colOff>114300</xdr:colOff>
      <xdr:row>74</xdr:row>
      <xdr:rowOff>29762</xdr:rowOff>
    </xdr:to>
    <xdr:sp macro="" textlink="">
      <xdr:nvSpPr>
        <xdr:cNvPr id="868" name="楕円 867"/>
        <xdr:cNvSpPr/>
      </xdr:nvSpPr>
      <xdr:spPr>
        <a:xfrm>
          <a:off x="22110700" y="1261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122489</xdr:rowOff>
    </xdr:from>
    <xdr:ext cx="534377" cy="259045"/>
    <xdr:sp macro="" textlink="">
      <xdr:nvSpPr>
        <xdr:cNvPr id="869" name="繰出金該当値テキスト"/>
        <xdr:cNvSpPr txBox="1"/>
      </xdr:nvSpPr>
      <xdr:spPr>
        <a:xfrm>
          <a:off x="22212300" y="1246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152630</xdr:rowOff>
    </xdr:from>
    <xdr:to>
      <xdr:col>112</xdr:col>
      <xdr:colOff>38100</xdr:colOff>
      <xdr:row>74</xdr:row>
      <xdr:rowOff>82780</xdr:rowOff>
    </xdr:to>
    <xdr:sp macro="" textlink="">
      <xdr:nvSpPr>
        <xdr:cNvPr id="870" name="楕円 869"/>
        <xdr:cNvSpPr/>
      </xdr:nvSpPr>
      <xdr:spPr>
        <a:xfrm>
          <a:off x="21272500" y="1266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99307</xdr:rowOff>
    </xdr:from>
    <xdr:ext cx="534377" cy="259045"/>
    <xdr:sp macro="" textlink="">
      <xdr:nvSpPr>
        <xdr:cNvPr id="871" name="テキスト ボックス 870"/>
        <xdr:cNvSpPr txBox="1"/>
      </xdr:nvSpPr>
      <xdr:spPr>
        <a:xfrm>
          <a:off x="21056111" y="1244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135682</xdr:rowOff>
    </xdr:from>
    <xdr:to>
      <xdr:col>107</xdr:col>
      <xdr:colOff>101600</xdr:colOff>
      <xdr:row>74</xdr:row>
      <xdr:rowOff>65832</xdr:rowOff>
    </xdr:to>
    <xdr:sp macro="" textlink="">
      <xdr:nvSpPr>
        <xdr:cNvPr id="872" name="楕円 871"/>
        <xdr:cNvSpPr/>
      </xdr:nvSpPr>
      <xdr:spPr>
        <a:xfrm>
          <a:off x="20383500" y="1265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82359</xdr:rowOff>
    </xdr:from>
    <xdr:ext cx="534377" cy="259045"/>
    <xdr:sp macro="" textlink="">
      <xdr:nvSpPr>
        <xdr:cNvPr id="873" name="テキスト ボックス 872"/>
        <xdr:cNvSpPr txBox="1"/>
      </xdr:nvSpPr>
      <xdr:spPr>
        <a:xfrm>
          <a:off x="20167111" y="1242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37612</xdr:rowOff>
    </xdr:from>
    <xdr:to>
      <xdr:col>102</xdr:col>
      <xdr:colOff>165100</xdr:colOff>
      <xdr:row>74</xdr:row>
      <xdr:rowOff>139212</xdr:rowOff>
    </xdr:to>
    <xdr:sp macro="" textlink="">
      <xdr:nvSpPr>
        <xdr:cNvPr id="874" name="楕円 873"/>
        <xdr:cNvSpPr/>
      </xdr:nvSpPr>
      <xdr:spPr>
        <a:xfrm>
          <a:off x="19494500" y="1272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155739</xdr:rowOff>
    </xdr:from>
    <xdr:ext cx="534377" cy="259045"/>
    <xdr:sp macro="" textlink="">
      <xdr:nvSpPr>
        <xdr:cNvPr id="875" name="テキスト ボックス 874"/>
        <xdr:cNvSpPr txBox="1"/>
      </xdr:nvSpPr>
      <xdr:spPr>
        <a:xfrm>
          <a:off x="19278111" y="1250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95252</xdr:rowOff>
    </xdr:from>
    <xdr:to>
      <xdr:col>98</xdr:col>
      <xdr:colOff>38100</xdr:colOff>
      <xdr:row>75</xdr:row>
      <xdr:rowOff>25402</xdr:rowOff>
    </xdr:to>
    <xdr:sp macro="" textlink="">
      <xdr:nvSpPr>
        <xdr:cNvPr id="876" name="楕円 875"/>
        <xdr:cNvSpPr/>
      </xdr:nvSpPr>
      <xdr:spPr>
        <a:xfrm>
          <a:off x="18605500" y="1278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41929</xdr:rowOff>
    </xdr:from>
    <xdr:ext cx="534377" cy="259045"/>
    <xdr:sp macro="" textlink="">
      <xdr:nvSpPr>
        <xdr:cNvPr id="877" name="テキスト ボックス 876"/>
        <xdr:cNvSpPr txBox="1"/>
      </xdr:nvSpPr>
      <xdr:spPr>
        <a:xfrm>
          <a:off x="18389111" y="1255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8" name="直線コネクタ 88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9" name="テキスト ボックス 88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0" name="直線コネクタ 88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1" name="テキスト ボックス 89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3" name="テキスト ボックス 89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4" name="直線コネクタ 89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5" name="テキスト ボックス 89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6" name="直線コネクタ 89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7" name="テキスト ボックス 89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899" name="テキスト ボックス 89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1" name="直線コネクタ 900"/>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2"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3" name="直線コネクタ 90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4"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5" name="直線コネクタ 904"/>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6" name="直線コネクタ 90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7"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08" name="フローチャート: 判断 907"/>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9" name="直線コネクタ 90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0" name="フローチャート: 判断 909"/>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1" name="テキスト ボックス 910"/>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2" name="直線コネクタ 91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3" name="フローチャート: 判断 912"/>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4" name="テキスト ボックス 913"/>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5" name="直線コネクタ 91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6" name="フローチャート: 判断 915"/>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7" name="テキスト ボックス 916"/>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18" name="フローチャート: 判断 917"/>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19" name="テキスト ボックス 918"/>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5" name="楕円 92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6"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7" name="楕円 92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8" name="テキスト ボックス 92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9" name="楕円 92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0" name="テキスト ボックス 92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1" name="楕円 93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2" name="テキスト ボックス 93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3" name="楕円 93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4" name="テキスト ボックス 93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性質別歳出の住民一人当たりコストについて、類似団体内平均額を上回っている経費は、人件費（類似団体との差額</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+28,389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円、対類似団体比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131.3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物件費</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（類似団体との差額</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+5,953</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円</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、対類似団体比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106.8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％）、扶助費（類似団体との差額</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+11,283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、対類似団体比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111.0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％）、補助費等（類似団体との差額</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+16,190</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円、</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対類似団体比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121.3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、普通建設事業費（類似団体との差額</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+56,930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円、対類似団体比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160.5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％）、災害復旧事業費（類似団体との差額</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+27,881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円、対類似団体比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375.6</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％）、積立金（類似団体との差額</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+100,543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円、対類似団体比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494.1</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）、貸付金（類似団体との差額</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+10,911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円、対類似団体比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299.3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％）、繰出金（類似団体との差額</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+18,946</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円</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、対類似団体比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131.1</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）である。類似団体内平均額を上回った理由としては、以下のようなことが考えられる。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人件費については、単独消防であるため類似団体よりも職員数が多いことによるもの</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。物件費については、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パソコン機器の</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Windows10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対応機種への切り替えによる備品購入費やふるさと応援寄附金の増加により返礼品に要する役務費等が増加し</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たことによるもの。</a:t>
          </a:r>
          <a:r>
            <a:rPr kumimoji="0"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扶助費</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市内に新規事業所が開設したことに伴う障害児通所給付費の増</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障害福祉サービス全般において利用者の増加がみられ、費用が増加</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していることによる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もの</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補助費等については、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ふるさと応援寄附金の返礼品に係る費用</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の増加</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によるもの</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普通建設事業費については、</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中之平団地建替事業、南の拠点整備事業、新庁舎建設事業</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等によ</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り事業費が増加したことによるも</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のである。災害復旧事業費については、</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繰越事業となっていた</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年度に発生した梅雨豪雨</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等や令和元年</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月梅雨前線豪雨等</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による災害復旧事業によるもの</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積立金については、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ふるさと納税が増えたことによりふるさと応援基金への積立金及び庁舎建設に備えて市有施設整備基金への積立金が増加したことによるもの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貸付金については、市独自の水産振興資金貸付を行っていることによるものである。また、繰出金については、国民健康保険特別会計や老人保健施設特別会計への法定外繰出を行っていることによるものである。今後も引き続き歳出の適正化を図り、健全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鹿児島県垂水市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14,586
14,349
162.12
13,362,959
13,142,565
158,802
5,245,553
9,960,291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28.6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5778</xdr:rowOff>
    </xdr:from>
    <xdr:to>
      <xdr:col>24</xdr:col>
      <xdr:colOff>63500</xdr:colOff>
      <xdr:row>33</xdr:row>
      <xdr:rowOff>7874</xdr:rowOff>
    </xdr:to>
    <xdr:cxnSp macro="">
      <xdr:nvCxnSpPr>
        <xdr:cNvPr id="61" name="直線コネクタ 60"/>
        <xdr:cNvCxnSpPr/>
      </xdr:nvCxnSpPr>
      <xdr:spPr>
        <a:xfrm>
          <a:off x="3797300" y="5663628"/>
          <a:ext cx="8382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64660</xdr:rowOff>
    </xdr:from>
    <xdr:ext cx="469744" cy="259045"/>
    <xdr:sp macro="" textlink="">
      <xdr:nvSpPr>
        <xdr:cNvPr id="62" name="議会費平均値テキスト"/>
        <xdr:cNvSpPr txBox="1"/>
      </xdr:nvSpPr>
      <xdr:spPr>
        <a:xfrm>
          <a:off x="4686300" y="6065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153035</xdr:rowOff>
    </xdr:from>
    <xdr:to>
      <xdr:col>19</xdr:col>
      <xdr:colOff>177800</xdr:colOff>
      <xdr:row>33</xdr:row>
      <xdr:rowOff>5778</xdr:rowOff>
    </xdr:to>
    <xdr:cxnSp macro="">
      <xdr:nvCxnSpPr>
        <xdr:cNvPr id="64" name="直線コネクタ 63"/>
        <xdr:cNvCxnSpPr/>
      </xdr:nvCxnSpPr>
      <xdr:spPr>
        <a:xfrm>
          <a:off x="2908300" y="5639435"/>
          <a:ext cx="889000" cy="2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66" name="テキスト ボックス 65"/>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153035</xdr:rowOff>
    </xdr:from>
    <xdr:to>
      <xdr:col>15</xdr:col>
      <xdr:colOff>50800</xdr:colOff>
      <xdr:row>33</xdr:row>
      <xdr:rowOff>2349</xdr:rowOff>
    </xdr:to>
    <xdr:cxnSp macro="">
      <xdr:nvCxnSpPr>
        <xdr:cNvPr id="67" name="直線コネクタ 66"/>
        <xdr:cNvCxnSpPr/>
      </xdr:nvCxnSpPr>
      <xdr:spPr>
        <a:xfrm flipV="1">
          <a:off x="2019300" y="5639435"/>
          <a:ext cx="889000" cy="2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40259</xdr:rowOff>
    </xdr:from>
    <xdr:to>
      <xdr:col>10</xdr:col>
      <xdr:colOff>114300</xdr:colOff>
      <xdr:row>33</xdr:row>
      <xdr:rowOff>2349</xdr:rowOff>
    </xdr:to>
    <xdr:cxnSp macro="">
      <xdr:nvCxnSpPr>
        <xdr:cNvPr id="70" name="直線コネクタ 69"/>
        <xdr:cNvCxnSpPr/>
      </xdr:nvCxnSpPr>
      <xdr:spPr>
        <a:xfrm>
          <a:off x="1130300" y="5526659"/>
          <a:ext cx="889000" cy="13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99712</xdr:rowOff>
    </xdr:from>
    <xdr:ext cx="469744" cy="259045"/>
    <xdr:sp macro="" textlink="">
      <xdr:nvSpPr>
        <xdr:cNvPr id="74" name="テキスト ボックス 73"/>
        <xdr:cNvSpPr txBox="1"/>
      </xdr:nvSpPr>
      <xdr:spPr>
        <a:xfrm>
          <a:off x="895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128524</xdr:rowOff>
    </xdr:from>
    <xdr:to>
      <xdr:col>24</xdr:col>
      <xdr:colOff>114300</xdr:colOff>
      <xdr:row>33</xdr:row>
      <xdr:rowOff>58674</xdr:rowOff>
    </xdr:to>
    <xdr:sp macro="" textlink="">
      <xdr:nvSpPr>
        <xdr:cNvPr id="80" name="楕円 79"/>
        <xdr:cNvSpPr/>
      </xdr:nvSpPr>
      <xdr:spPr>
        <a:xfrm>
          <a:off x="4584700" y="561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151401</xdr:rowOff>
    </xdr:from>
    <xdr:ext cx="469744" cy="259045"/>
    <xdr:sp macro="" textlink="">
      <xdr:nvSpPr>
        <xdr:cNvPr id="81" name="議会費該当値テキスト"/>
        <xdr:cNvSpPr txBox="1"/>
      </xdr:nvSpPr>
      <xdr:spPr>
        <a:xfrm>
          <a:off x="4686300" y="546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126428</xdr:rowOff>
    </xdr:from>
    <xdr:to>
      <xdr:col>20</xdr:col>
      <xdr:colOff>38100</xdr:colOff>
      <xdr:row>33</xdr:row>
      <xdr:rowOff>56578</xdr:rowOff>
    </xdr:to>
    <xdr:sp macro="" textlink="">
      <xdr:nvSpPr>
        <xdr:cNvPr id="82" name="楕円 81"/>
        <xdr:cNvSpPr/>
      </xdr:nvSpPr>
      <xdr:spPr>
        <a:xfrm>
          <a:off x="3746500" y="561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73105</xdr:rowOff>
    </xdr:from>
    <xdr:ext cx="469744" cy="259045"/>
    <xdr:sp macro="" textlink="">
      <xdr:nvSpPr>
        <xdr:cNvPr id="83" name="テキスト ボックス 82"/>
        <xdr:cNvSpPr txBox="1"/>
      </xdr:nvSpPr>
      <xdr:spPr>
        <a:xfrm>
          <a:off x="3562428" y="538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102235</xdr:rowOff>
    </xdr:from>
    <xdr:to>
      <xdr:col>15</xdr:col>
      <xdr:colOff>101600</xdr:colOff>
      <xdr:row>33</xdr:row>
      <xdr:rowOff>32385</xdr:rowOff>
    </xdr:to>
    <xdr:sp macro="" textlink="">
      <xdr:nvSpPr>
        <xdr:cNvPr id="84" name="楕円 83"/>
        <xdr:cNvSpPr/>
      </xdr:nvSpPr>
      <xdr:spPr>
        <a:xfrm>
          <a:off x="2857500" y="558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48912</xdr:rowOff>
    </xdr:from>
    <xdr:ext cx="469744" cy="259045"/>
    <xdr:sp macro="" textlink="">
      <xdr:nvSpPr>
        <xdr:cNvPr id="85" name="テキスト ボックス 84"/>
        <xdr:cNvSpPr txBox="1"/>
      </xdr:nvSpPr>
      <xdr:spPr>
        <a:xfrm>
          <a:off x="2673428" y="536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122999</xdr:rowOff>
    </xdr:from>
    <xdr:to>
      <xdr:col>10</xdr:col>
      <xdr:colOff>165100</xdr:colOff>
      <xdr:row>33</xdr:row>
      <xdr:rowOff>53149</xdr:rowOff>
    </xdr:to>
    <xdr:sp macro="" textlink="">
      <xdr:nvSpPr>
        <xdr:cNvPr id="86" name="楕円 85"/>
        <xdr:cNvSpPr/>
      </xdr:nvSpPr>
      <xdr:spPr>
        <a:xfrm>
          <a:off x="1968500" y="560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69676</xdr:rowOff>
    </xdr:from>
    <xdr:ext cx="469744" cy="259045"/>
    <xdr:sp macro="" textlink="">
      <xdr:nvSpPr>
        <xdr:cNvPr id="87" name="テキスト ボックス 86"/>
        <xdr:cNvSpPr txBox="1"/>
      </xdr:nvSpPr>
      <xdr:spPr>
        <a:xfrm>
          <a:off x="1784428" y="5384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160909</xdr:rowOff>
    </xdr:from>
    <xdr:to>
      <xdr:col>6</xdr:col>
      <xdr:colOff>38100</xdr:colOff>
      <xdr:row>32</xdr:row>
      <xdr:rowOff>91059</xdr:rowOff>
    </xdr:to>
    <xdr:sp macro="" textlink="">
      <xdr:nvSpPr>
        <xdr:cNvPr id="88" name="楕円 87"/>
        <xdr:cNvSpPr/>
      </xdr:nvSpPr>
      <xdr:spPr>
        <a:xfrm>
          <a:off x="1079500" y="547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107586</xdr:rowOff>
    </xdr:from>
    <xdr:ext cx="469744" cy="259045"/>
    <xdr:sp macro="" textlink="">
      <xdr:nvSpPr>
        <xdr:cNvPr id="89" name="テキスト ボックス 88"/>
        <xdr:cNvSpPr txBox="1"/>
      </xdr:nvSpPr>
      <xdr:spPr>
        <a:xfrm>
          <a:off x="895428" y="525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56538</xdr:rowOff>
    </xdr:from>
    <xdr:to>
      <xdr:col>24</xdr:col>
      <xdr:colOff>63500</xdr:colOff>
      <xdr:row>56</xdr:row>
      <xdr:rowOff>69546</xdr:rowOff>
    </xdr:to>
    <xdr:cxnSp macro="">
      <xdr:nvCxnSpPr>
        <xdr:cNvPr id="120" name="直線コネクタ 119"/>
        <xdr:cNvCxnSpPr/>
      </xdr:nvCxnSpPr>
      <xdr:spPr>
        <a:xfrm flipV="1">
          <a:off x="3797300" y="9314838"/>
          <a:ext cx="838200" cy="35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37619</xdr:rowOff>
    </xdr:from>
    <xdr:ext cx="599010" cy="259045"/>
    <xdr:sp macro="" textlink="">
      <xdr:nvSpPr>
        <xdr:cNvPr id="121" name="総務費平均値テキスト"/>
        <xdr:cNvSpPr txBox="1"/>
      </xdr:nvSpPr>
      <xdr:spPr>
        <a:xfrm>
          <a:off x="4686300" y="9810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154135</xdr:rowOff>
    </xdr:from>
    <xdr:to>
      <xdr:col>19</xdr:col>
      <xdr:colOff>177800</xdr:colOff>
      <xdr:row>56</xdr:row>
      <xdr:rowOff>69546</xdr:rowOff>
    </xdr:to>
    <xdr:cxnSp macro="">
      <xdr:nvCxnSpPr>
        <xdr:cNvPr id="123" name="直線コネクタ 122"/>
        <xdr:cNvCxnSpPr/>
      </xdr:nvCxnSpPr>
      <xdr:spPr>
        <a:xfrm>
          <a:off x="2908300" y="9583885"/>
          <a:ext cx="889000" cy="8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154135</xdr:rowOff>
    </xdr:from>
    <xdr:to>
      <xdr:col>15</xdr:col>
      <xdr:colOff>50800</xdr:colOff>
      <xdr:row>56</xdr:row>
      <xdr:rowOff>35191</xdr:rowOff>
    </xdr:to>
    <xdr:cxnSp macro="">
      <xdr:nvCxnSpPr>
        <xdr:cNvPr id="126" name="直線コネクタ 125"/>
        <xdr:cNvCxnSpPr/>
      </xdr:nvCxnSpPr>
      <xdr:spPr>
        <a:xfrm flipV="1">
          <a:off x="2019300" y="9583885"/>
          <a:ext cx="889000" cy="5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22803</xdr:rowOff>
    </xdr:from>
    <xdr:ext cx="534377" cy="259045"/>
    <xdr:sp macro="" textlink="">
      <xdr:nvSpPr>
        <xdr:cNvPr id="128" name="テキスト ボックス 127"/>
        <xdr:cNvSpPr txBox="1"/>
      </xdr:nvSpPr>
      <xdr:spPr>
        <a:xfrm>
          <a:off x="2641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35191</xdr:rowOff>
    </xdr:from>
    <xdr:to>
      <xdr:col>10</xdr:col>
      <xdr:colOff>114300</xdr:colOff>
      <xdr:row>56</xdr:row>
      <xdr:rowOff>137740</xdr:rowOff>
    </xdr:to>
    <xdr:cxnSp macro="">
      <xdr:nvCxnSpPr>
        <xdr:cNvPr id="129" name="直線コネクタ 128"/>
        <xdr:cNvCxnSpPr/>
      </xdr:nvCxnSpPr>
      <xdr:spPr>
        <a:xfrm flipV="1">
          <a:off x="1130300" y="9636391"/>
          <a:ext cx="889000" cy="10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42746</xdr:rowOff>
    </xdr:from>
    <xdr:ext cx="534377" cy="259045"/>
    <xdr:sp macro="" textlink="">
      <xdr:nvSpPr>
        <xdr:cNvPr id="133" name="テキスト ボックス 132"/>
        <xdr:cNvSpPr txBox="1"/>
      </xdr:nvSpPr>
      <xdr:spPr>
        <a:xfrm>
          <a:off x="863111" y="99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5738</xdr:rowOff>
    </xdr:from>
    <xdr:to>
      <xdr:col>24</xdr:col>
      <xdr:colOff>114300</xdr:colOff>
      <xdr:row>54</xdr:row>
      <xdr:rowOff>107338</xdr:rowOff>
    </xdr:to>
    <xdr:sp macro="" textlink="">
      <xdr:nvSpPr>
        <xdr:cNvPr id="139" name="楕円 138"/>
        <xdr:cNvSpPr/>
      </xdr:nvSpPr>
      <xdr:spPr>
        <a:xfrm>
          <a:off x="4584700" y="926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28615</xdr:rowOff>
    </xdr:from>
    <xdr:ext cx="599010" cy="259045"/>
    <xdr:sp macro="" textlink="">
      <xdr:nvSpPr>
        <xdr:cNvPr id="140" name="総務費該当値テキスト"/>
        <xdr:cNvSpPr txBox="1"/>
      </xdr:nvSpPr>
      <xdr:spPr>
        <a:xfrm>
          <a:off x="4686300" y="911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18746</xdr:rowOff>
    </xdr:from>
    <xdr:to>
      <xdr:col>20</xdr:col>
      <xdr:colOff>38100</xdr:colOff>
      <xdr:row>56</xdr:row>
      <xdr:rowOff>120346</xdr:rowOff>
    </xdr:to>
    <xdr:sp macro="" textlink="">
      <xdr:nvSpPr>
        <xdr:cNvPr id="141" name="楕円 140"/>
        <xdr:cNvSpPr/>
      </xdr:nvSpPr>
      <xdr:spPr>
        <a:xfrm>
          <a:off x="3746500" y="961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136873</xdr:rowOff>
    </xdr:from>
    <xdr:ext cx="599010" cy="259045"/>
    <xdr:sp macro="" textlink="">
      <xdr:nvSpPr>
        <xdr:cNvPr id="142" name="テキスト ボックス 141"/>
        <xdr:cNvSpPr txBox="1"/>
      </xdr:nvSpPr>
      <xdr:spPr>
        <a:xfrm>
          <a:off x="3497795" y="9395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103335</xdr:rowOff>
    </xdr:from>
    <xdr:to>
      <xdr:col>15</xdr:col>
      <xdr:colOff>101600</xdr:colOff>
      <xdr:row>56</xdr:row>
      <xdr:rowOff>33485</xdr:rowOff>
    </xdr:to>
    <xdr:sp macro="" textlink="">
      <xdr:nvSpPr>
        <xdr:cNvPr id="143" name="楕円 142"/>
        <xdr:cNvSpPr/>
      </xdr:nvSpPr>
      <xdr:spPr>
        <a:xfrm>
          <a:off x="2857500" y="953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50012</xdr:rowOff>
    </xdr:from>
    <xdr:ext cx="599010" cy="259045"/>
    <xdr:sp macro="" textlink="">
      <xdr:nvSpPr>
        <xdr:cNvPr id="144" name="テキスト ボックス 143"/>
        <xdr:cNvSpPr txBox="1"/>
      </xdr:nvSpPr>
      <xdr:spPr>
        <a:xfrm>
          <a:off x="2608795" y="9308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155841</xdr:rowOff>
    </xdr:from>
    <xdr:to>
      <xdr:col>10</xdr:col>
      <xdr:colOff>165100</xdr:colOff>
      <xdr:row>56</xdr:row>
      <xdr:rowOff>85991</xdr:rowOff>
    </xdr:to>
    <xdr:sp macro="" textlink="">
      <xdr:nvSpPr>
        <xdr:cNvPr id="145" name="楕円 144"/>
        <xdr:cNvSpPr/>
      </xdr:nvSpPr>
      <xdr:spPr>
        <a:xfrm>
          <a:off x="1968500" y="958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102518</xdr:rowOff>
    </xdr:from>
    <xdr:ext cx="599010" cy="259045"/>
    <xdr:sp macro="" textlink="">
      <xdr:nvSpPr>
        <xdr:cNvPr id="146" name="テキスト ボックス 145"/>
        <xdr:cNvSpPr txBox="1"/>
      </xdr:nvSpPr>
      <xdr:spPr>
        <a:xfrm>
          <a:off x="1719795" y="936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86940</xdr:rowOff>
    </xdr:from>
    <xdr:to>
      <xdr:col>6</xdr:col>
      <xdr:colOff>38100</xdr:colOff>
      <xdr:row>57</xdr:row>
      <xdr:rowOff>17090</xdr:rowOff>
    </xdr:to>
    <xdr:sp macro="" textlink="">
      <xdr:nvSpPr>
        <xdr:cNvPr id="147" name="楕円 146"/>
        <xdr:cNvSpPr/>
      </xdr:nvSpPr>
      <xdr:spPr>
        <a:xfrm>
          <a:off x="1079500" y="968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33617</xdr:rowOff>
    </xdr:from>
    <xdr:ext cx="599010" cy="259045"/>
    <xdr:sp macro="" textlink="">
      <xdr:nvSpPr>
        <xdr:cNvPr id="148" name="テキスト ボックス 147"/>
        <xdr:cNvSpPr txBox="1"/>
      </xdr:nvSpPr>
      <xdr:spPr>
        <a:xfrm>
          <a:off x="830795" y="94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86337</xdr:rowOff>
    </xdr:from>
    <xdr:to>
      <xdr:col>24</xdr:col>
      <xdr:colOff>63500</xdr:colOff>
      <xdr:row>74</xdr:row>
      <xdr:rowOff>141071</xdr:rowOff>
    </xdr:to>
    <xdr:cxnSp macro="">
      <xdr:nvCxnSpPr>
        <xdr:cNvPr id="178" name="直線コネクタ 177"/>
        <xdr:cNvCxnSpPr/>
      </xdr:nvCxnSpPr>
      <xdr:spPr>
        <a:xfrm flipV="1">
          <a:off x="3797300" y="12773637"/>
          <a:ext cx="838200" cy="5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6207</xdr:rowOff>
    </xdr:from>
    <xdr:ext cx="599010" cy="259045"/>
    <xdr:sp macro="" textlink="">
      <xdr:nvSpPr>
        <xdr:cNvPr id="179" name="民生費平均値テキスト"/>
        <xdr:cNvSpPr txBox="1"/>
      </xdr:nvSpPr>
      <xdr:spPr>
        <a:xfrm>
          <a:off x="4686300" y="12864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141071</xdr:rowOff>
    </xdr:from>
    <xdr:to>
      <xdr:col>19</xdr:col>
      <xdr:colOff>177800</xdr:colOff>
      <xdr:row>74</xdr:row>
      <xdr:rowOff>153950</xdr:rowOff>
    </xdr:to>
    <xdr:cxnSp macro="">
      <xdr:nvCxnSpPr>
        <xdr:cNvPr id="181" name="直線コネクタ 180"/>
        <xdr:cNvCxnSpPr/>
      </xdr:nvCxnSpPr>
      <xdr:spPr>
        <a:xfrm flipV="1">
          <a:off x="2908300" y="12828371"/>
          <a:ext cx="889000" cy="1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133482</xdr:rowOff>
    </xdr:from>
    <xdr:to>
      <xdr:col>15</xdr:col>
      <xdr:colOff>50800</xdr:colOff>
      <xdr:row>74</xdr:row>
      <xdr:rowOff>153950</xdr:rowOff>
    </xdr:to>
    <xdr:cxnSp macro="">
      <xdr:nvCxnSpPr>
        <xdr:cNvPr id="184" name="直線コネクタ 183"/>
        <xdr:cNvCxnSpPr/>
      </xdr:nvCxnSpPr>
      <xdr:spPr>
        <a:xfrm>
          <a:off x="2019300" y="12820782"/>
          <a:ext cx="889000" cy="2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xdr:cNvSpPr txBox="1"/>
      </xdr:nvSpPr>
      <xdr:spPr>
        <a:xfrm>
          <a:off x="2608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133482</xdr:rowOff>
    </xdr:from>
    <xdr:to>
      <xdr:col>10</xdr:col>
      <xdr:colOff>114300</xdr:colOff>
      <xdr:row>75</xdr:row>
      <xdr:rowOff>116291</xdr:rowOff>
    </xdr:to>
    <xdr:cxnSp macro="">
      <xdr:nvCxnSpPr>
        <xdr:cNvPr id="187" name="直線コネクタ 186"/>
        <xdr:cNvCxnSpPr/>
      </xdr:nvCxnSpPr>
      <xdr:spPr>
        <a:xfrm flipV="1">
          <a:off x="1130300" y="12820782"/>
          <a:ext cx="889000" cy="15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79123</xdr:rowOff>
    </xdr:from>
    <xdr:ext cx="599010" cy="259045"/>
    <xdr:sp macro="" textlink="">
      <xdr:nvSpPr>
        <xdr:cNvPr id="191" name="テキスト ボックス 190"/>
        <xdr:cNvSpPr txBox="1"/>
      </xdr:nvSpPr>
      <xdr:spPr>
        <a:xfrm>
          <a:off x="830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35537</xdr:rowOff>
    </xdr:from>
    <xdr:to>
      <xdr:col>24</xdr:col>
      <xdr:colOff>114300</xdr:colOff>
      <xdr:row>74</xdr:row>
      <xdr:rowOff>137137</xdr:rowOff>
    </xdr:to>
    <xdr:sp macro="" textlink="">
      <xdr:nvSpPr>
        <xdr:cNvPr id="197" name="楕円 196"/>
        <xdr:cNvSpPr/>
      </xdr:nvSpPr>
      <xdr:spPr>
        <a:xfrm>
          <a:off x="4584700" y="1272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58414</xdr:rowOff>
    </xdr:from>
    <xdr:ext cx="599010" cy="259045"/>
    <xdr:sp macro="" textlink="">
      <xdr:nvSpPr>
        <xdr:cNvPr id="198" name="民生費該当値テキスト"/>
        <xdr:cNvSpPr txBox="1"/>
      </xdr:nvSpPr>
      <xdr:spPr>
        <a:xfrm>
          <a:off x="4686300" y="12574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90271</xdr:rowOff>
    </xdr:from>
    <xdr:to>
      <xdr:col>20</xdr:col>
      <xdr:colOff>38100</xdr:colOff>
      <xdr:row>75</xdr:row>
      <xdr:rowOff>20421</xdr:rowOff>
    </xdr:to>
    <xdr:sp macro="" textlink="">
      <xdr:nvSpPr>
        <xdr:cNvPr id="199" name="楕円 198"/>
        <xdr:cNvSpPr/>
      </xdr:nvSpPr>
      <xdr:spPr>
        <a:xfrm>
          <a:off x="3746500" y="127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36948</xdr:rowOff>
    </xdr:from>
    <xdr:ext cx="599010" cy="259045"/>
    <xdr:sp macro="" textlink="">
      <xdr:nvSpPr>
        <xdr:cNvPr id="200" name="テキスト ボックス 199"/>
        <xdr:cNvSpPr txBox="1"/>
      </xdr:nvSpPr>
      <xdr:spPr>
        <a:xfrm>
          <a:off x="3497795" y="12552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103150</xdr:rowOff>
    </xdr:from>
    <xdr:to>
      <xdr:col>15</xdr:col>
      <xdr:colOff>101600</xdr:colOff>
      <xdr:row>75</xdr:row>
      <xdr:rowOff>33300</xdr:rowOff>
    </xdr:to>
    <xdr:sp macro="" textlink="">
      <xdr:nvSpPr>
        <xdr:cNvPr id="201" name="楕円 200"/>
        <xdr:cNvSpPr/>
      </xdr:nvSpPr>
      <xdr:spPr>
        <a:xfrm>
          <a:off x="2857500" y="1279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49827</xdr:rowOff>
    </xdr:from>
    <xdr:ext cx="599010" cy="259045"/>
    <xdr:sp macro="" textlink="">
      <xdr:nvSpPr>
        <xdr:cNvPr id="202" name="テキスト ボックス 201"/>
        <xdr:cNvSpPr txBox="1"/>
      </xdr:nvSpPr>
      <xdr:spPr>
        <a:xfrm>
          <a:off x="2608795" y="1256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82682</xdr:rowOff>
    </xdr:from>
    <xdr:to>
      <xdr:col>10</xdr:col>
      <xdr:colOff>165100</xdr:colOff>
      <xdr:row>75</xdr:row>
      <xdr:rowOff>12832</xdr:rowOff>
    </xdr:to>
    <xdr:sp macro="" textlink="">
      <xdr:nvSpPr>
        <xdr:cNvPr id="203" name="楕円 202"/>
        <xdr:cNvSpPr/>
      </xdr:nvSpPr>
      <xdr:spPr>
        <a:xfrm>
          <a:off x="1968500" y="1276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29359</xdr:rowOff>
    </xdr:from>
    <xdr:ext cx="599010" cy="259045"/>
    <xdr:sp macro="" textlink="">
      <xdr:nvSpPr>
        <xdr:cNvPr id="204" name="テキスト ボックス 203"/>
        <xdr:cNvSpPr txBox="1"/>
      </xdr:nvSpPr>
      <xdr:spPr>
        <a:xfrm>
          <a:off x="1719795" y="12545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65491</xdr:rowOff>
    </xdr:from>
    <xdr:to>
      <xdr:col>6</xdr:col>
      <xdr:colOff>38100</xdr:colOff>
      <xdr:row>75</xdr:row>
      <xdr:rowOff>167091</xdr:rowOff>
    </xdr:to>
    <xdr:sp macro="" textlink="">
      <xdr:nvSpPr>
        <xdr:cNvPr id="205" name="楕円 204"/>
        <xdr:cNvSpPr/>
      </xdr:nvSpPr>
      <xdr:spPr>
        <a:xfrm>
          <a:off x="1079500" y="1292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12168</xdr:rowOff>
    </xdr:from>
    <xdr:ext cx="599010" cy="259045"/>
    <xdr:sp macro="" textlink="">
      <xdr:nvSpPr>
        <xdr:cNvPr id="206" name="テキスト ボックス 205"/>
        <xdr:cNvSpPr txBox="1"/>
      </xdr:nvSpPr>
      <xdr:spPr>
        <a:xfrm>
          <a:off x="830795" y="1269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142367</xdr:rowOff>
    </xdr:from>
    <xdr:to>
      <xdr:col>24</xdr:col>
      <xdr:colOff>63500</xdr:colOff>
      <xdr:row>96</xdr:row>
      <xdr:rowOff>143653</xdr:rowOff>
    </xdr:to>
    <xdr:cxnSp macro="">
      <xdr:nvCxnSpPr>
        <xdr:cNvPr id="239" name="直線コネクタ 238"/>
        <xdr:cNvCxnSpPr/>
      </xdr:nvCxnSpPr>
      <xdr:spPr>
        <a:xfrm flipV="1">
          <a:off x="3797300" y="16601567"/>
          <a:ext cx="838200" cy="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143653</xdr:rowOff>
    </xdr:from>
    <xdr:to>
      <xdr:col>19</xdr:col>
      <xdr:colOff>177800</xdr:colOff>
      <xdr:row>97</xdr:row>
      <xdr:rowOff>23285</xdr:rowOff>
    </xdr:to>
    <xdr:cxnSp macro="">
      <xdr:nvCxnSpPr>
        <xdr:cNvPr id="242" name="直線コネクタ 241"/>
        <xdr:cNvCxnSpPr/>
      </xdr:nvCxnSpPr>
      <xdr:spPr>
        <a:xfrm flipV="1">
          <a:off x="2908300" y="16602853"/>
          <a:ext cx="889000" cy="5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17330</xdr:rowOff>
    </xdr:from>
    <xdr:ext cx="534377" cy="259045"/>
    <xdr:sp macro="" textlink="">
      <xdr:nvSpPr>
        <xdr:cNvPr id="244" name="テキスト ボックス 243"/>
        <xdr:cNvSpPr txBox="1"/>
      </xdr:nvSpPr>
      <xdr:spPr>
        <a:xfrm>
          <a:off x="3530111" y="166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4283</xdr:rowOff>
    </xdr:from>
    <xdr:to>
      <xdr:col>15</xdr:col>
      <xdr:colOff>50800</xdr:colOff>
      <xdr:row>97</xdr:row>
      <xdr:rowOff>23285</xdr:rowOff>
    </xdr:to>
    <xdr:cxnSp macro="">
      <xdr:nvCxnSpPr>
        <xdr:cNvPr id="245" name="直線コネクタ 244"/>
        <xdr:cNvCxnSpPr/>
      </xdr:nvCxnSpPr>
      <xdr:spPr>
        <a:xfrm>
          <a:off x="2019300" y="16634933"/>
          <a:ext cx="889000" cy="1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4283</xdr:rowOff>
    </xdr:from>
    <xdr:to>
      <xdr:col>10</xdr:col>
      <xdr:colOff>114300</xdr:colOff>
      <xdr:row>97</xdr:row>
      <xdr:rowOff>17704</xdr:rowOff>
    </xdr:to>
    <xdr:cxnSp macro="">
      <xdr:nvCxnSpPr>
        <xdr:cNvPr id="248" name="直線コネクタ 247"/>
        <xdr:cNvCxnSpPr/>
      </xdr:nvCxnSpPr>
      <xdr:spPr>
        <a:xfrm flipV="1">
          <a:off x="1130300" y="16634933"/>
          <a:ext cx="889000" cy="1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61465</xdr:rowOff>
    </xdr:from>
    <xdr:ext cx="534377" cy="259045"/>
    <xdr:sp macro="" textlink="">
      <xdr:nvSpPr>
        <xdr:cNvPr id="252" name="テキスト ボックス 251"/>
        <xdr:cNvSpPr txBox="1"/>
      </xdr:nvSpPr>
      <xdr:spPr>
        <a:xfrm>
          <a:off x="863111" y="1634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91567</xdr:rowOff>
    </xdr:from>
    <xdr:to>
      <xdr:col>24</xdr:col>
      <xdr:colOff>114300</xdr:colOff>
      <xdr:row>97</xdr:row>
      <xdr:rowOff>21717</xdr:rowOff>
    </xdr:to>
    <xdr:sp macro="" textlink="">
      <xdr:nvSpPr>
        <xdr:cNvPr id="258" name="楕円 257"/>
        <xdr:cNvSpPr/>
      </xdr:nvSpPr>
      <xdr:spPr>
        <a:xfrm>
          <a:off x="4584700" y="1655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69994</xdr:rowOff>
    </xdr:from>
    <xdr:ext cx="534377" cy="259045"/>
    <xdr:sp macro="" textlink="">
      <xdr:nvSpPr>
        <xdr:cNvPr id="259" name="衛生費該当値テキスト"/>
        <xdr:cNvSpPr txBox="1"/>
      </xdr:nvSpPr>
      <xdr:spPr>
        <a:xfrm>
          <a:off x="4686300" y="1652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92853</xdr:rowOff>
    </xdr:from>
    <xdr:to>
      <xdr:col>20</xdr:col>
      <xdr:colOff>38100</xdr:colOff>
      <xdr:row>97</xdr:row>
      <xdr:rowOff>23003</xdr:rowOff>
    </xdr:to>
    <xdr:sp macro="" textlink="">
      <xdr:nvSpPr>
        <xdr:cNvPr id="260" name="楕円 259"/>
        <xdr:cNvSpPr/>
      </xdr:nvSpPr>
      <xdr:spPr>
        <a:xfrm>
          <a:off x="3746500" y="1655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39530</xdr:rowOff>
    </xdr:from>
    <xdr:ext cx="534377" cy="259045"/>
    <xdr:sp macro="" textlink="">
      <xdr:nvSpPr>
        <xdr:cNvPr id="261" name="テキスト ボックス 260"/>
        <xdr:cNvSpPr txBox="1"/>
      </xdr:nvSpPr>
      <xdr:spPr>
        <a:xfrm>
          <a:off x="3530111" y="1632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143935</xdr:rowOff>
    </xdr:from>
    <xdr:to>
      <xdr:col>15</xdr:col>
      <xdr:colOff>101600</xdr:colOff>
      <xdr:row>97</xdr:row>
      <xdr:rowOff>74085</xdr:rowOff>
    </xdr:to>
    <xdr:sp macro="" textlink="">
      <xdr:nvSpPr>
        <xdr:cNvPr id="262" name="楕円 261"/>
        <xdr:cNvSpPr/>
      </xdr:nvSpPr>
      <xdr:spPr>
        <a:xfrm>
          <a:off x="2857500" y="1660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65212</xdr:rowOff>
    </xdr:from>
    <xdr:ext cx="534377" cy="259045"/>
    <xdr:sp macro="" textlink="">
      <xdr:nvSpPr>
        <xdr:cNvPr id="263" name="テキスト ボックス 262"/>
        <xdr:cNvSpPr txBox="1"/>
      </xdr:nvSpPr>
      <xdr:spPr>
        <a:xfrm>
          <a:off x="2641111" y="1669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124933</xdr:rowOff>
    </xdr:from>
    <xdr:to>
      <xdr:col>10</xdr:col>
      <xdr:colOff>165100</xdr:colOff>
      <xdr:row>97</xdr:row>
      <xdr:rowOff>55083</xdr:rowOff>
    </xdr:to>
    <xdr:sp macro="" textlink="">
      <xdr:nvSpPr>
        <xdr:cNvPr id="264" name="楕円 263"/>
        <xdr:cNvSpPr/>
      </xdr:nvSpPr>
      <xdr:spPr>
        <a:xfrm>
          <a:off x="1968500" y="1658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46210</xdr:rowOff>
    </xdr:from>
    <xdr:ext cx="534377" cy="259045"/>
    <xdr:sp macro="" textlink="">
      <xdr:nvSpPr>
        <xdr:cNvPr id="265" name="テキスト ボックス 264"/>
        <xdr:cNvSpPr txBox="1"/>
      </xdr:nvSpPr>
      <xdr:spPr>
        <a:xfrm>
          <a:off x="1752111" y="1667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138354</xdr:rowOff>
    </xdr:from>
    <xdr:to>
      <xdr:col>6</xdr:col>
      <xdr:colOff>38100</xdr:colOff>
      <xdr:row>97</xdr:row>
      <xdr:rowOff>68504</xdr:rowOff>
    </xdr:to>
    <xdr:sp macro="" textlink="">
      <xdr:nvSpPr>
        <xdr:cNvPr id="266" name="楕円 265"/>
        <xdr:cNvSpPr/>
      </xdr:nvSpPr>
      <xdr:spPr>
        <a:xfrm>
          <a:off x="1079500" y="1659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59631</xdr:rowOff>
    </xdr:from>
    <xdr:ext cx="534377" cy="259045"/>
    <xdr:sp macro="" textlink="">
      <xdr:nvSpPr>
        <xdr:cNvPr id="267" name="テキスト ボックス 266"/>
        <xdr:cNvSpPr txBox="1"/>
      </xdr:nvSpPr>
      <xdr:spPr>
        <a:xfrm>
          <a:off x="863111" y="1669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8" name="直線コネクタ 297"/>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1" name="直線コネクタ 300"/>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4" name="直線コネクタ 303"/>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7" name="直線コネクタ 306"/>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53865</xdr:rowOff>
    </xdr:from>
    <xdr:ext cx="378565" cy="259045"/>
    <xdr:sp macro="" textlink="">
      <xdr:nvSpPr>
        <xdr:cNvPr id="311" name="テキスト ボックス 310"/>
        <xdr:cNvSpPr txBox="1"/>
      </xdr:nvSpPr>
      <xdr:spPr>
        <a:xfrm>
          <a:off x="6783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7" name="楕円 316"/>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8"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9" name="楕円 318"/>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0" name="テキスト ボックス 319"/>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1" name="楕円 320"/>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2" name="テキスト ボックス 321"/>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3" name="楕円 322"/>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4" name="テキスト ボックス 323"/>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5" name="楕円 324"/>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6" name="テキスト ボックス 325"/>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161747</xdr:rowOff>
    </xdr:from>
    <xdr:to>
      <xdr:col>55</xdr:col>
      <xdr:colOff>0</xdr:colOff>
      <xdr:row>54</xdr:row>
      <xdr:rowOff>130289</xdr:rowOff>
    </xdr:to>
    <xdr:cxnSp macro="">
      <xdr:nvCxnSpPr>
        <xdr:cNvPr id="355" name="直線コネクタ 354"/>
        <xdr:cNvCxnSpPr/>
      </xdr:nvCxnSpPr>
      <xdr:spPr>
        <a:xfrm>
          <a:off x="9639300" y="9248597"/>
          <a:ext cx="838200" cy="13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37089</xdr:rowOff>
    </xdr:from>
    <xdr:ext cx="534377" cy="259045"/>
    <xdr:sp macro="" textlink="">
      <xdr:nvSpPr>
        <xdr:cNvPr id="356" name="農林水産業費平均値テキスト"/>
        <xdr:cNvSpPr txBox="1"/>
      </xdr:nvSpPr>
      <xdr:spPr>
        <a:xfrm>
          <a:off x="10528300" y="9638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92799</xdr:rowOff>
    </xdr:from>
    <xdr:to>
      <xdr:col>50</xdr:col>
      <xdr:colOff>114300</xdr:colOff>
      <xdr:row>53</xdr:row>
      <xdr:rowOff>161747</xdr:rowOff>
    </xdr:to>
    <xdr:cxnSp macro="">
      <xdr:nvCxnSpPr>
        <xdr:cNvPr id="358" name="直線コネクタ 357"/>
        <xdr:cNvCxnSpPr/>
      </xdr:nvCxnSpPr>
      <xdr:spPr>
        <a:xfrm>
          <a:off x="8750300" y="9008199"/>
          <a:ext cx="889000" cy="24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142053</xdr:rowOff>
    </xdr:from>
    <xdr:ext cx="534377" cy="259045"/>
    <xdr:sp macro="" textlink="">
      <xdr:nvSpPr>
        <xdr:cNvPr id="360" name="テキスト ボックス 359"/>
        <xdr:cNvSpPr txBox="1"/>
      </xdr:nvSpPr>
      <xdr:spPr>
        <a:xfrm>
          <a:off x="9372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92799</xdr:rowOff>
    </xdr:from>
    <xdr:to>
      <xdr:col>45</xdr:col>
      <xdr:colOff>177800</xdr:colOff>
      <xdr:row>55</xdr:row>
      <xdr:rowOff>116954</xdr:rowOff>
    </xdr:to>
    <xdr:cxnSp macro="">
      <xdr:nvCxnSpPr>
        <xdr:cNvPr id="361" name="直線コネクタ 360"/>
        <xdr:cNvCxnSpPr/>
      </xdr:nvCxnSpPr>
      <xdr:spPr>
        <a:xfrm flipV="1">
          <a:off x="7861300" y="9008199"/>
          <a:ext cx="889000" cy="53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152125</xdr:rowOff>
    </xdr:from>
    <xdr:ext cx="534377" cy="259045"/>
    <xdr:sp macro="" textlink="">
      <xdr:nvSpPr>
        <xdr:cNvPr id="363" name="テキスト ボックス 362"/>
        <xdr:cNvSpPr txBox="1"/>
      </xdr:nvSpPr>
      <xdr:spPr>
        <a:xfrm>
          <a:off x="8483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116954</xdr:rowOff>
    </xdr:from>
    <xdr:to>
      <xdr:col>41</xdr:col>
      <xdr:colOff>50800</xdr:colOff>
      <xdr:row>55</xdr:row>
      <xdr:rowOff>169393</xdr:rowOff>
    </xdr:to>
    <xdr:cxnSp macro="">
      <xdr:nvCxnSpPr>
        <xdr:cNvPr id="364" name="直線コネクタ 363"/>
        <xdr:cNvCxnSpPr/>
      </xdr:nvCxnSpPr>
      <xdr:spPr>
        <a:xfrm flipV="1">
          <a:off x="6972300" y="9546704"/>
          <a:ext cx="889000" cy="5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10469</xdr:rowOff>
    </xdr:from>
    <xdr:ext cx="534377" cy="259045"/>
    <xdr:sp macro="" textlink="">
      <xdr:nvSpPr>
        <xdr:cNvPr id="366" name="テキスト ボックス 365"/>
        <xdr:cNvSpPr txBox="1"/>
      </xdr:nvSpPr>
      <xdr:spPr>
        <a:xfrm>
          <a:off x="7594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18813</xdr:rowOff>
    </xdr:from>
    <xdr:ext cx="534377" cy="259045"/>
    <xdr:sp macro="" textlink="">
      <xdr:nvSpPr>
        <xdr:cNvPr id="368" name="テキスト ボックス 367"/>
        <xdr:cNvSpPr txBox="1"/>
      </xdr:nvSpPr>
      <xdr:spPr>
        <a:xfrm>
          <a:off x="6705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79489</xdr:rowOff>
    </xdr:from>
    <xdr:to>
      <xdr:col>55</xdr:col>
      <xdr:colOff>50800</xdr:colOff>
      <xdr:row>55</xdr:row>
      <xdr:rowOff>9639</xdr:rowOff>
    </xdr:to>
    <xdr:sp macro="" textlink="">
      <xdr:nvSpPr>
        <xdr:cNvPr id="374" name="楕円 373"/>
        <xdr:cNvSpPr/>
      </xdr:nvSpPr>
      <xdr:spPr>
        <a:xfrm>
          <a:off x="10426700" y="933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102366</xdr:rowOff>
    </xdr:from>
    <xdr:ext cx="534377" cy="259045"/>
    <xdr:sp macro="" textlink="">
      <xdr:nvSpPr>
        <xdr:cNvPr id="375" name="農林水産業費該当値テキスト"/>
        <xdr:cNvSpPr txBox="1"/>
      </xdr:nvSpPr>
      <xdr:spPr>
        <a:xfrm>
          <a:off x="10528300" y="918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110947</xdr:rowOff>
    </xdr:from>
    <xdr:to>
      <xdr:col>50</xdr:col>
      <xdr:colOff>165100</xdr:colOff>
      <xdr:row>54</xdr:row>
      <xdr:rowOff>41097</xdr:rowOff>
    </xdr:to>
    <xdr:sp macro="" textlink="">
      <xdr:nvSpPr>
        <xdr:cNvPr id="376" name="楕円 375"/>
        <xdr:cNvSpPr/>
      </xdr:nvSpPr>
      <xdr:spPr>
        <a:xfrm>
          <a:off x="9588500" y="919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57624</xdr:rowOff>
    </xdr:from>
    <xdr:ext cx="534377" cy="259045"/>
    <xdr:sp macro="" textlink="">
      <xdr:nvSpPr>
        <xdr:cNvPr id="377" name="テキスト ボックス 376"/>
        <xdr:cNvSpPr txBox="1"/>
      </xdr:nvSpPr>
      <xdr:spPr>
        <a:xfrm>
          <a:off x="9372111" y="897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41999</xdr:rowOff>
    </xdr:from>
    <xdr:to>
      <xdr:col>46</xdr:col>
      <xdr:colOff>38100</xdr:colOff>
      <xdr:row>52</xdr:row>
      <xdr:rowOff>143599</xdr:rowOff>
    </xdr:to>
    <xdr:sp macro="" textlink="">
      <xdr:nvSpPr>
        <xdr:cNvPr id="378" name="楕円 377"/>
        <xdr:cNvSpPr/>
      </xdr:nvSpPr>
      <xdr:spPr>
        <a:xfrm>
          <a:off x="8699500" y="895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160126</xdr:rowOff>
    </xdr:from>
    <xdr:ext cx="534377" cy="259045"/>
    <xdr:sp macro="" textlink="">
      <xdr:nvSpPr>
        <xdr:cNvPr id="379" name="テキスト ボックス 378"/>
        <xdr:cNvSpPr txBox="1"/>
      </xdr:nvSpPr>
      <xdr:spPr>
        <a:xfrm>
          <a:off x="8483111" y="873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66154</xdr:rowOff>
    </xdr:from>
    <xdr:to>
      <xdr:col>41</xdr:col>
      <xdr:colOff>101600</xdr:colOff>
      <xdr:row>55</xdr:row>
      <xdr:rowOff>167754</xdr:rowOff>
    </xdr:to>
    <xdr:sp macro="" textlink="">
      <xdr:nvSpPr>
        <xdr:cNvPr id="380" name="楕円 379"/>
        <xdr:cNvSpPr/>
      </xdr:nvSpPr>
      <xdr:spPr>
        <a:xfrm>
          <a:off x="7810500" y="949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12831</xdr:rowOff>
    </xdr:from>
    <xdr:ext cx="534377" cy="259045"/>
    <xdr:sp macro="" textlink="">
      <xdr:nvSpPr>
        <xdr:cNvPr id="381" name="テキスト ボックス 380"/>
        <xdr:cNvSpPr txBox="1"/>
      </xdr:nvSpPr>
      <xdr:spPr>
        <a:xfrm>
          <a:off x="7594111" y="927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118593</xdr:rowOff>
    </xdr:from>
    <xdr:to>
      <xdr:col>36</xdr:col>
      <xdr:colOff>165100</xdr:colOff>
      <xdr:row>56</xdr:row>
      <xdr:rowOff>48743</xdr:rowOff>
    </xdr:to>
    <xdr:sp macro="" textlink="">
      <xdr:nvSpPr>
        <xdr:cNvPr id="382" name="楕円 381"/>
        <xdr:cNvSpPr/>
      </xdr:nvSpPr>
      <xdr:spPr>
        <a:xfrm>
          <a:off x="6921500" y="954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65270</xdr:rowOff>
    </xdr:from>
    <xdr:ext cx="534377" cy="259045"/>
    <xdr:sp macro="" textlink="">
      <xdr:nvSpPr>
        <xdr:cNvPr id="383" name="テキスト ボックス 382"/>
        <xdr:cNvSpPr txBox="1"/>
      </xdr:nvSpPr>
      <xdr:spPr>
        <a:xfrm>
          <a:off x="6705111" y="932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121633</xdr:rowOff>
    </xdr:from>
    <xdr:to>
      <xdr:col>55</xdr:col>
      <xdr:colOff>0</xdr:colOff>
      <xdr:row>78</xdr:row>
      <xdr:rowOff>132896</xdr:rowOff>
    </xdr:to>
    <xdr:cxnSp macro="">
      <xdr:nvCxnSpPr>
        <xdr:cNvPr id="412" name="直線コネクタ 411"/>
        <xdr:cNvCxnSpPr/>
      </xdr:nvCxnSpPr>
      <xdr:spPr>
        <a:xfrm flipV="1">
          <a:off x="9639300" y="13494733"/>
          <a:ext cx="838200" cy="1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132896</xdr:rowOff>
    </xdr:from>
    <xdr:to>
      <xdr:col>50</xdr:col>
      <xdr:colOff>114300</xdr:colOff>
      <xdr:row>78</xdr:row>
      <xdr:rowOff>146300</xdr:rowOff>
    </xdr:to>
    <xdr:cxnSp macro="">
      <xdr:nvCxnSpPr>
        <xdr:cNvPr id="415" name="直線コネクタ 414"/>
        <xdr:cNvCxnSpPr/>
      </xdr:nvCxnSpPr>
      <xdr:spPr>
        <a:xfrm flipV="1">
          <a:off x="8750300" y="13505996"/>
          <a:ext cx="889000" cy="1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7" name="テキスト ボックス 416"/>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146300</xdr:rowOff>
    </xdr:from>
    <xdr:to>
      <xdr:col>45</xdr:col>
      <xdr:colOff>177800</xdr:colOff>
      <xdr:row>78</xdr:row>
      <xdr:rowOff>150360</xdr:rowOff>
    </xdr:to>
    <xdr:cxnSp macro="">
      <xdr:nvCxnSpPr>
        <xdr:cNvPr id="418" name="直線コネクタ 417"/>
        <xdr:cNvCxnSpPr/>
      </xdr:nvCxnSpPr>
      <xdr:spPr>
        <a:xfrm flipV="1">
          <a:off x="7861300" y="13519400"/>
          <a:ext cx="889000" cy="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130656</xdr:rowOff>
    </xdr:from>
    <xdr:to>
      <xdr:col>41</xdr:col>
      <xdr:colOff>50800</xdr:colOff>
      <xdr:row>78</xdr:row>
      <xdr:rowOff>150360</xdr:rowOff>
    </xdr:to>
    <xdr:cxnSp macro="">
      <xdr:nvCxnSpPr>
        <xdr:cNvPr id="421" name="直線コネクタ 420"/>
        <xdr:cNvCxnSpPr/>
      </xdr:nvCxnSpPr>
      <xdr:spPr>
        <a:xfrm>
          <a:off x="6972300" y="13503756"/>
          <a:ext cx="889000" cy="1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142966</xdr:rowOff>
    </xdr:from>
    <xdr:ext cx="534377" cy="259045"/>
    <xdr:sp macro="" textlink="">
      <xdr:nvSpPr>
        <xdr:cNvPr id="425" name="テキスト ボックス 424"/>
        <xdr:cNvSpPr txBox="1"/>
      </xdr:nvSpPr>
      <xdr:spPr>
        <a:xfrm>
          <a:off x="6705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70833</xdr:rowOff>
    </xdr:from>
    <xdr:to>
      <xdr:col>55</xdr:col>
      <xdr:colOff>50800</xdr:colOff>
      <xdr:row>79</xdr:row>
      <xdr:rowOff>983</xdr:rowOff>
    </xdr:to>
    <xdr:sp macro="" textlink="">
      <xdr:nvSpPr>
        <xdr:cNvPr id="431" name="楕円 430"/>
        <xdr:cNvSpPr/>
      </xdr:nvSpPr>
      <xdr:spPr>
        <a:xfrm>
          <a:off x="10426700" y="1344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157210</xdr:rowOff>
    </xdr:from>
    <xdr:ext cx="534377" cy="259045"/>
    <xdr:sp macro="" textlink="">
      <xdr:nvSpPr>
        <xdr:cNvPr id="432" name="商工費該当値テキスト"/>
        <xdr:cNvSpPr txBox="1"/>
      </xdr:nvSpPr>
      <xdr:spPr>
        <a:xfrm>
          <a:off x="10528300" y="1335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82096</xdr:rowOff>
    </xdr:from>
    <xdr:to>
      <xdr:col>50</xdr:col>
      <xdr:colOff>165100</xdr:colOff>
      <xdr:row>79</xdr:row>
      <xdr:rowOff>12246</xdr:rowOff>
    </xdr:to>
    <xdr:sp macro="" textlink="">
      <xdr:nvSpPr>
        <xdr:cNvPr id="433" name="楕円 432"/>
        <xdr:cNvSpPr/>
      </xdr:nvSpPr>
      <xdr:spPr>
        <a:xfrm>
          <a:off x="9588500" y="1345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3373</xdr:rowOff>
    </xdr:from>
    <xdr:ext cx="534377" cy="259045"/>
    <xdr:sp macro="" textlink="">
      <xdr:nvSpPr>
        <xdr:cNvPr id="434" name="テキスト ボックス 433"/>
        <xdr:cNvSpPr txBox="1"/>
      </xdr:nvSpPr>
      <xdr:spPr>
        <a:xfrm>
          <a:off x="9372111" y="135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95500</xdr:rowOff>
    </xdr:from>
    <xdr:to>
      <xdr:col>46</xdr:col>
      <xdr:colOff>38100</xdr:colOff>
      <xdr:row>79</xdr:row>
      <xdr:rowOff>25650</xdr:rowOff>
    </xdr:to>
    <xdr:sp macro="" textlink="">
      <xdr:nvSpPr>
        <xdr:cNvPr id="435" name="楕円 434"/>
        <xdr:cNvSpPr/>
      </xdr:nvSpPr>
      <xdr:spPr>
        <a:xfrm>
          <a:off x="8699500" y="134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16777</xdr:rowOff>
    </xdr:from>
    <xdr:ext cx="469744" cy="259045"/>
    <xdr:sp macro="" textlink="">
      <xdr:nvSpPr>
        <xdr:cNvPr id="436" name="テキスト ボックス 435"/>
        <xdr:cNvSpPr txBox="1"/>
      </xdr:nvSpPr>
      <xdr:spPr>
        <a:xfrm>
          <a:off x="8515428" y="1356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99560</xdr:rowOff>
    </xdr:from>
    <xdr:to>
      <xdr:col>41</xdr:col>
      <xdr:colOff>101600</xdr:colOff>
      <xdr:row>79</xdr:row>
      <xdr:rowOff>29710</xdr:rowOff>
    </xdr:to>
    <xdr:sp macro="" textlink="">
      <xdr:nvSpPr>
        <xdr:cNvPr id="437" name="楕円 436"/>
        <xdr:cNvSpPr/>
      </xdr:nvSpPr>
      <xdr:spPr>
        <a:xfrm>
          <a:off x="7810500" y="1347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20837</xdr:rowOff>
    </xdr:from>
    <xdr:ext cx="469744" cy="259045"/>
    <xdr:sp macro="" textlink="">
      <xdr:nvSpPr>
        <xdr:cNvPr id="438" name="テキスト ボックス 437"/>
        <xdr:cNvSpPr txBox="1"/>
      </xdr:nvSpPr>
      <xdr:spPr>
        <a:xfrm>
          <a:off x="7626428" y="1356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79856</xdr:rowOff>
    </xdr:from>
    <xdr:to>
      <xdr:col>36</xdr:col>
      <xdr:colOff>165100</xdr:colOff>
      <xdr:row>79</xdr:row>
      <xdr:rowOff>10006</xdr:rowOff>
    </xdr:to>
    <xdr:sp macro="" textlink="">
      <xdr:nvSpPr>
        <xdr:cNvPr id="439" name="楕円 438"/>
        <xdr:cNvSpPr/>
      </xdr:nvSpPr>
      <xdr:spPr>
        <a:xfrm>
          <a:off x="6921500" y="1345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1133</xdr:rowOff>
    </xdr:from>
    <xdr:ext cx="534377" cy="259045"/>
    <xdr:sp macro="" textlink="">
      <xdr:nvSpPr>
        <xdr:cNvPr id="440" name="テキスト ボックス 439"/>
        <xdr:cNvSpPr txBox="1"/>
      </xdr:nvSpPr>
      <xdr:spPr>
        <a:xfrm>
          <a:off x="6705111" y="1354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87131</xdr:rowOff>
    </xdr:from>
    <xdr:to>
      <xdr:col>55</xdr:col>
      <xdr:colOff>0</xdr:colOff>
      <xdr:row>95</xdr:row>
      <xdr:rowOff>132851</xdr:rowOff>
    </xdr:to>
    <xdr:cxnSp macro="">
      <xdr:nvCxnSpPr>
        <xdr:cNvPr id="473" name="直線コネクタ 472"/>
        <xdr:cNvCxnSpPr/>
      </xdr:nvCxnSpPr>
      <xdr:spPr>
        <a:xfrm flipV="1">
          <a:off x="9639300" y="16203431"/>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63640</xdr:rowOff>
    </xdr:from>
    <xdr:ext cx="534377" cy="259045"/>
    <xdr:sp macro="" textlink="">
      <xdr:nvSpPr>
        <xdr:cNvPr id="474" name="土木費平均値テキスト"/>
        <xdr:cNvSpPr txBox="1"/>
      </xdr:nvSpPr>
      <xdr:spPr>
        <a:xfrm>
          <a:off x="10528300" y="165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82141</xdr:rowOff>
    </xdr:from>
    <xdr:to>
      <xdr:col>50</xdr:col>
      <xdr:colOff>114300</xdr:colOff>
      <xdr:row>95</xdr:row>
      <xdr:rowOff>132851</xdr:rowOff>
    </xdr:to>
    <xdr:cxnSp macro="">
      <xdr:nvCxnSpPr>
        <xdr:cNvPr id="476" name="直線コネクタ 475"/>
        <xdr:cNvCxnSpPr/>
      </xdr:nvCxnSpPr>
      <xdr:spPr>
        <a:xfrm>
          <a:off x="8750300" y="16198441"/>
          <a:ext cx="889000" cy="22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168349</xdr:rowOff>
    </xdr:from>
    <xdr:ext cx="534377" cy="259045"/>
    <xdr:sp macro="" textlink="">
      <xdr:nvSpPr>
        <xdr:cNvPr id="478" name="テキスト ボックス 477"/>
        <xdr:cNvSpPr txBox="1"/>
      </xdr:nvSpPr>
      <xdr:spPr>
        <a:xfrm>
          <a:off x="9372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82141</xdr:rowOff>
    </xdr:from>
    <xdr:to>
      <xdr:col>45</xdr:col>
      <xdr:colOff>177800</xdr:colOff>
      <xdr:row>97</xdr:row>
      <xdr:rowOff>66853</xdr:rowOff>
    </xdr:to>
    <xdr:cxnSp macro="">
      <xdr:nvCxnSpPr>
        <xdr:cNvPr id="479" name="直線コネクタ 478"/>
        <xdr:cNvCxnSpPr/>
      </xdr:nvCxnSpPr>
      <xdr:spPr>
        <a:xfrm flipV="1">
          <a:off x="7861300" y="16198441"/>
          <a:ext cx="889000" cy="49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163996</xdr:rowOff>
    </xdr:from>
    <xdr:ext cx="534377" cy="259045"/>
    <xdr:sp macro="" textlink="">
      <xdr:nvSpPr>
        <xdr:cNvPr id="481" name="テキスト ボックス 480"/>
        <xdr:cNvSpPr txBox="1"/>
      </xdr:nvSpPr>
      <xdr:spPr>
        <a:xfrm>
          <a:off x="8483111" y="166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66853</xdr:rowOff>
    </xdr:from>
    <xdr:to>
      <xdr:col>41</xdr:col>
      <xdr:colOff>50800</xdr:colOff>
      <xdr:row>98</xdr:row>
      <xdr:rowOff>38839</xdr:rowOff>
    </xdr:to>
    <xdr:cxnSp macro="">
      <xdr:nvCxnSpPr>
        <xdr:cNvPr id="482" name="直線コネクタ 481"/>
        <xdr:cNvCxnSpPr/>
      </xdr:nvCxnSpPr>
      <xdr:spPr>
        <a:xfrm flipV="1">
          <a:off x="6972300" y="16697503"/>
          <a:ext cx="889000" cy="14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39778</xdr:rowOff>
    </xdr:from>
    <xdr:ext cx="534377" cy="259045"/>
    <xdr:sp macro="" textlink="">
      <xdr:nvSpPr>
        <xdr:cNvPr id="484" name="テキスト ボックス 483"/>
        <xdr:cNvSpPr txBox="1"/>
      </xdr:nvSpPr>
      <xdr:spPr>
        <a:xfrm>
          <a:off x="7594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55112</xdr:rowOff>
    </xdr:from>
    <xdr:ext cx="534377" cy="259045"/>
    <xdr:sp macro="" textlink="">
      <xdr:nvSpPr>
        <xdr:cNvPr id="486" name="テキスト ボックス 485"/>
        <xdr:cNvSpPr txBox="1"/>
      </xdr:nvSpPr>
      <xdr:spPr>
        <a:xfrm>
          <a:off x="6705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36331</xdr:rowOff>
    </xdr:from>
    <xdr:to>
      <xdr:col>55</xdr:col>
      <xdr:colOff>50800</xdr:colOff>
      <xdr:row>94</xdr:row>
      <xdr:rowOff>137931</xdr:rowOff>
    </xdr:to>
    <xdr:sp macro="" textlink="">
      <xdr:nvSpPr>
        <xdr:cNvPr id="492" name="楕円 491"/>
        <xdr:cNvSpPr/>
      </xdr:nvSpPr>
      <xdr:spPr>
        <a:xfrm>
          <a:off x="10426700" y="1615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59208</xdr:rowOff>
    </xdr:from>
    <xdr:ext cx="534377" cy="259045"/>
    <xdr:sp macro="" textlink="">
      <xdr:nvSpPr>
        <xdr:cNvPr id="493" name="土木費該当値テキスト"/>
        <xdr:cNvSpPr txBox="1"/>
      </xdr:nvSpPr>
      <xdr:spPr>
        <a:xfrm>
          <a:off x="10528300" y="1600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82051</xdr:rowOff>
    </xdr:from>
    <xdr:to>
      <xdr:col>50</xdr:col>
      <xdr:colOff>165100</xdr:colOff>
      <xdr:row>96</xdr:row>
      <xdr:rowOff>12201</xdr:rowOff>
    </xdr:to>
    <xdr:sp macro="" textlink="">
      <xdr:nvSpPr>
        <xdr:cNvPr id="494" name="楕円 493"/>
        <xdr:cNvSpPr/>
      </xdr:nvSpPr>
      <xdr:spPr>
        <a:xfrm>
          <a:off x="9588500" y="1636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28728</xdr:rowOff>
    </xdr:from>
    <xdr:ext cx="534377" cy="259045"/>
    <xdr:sp macro="" textlink="">
      <xdr:nvSpPr>
        <xdr:cNvPr id="495" name="テキスト ボックス 494"/>
        <xdr:cNvSpPr txBox="1"/>
      </xdr:nvSpPr>
      <xdr:spPr>
        <a:xfrm>
          <a:off x="9372111" y="161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31341</xdr:rowOff>
    </xdr:from>
    <xdr:to>
      <xdr:col>46</xdr:col>
      <xdr:colOff>38100</xdr:colOff>
      <xdr:row>94</xdr:row>
      <xdr:rowOff>132941</xdr:rowOff>
    </xdr:to>
    <xdr:sp macro="" textlink="">
      <xdr:nvSpPr>
        <xdr:cNvPr id="496" name="楕円 495"/>
        <xdr:cNvSpPr/>
      </xdr:nvSpPr>
      <xdr:spPr>
        <a:xfrm>
          <a:off x="8699500" y="1614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149468</xdr:rowOff>
    </xdr:from>
    <xdr:ext cx="534377" cy="259045"/>
    <xdr:sp macro="" textlink="">
      <xdr:nvSpPr>
        <xdr:cNvPr id="497" name="テキスト ボックス 496"/>
        <xdr:cNvSpPr txBox="1"/>
      </xdr:nvSpPr>
      <xdr:spPr>
        <a:xfrm>
          <a:off x="8483111" y="1592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16053</xdr:rowOff>
    </xdr:from>
    <xdr:to>
      <xdr:col>41</xdr:col>
      <xdr:colOff>101600</xdr:colOff>
      <xdr:row>97</xdr:row>
      <xdr:rowOff>117653</xdr:rowOff>
    </xdr:to>
    <xdr:sp macro="" textlink="">
      <xdr:nvSpPr>
        <xdr:cNvPr id="498" name="楕円 497"/>
        <xdr:cNvSpPr/>
      </xdr:nvSpPr>
      <xdr:spPr>
        <a:xfrm>
          <a:off x="7810500" y="1664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108780</xdr:rowOff>
    </xdr:from>
    <xdr:ext cx="534377" cy="259045"/>
    <xdr:sp macro="" textlink="">
      <xdr:nvSpPr>
        <xdr:cNvPr id="499" name="テキスト ボックス 498"/>
        <xdr:cNvSpPr txBox="1"/>
      </xdr:nvSpPr>
      <xdr:spPr>
        <a:xfrm>
          <a:off x="7594111" y="1673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159489</xdr:rowOff>
    </xdr:from>
    <xdr:to>
      <xdr:col>36</xdr:col>
      <xdr:colOff>165100</xdr:colOff>
      <xdr:row>98</xdr:row>
      <xdr:rowOff>89639</xdr:rowOff>
    </xdr:to>
    <xdr:sp macro="" textlink="">
      <xdr:nvSpPr>
        <xdr:cNvPr id="500" name="楕円 499"/>
        <xdr:cNvSpPr/>
      </xdr:nvSpPr>
      <xdr:spPr>
        <a:xfrm>
          <a:off x="6921500" y="1679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80766</xdr:rowOff>
    </xdr:from>
    <xdr:ext cx="534377" cy="259045"/>
    <xdr:sp macro="" textlink="">
      <xdr:nvSpPr>
        <xdr:cNvPr id="501" name="テキスト ボックス 500"/>
        <xdr:cNvSpPr txBox="1"/>
      </xdr:nvSpPr>
      <xdr:spPr>
        <a:xfrm>
          <a:off x="6705111" y="1688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137090</xdr:rowOff>
    </xdr:from>
    <xdr:to>
      <xdr:col>85</xdr:col>
      <xdr:colOff>127000</xdr:colOff>
      <xdr:row>36</xdr:row>
      <xdr:rowOff>19266</xdr:rowOff>
    </xdr:to>
    <xdr:cxnSp macro="">
      <xdr:nvCxnSpPr>
        <xdr:cNvPr id="530" name="直線コネクタ 529"/>
        <xdr:cNvCxnSpPr/>
      </xdr:nvCxnSpPr>
      <xdr:spPr>
        <a:xfrm flipV="1">
          <a:off x="15481300" y="6137840"/>
          <a:ext cx="838200" cy="5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11815</xdr:rowOff>
    </xdr:from>
    <xdr:ext cx="534377" cy="259045"/>
    <xdr:sp macro="" textlink="">
      <xdr:nvSpPr>
        <xdr:cNvPr id="531" name="消防費平均値テキスト"/>
        <xdr:cNvSpPr txBox="1"/>
      </xdr:nvSpPr>
      <xdr:spPr>
        <a:xfrm>
          <a:off x="16370300" y="618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132518</xdr:rowOff>
    </xdr:from>
    <xdr:to>
      <xdr:col>81</xdr:col>
      <xdr:colOff>50800</xdr:colOff>
      <xdr:row>36</xdr:row>
      <xdr:rowOff>19266</xdr:rowOff>
    </xdr:to>
    <xdr:cxnSp macro="">
      <xdr:nvCxnSpPr>
        <xdr:cNvPr id="533" name="直線コネクタ 532"/>
        <xdr:cNvCxnSpPr/>
      </xdr:nvCxnSpPr>
      <xdr:spPr>
        <a:xfrm>
          <a:off x="14592300" y="6133268"/>
          <a:ext cx="889000" cy="58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130001</xdr:rowOff>
    </xdr:from>
    <xdr:ext cx="534377" cy="259045"/>
    <xdr:sp macro="" textlink="">
      <xdr:nvSpPr>
        <xdr:cNvPr id="535" name="テキスト ボックス 534"/>
        <xdr:cNvSpPr txBox="1"/>
      </xdr:nvSpPr>
      <xdr:spPr>
        <a:xfrm>
          <a:off x="15214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132518</xdr:rowOff>
    </xdr:from>
    <xdr:to>
      <xdr:col>76</xdr:col>
      <xdr:colOff>114300</xdr:colOff>
      <xdr:row>36</xdr:row>
      <xdr:rowOff>31839</xdr:rowOff>
    </xdr:to>
    <xdr:cxnSp macro="">
      <xdr:nvCxnSpPr>
        <xdr:cNvPr id="536" name="直線コネクタ 535"/>
        <xdr:cNvCxnSpPr/>
      </xdr:nvCxnSpPr>
      <xdr:spPr>
        <a:xfrm flipV="1">
          <a:off x="13703300" y="6133268"/>
          <a:ext cx="889000" cy="7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145813</xdr:rowOff>
    </xdr:from>
    <xdr:ext cx="534377" cy="259045"/>
    <xdr:sp macro="" textlink="">
      <xdr:nvSpPr>
        <xdr:cNvPr id="538" name="テキスト ボックス 537"/>
        <xdr:cNvSpPr txBox="1"/>
      </xdr:nvSpPr>
      <xdr:spPr>
        <a:xfrm>
          <a:off x="14325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125850</xdr:rowOff>
    </xdr:from>
    <xdr:to>
      <xdr:col>71</xdr:col>
      <xdr:colOff>177800</xdr:colOff>
      <xdr:row>36</xdr:row>
      <xdr:rowOff>31839</xdr:rowOff>
    </xdr:to>
    <xdr:cxnSp macro="">
      <xdr:nvCxnSpPr>
        <xdr:cNvPr id="539" name="直線コネクタ 538"/>
        <xdr:cNvCxnSpPr/>
      </xdr:nvCxnSpPr>
      <xdr:spPr>
        <a:xfrm>
          <a:off x="12814300" y="6126600"/>
          <a:ext cx="889000" cy="7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142613</xdr:rowOff>
    </xdr:from>
    <xdr:ext cx="534377" cy="259045"/>
    <xdr:sp macro="" textlink="">
      <xdr:nvSpPr>
        <xdr:cNvPr id="541" name="テキスト ボックス 540"/>
        <xdr:cNvSpPr txBox="1"/>
      </xdr:nvSpPr>
      <xdr:spPr>
        <a:xfrm>
          <a:off x="13436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132821</xdr:rowOff>
    </xdr:from>
    <xdr:ext cx="534377" cy="259045"/>
    <xdr:sp macro="" textlink="">
      <xdr:nvSpPr>
        <xdr:cNvPr id="543" name="テキスト ボックス 542"/>
        <xdr:cNvSpPr txBox="1"/>
      </xdr:nvSpPr>
      <xdr:spPr>
        <a:xfrm>
          <a:off x="12547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86290</xdr:rowOff>
    </xdr:from>
    <xdr:to>
      <xdr:col>85</xdr:col>
      <xdr:colOff>177800</xdr:colOff>
      <xdr:row>36</xdr:row>
      <xdr:rowOff>16440</xdr:rowOff>
    </xdr:to>
    <xdr:sp macro="" textlink="">
      <xdr:nvSpPr>
        <xdr:cNvPr id="549" name="楕円 548"/>
        <xdr:cNvSpPr/>
      </xdr:nvSpPr>
      <xdr:spPr>
        <a:xfrm>
          <a:off x="16268700" y="60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109167</xdr:rowOff>
    </xdr:from>
    <xdr:ext cx="534377" cy="259045"/>
    <xdr:sp macro="" textlink="">
      <xdr:nvSpPr>
        <xdr:cNvPr id="550" name="消防費該当値テキスト"/>
        <xdr:cNvSpPr txBox="1"/>
      </xdr:nvSpPr>
      <xdr:spPr>
        <a:xfrm>
          <a:off x="16370300" y="593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139916</xdr:rowOff>
    </xdr:from>
    <xdr:to>
      <xdr:col>81</xdr:col>
      <xdr:colOff>101600</xdr:colOff>
      <xdr:row>36</xdr:row>
      <xdr:rowOff>70066</xdr:rowOff>
    </xdr:to>
    <xdr:sp macro="" textlink="">
      <xdr:nvSpPr>
        <xdr:cNvPr id="551" name="楕円 550"/>
        <xdr:cNvSpPr/>
      </xdr:nvSpPr>
      <xdr:spPr>
        <a:xfrm>
          <a:off x="15430500" y="614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86593</xdr:rowOff>
    </xdr:from>
    <xdr:ext cx="534377" cy="259045"/>
    <xdr:sp macro="" textlink="">
      <xdr:nvSpPr>
        <xdr:cNvPr id="552" name="テキスト ボックス 551"/>
        <xdr:cNvSpPr txBox="1"/>
      </xdr:nvSpPr>
      <xdr:spPr>
        <a:xfrm>
          <a:off x="15214111" y="591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81718</xdr:rowOff>
    </xdr:from>
    <xdr:to>
      <xdr:col>76</xdr:col>
      <xdr:colOff>165100</xdr:colOff>
      <xdr:row>36</xdr:row>
      <xdr:rowOff>11868</xdr:rowOff>
    </xdr:to>
    <xdr:sp macro="" textlink="">
      <xdr:nvSpPr>
        <xdr:cNvPr id="553" name="楕円 552"/>
        <xdr:cNvSpPr/>
      </xdr:nvSpPr>
      <xdr:spPr>
        <a:xfrm>
          <a:off x="14541500" y="608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28395</xdr:rowOff>
    </xdr:from>
    <xdr:ext cx="534377" cy="259045"/>
    <xdr:sp macro="" textlink="">
      <xdr:nvSpPr>
        <xdr:cNvPr id="554" name="テキスト ボックス 553"/>
        <xdr:cNvSpPr txBox="1"/>
      </xdr:nvSpPr>
      <xdr:spPr>
        <a:xfrm>
          <a:off x="14325111" y="585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152489</xdr:rowOff>
    </xdr:from>
    <xdr:to>
      <xdr:col>72</xdr:col>
      <xdr:colOff>38100</xdr:colOff>
      <xdr:row>36</xdr:row>
      <xdr:rowOff>82639</xdr:rowOff>
    </xdr:to>
    <xdr:sp macro="" textlink="">
      <xdr:nvSpPr>
        <xdr:cNvPr id="555" name="楕円 554"/>
        <xdr:cNvSpPr/>
      </xdr:nvSpPr>
      <xdr:spPr>
        <a:xfrm>
          <a:off x="13652500" y="615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99166</xdr:rowOff>
    </xdr:from>
    <xdr:ext cx="534377" cy="259045"/>
    <xdr:sp macro="" textlink="">
      <xdr:nvSpPr>
        <xdr:cNvPr id="556" name="テキスト ボックス 555"/>
        <xdr:cNvSpPr txBox="1"/>
      </xdr:nvSpPr>
      <xdr:spPr>
        <a:xfrm>
          <a:off x="13436111" y="592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75050</xdr:rowOff>
    </xdr:from>
    <xdr:to>
      <xdr:col>67</xdr:col>
      <xdr:colOff>101600</xdr:colOff>
      <xdr:row>36</xdr:row>
      <xdr:rowOff>5200</xdr:rowOff>
    </xdr:to>
    <xdr:sp macro="" textlink="">
      <xdr:nvSpPr>
        <xdr:cNvPr id="557" name="楕円 556"/>
        <xdr:cNvSpPr/>
      </xdr:nvSpPr>
      <xdr:spPr>
        <a:xfrm>
          <a:off x="12763500" y="60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21727</xdr:rowOff>
    </xdr:from>
    <xdr:ext cx="534377" cy="259045"/>
    <xdr:sp macro="" textlink="">
      <xdr:nvSpPr>
        <xdr:cNvPr id="558" name="テキスト ボックス 557"/>
        <xdr:cNvSpPr txBox="1"/>
      </xdr:nvSpPr>
      <xdr:spPr>
        <a:xfrm>
          <a:off x="12547111" y="585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159086</xdr:rowOff>
    </xdr:from>
    <xdr:to>
      <xdr:col>85</xdr:col>
      <xdr:colOff>127000</xdr:colOff>
      <xdr:row>56</xdr:row>
      <xdr:rowOff>161044</xdr:rowOff>
    </xdr:to>
    <xdr:cxnSp macro="">
      <xdr:nvCxnSpPr>
        <xdr:cNvPr id="587" name="直線コネクタ 586"/>
        <xdr:cNvCxnSpPr/>
      </xdr:nvCxnSpPr>
      <xdr:spPr>
        <a:xfrm>
          <a:off x="15481300" y="9760286"/>
          <a:ext cx="838200" cy="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159086</xdr:rowOff>
    </xdr:from>
    <xdr:to>
      <xdr:col>81</xdr:col>
      <xdr:colOff>50800</xdr:colOff>
      <xdr:row>57</xdr:row>
      <xdr:rowOff>63957</xdr:rowOff>
    </xdr:to>
    <xdr:cxnSp macro="">
      <xdr:nvCxnSpPr>
        <xdr:cNvPr id="590" name="直線コネクタ 589"/>
        <xdr:cNvCxnSpPr/>
      </xdr:nvCxnSpPr>
      <xdr:spPr>
        <a:xfrm flipV="1">
          <a:off x="14592300" y="9760286"/>
          <a:ext cx="889000" cy="7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37919</xdr:rowOff>
    </xdr:from>
    <xdr:to>
      <xdr:col>76</xdr:col>
      <xdr:colOff>114300</xdr:colOff>
      <xdr:row>57</xdr:row>
      <xdr:rowOff>63957</xdr:rowOff>
    </xdr:to>
    <xdr:cxnSp macro="">
      <xdr:nvCxnSpPr>
        <xdr:cNvPr id="593" name="直線コネクタ 592"/>
        <xdr:cNvCxnSpPr/>
      </xdr:nvCxnSpPr>
      <xdr:spPr>
        <a:xfrm>
          <a:off x="13703300" y="9810569"/>
          <a:ext cx="889000" cy="2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60269</xdr:rowOff>
    </xdr:from>
    <xdr:to>
      <xdr:col>71</xdr:col>
      <xdr:colOff>177800</xdr:colOff>
      <xdr:row>57</xdr:row>
      <xdr:rowOff>37919</xdr:rowOff>
    </xdr:to>
    <xdr:cxnSp macro="">
      <xdr:nvCxnSpPr>
        <xdr:cNvPr id="596" name="直線コネクタ 595"/>
        <xdr:cNvCxnSpPr/>
      </xdr:nvCxnSpPr>
      <xdr:spPr>
        <a:xfrm>
          <a:off x="12814300" y="9661469"/>
          <a:ext cx="889000" cy="14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142019</xdr:rowOff>
    </xdr:from>
    <xdr:ext cx="534377" cy="259045"/>
    <xdr:sp macro="" textlink="">
      <xdr:nvSpPr>
        <xdr:cNvPr id="600" name="テキスト ボックス 599"/>
        <xdr:cNvSpPr txBox="1"/>
      </xdr:nvSpPr>
      <xdr:spPr>
        <a:xfrm>
          <a:off x="12547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110244</xdr:rowOff>
    </xdr:from>
    <xdr:to>
      <xdr:col>85</xdr:col>
      <xdr:colOff>177800</xdr:colOff>
      <xdr:row>57</xdr:row>
      <xdr:rowOff>40394</xdr:rowOff>
    </xdr:to>
    <xdr:sp macro="" textlink="">
      <xdr:nvSpPr>
        <xdr:cNvPr id="606" name="楕円 605"/>
        <xdr:cNvSpPr/>
      </xdr:nvSpPr>
      <xdr:spPr>
        <a:xfrm>
          <a:off x="16268700" y="971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88671</xdr:rowOff>
    </xdr:from>
    <xdr:ext cx="534377" cy="259045"/>
    <xdr:sp macro="" textlink="">
      <xdr:nvSpPr>
        <xdr:cNvPr id="607" name="教育費該当値テキスト"/>
        <xdr:cNvSpPr txBox="1"/>
      </xdr:nvSpPr>
      <xdr:spPr>
        <a:xfrm>
          <a:off x="16370300" y="96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108286</xdr:rowOff>
    </xdr:from>
    <xdr:to>
      <xdr:col>81</xdr:col>
      <xdr:colOff>101600</xdr:colOff>
      <xdr:row>57</xdr:row>
      <xdr:rowOff>38436</xdr:rowOff>
    </xdr:to>
    <xdr:sp macro="" textlink="">
      <xdr:nvSpPr>
        <xdr:cNvPr id="608" name="楕円 607"/>
        <xdr:cNvSpPr/>
      </xdr:nvSpPr>
      <xdr:spPr>
        <a:xfrm>
          <a:off x="15430500" y="97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29563</xdr:rowOff>
    </xdr:from>
    <xdr:ext cx="534377" cy="259045"/>
    <xdr:sp macro="" textlink="">
      <xdr:nvSpPr>
        <xdr:cNvPr id="609" name="テキスト ボックス 608"/>
        <xdr:cNvSpPr txBox="1"/>
      </xdr:nvSpPr>
      <xdr:spPr>
        <a:xfrm>
          <a:off x="15214111" y="980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13157</xdr:rowOff>
    </xdr:from>
    <xdr:to>
      <xdr:col>76</xdr:col>
      <xdr:colOff>165100</xdr:colOff>
      <xdr:row>57</xdr:row>
      <xdr:rowOff>114757</xdr:rowOff>
    </xdr:to>
    <xdr:sp macro="" textlink="">
      <xdr:nvSpPr>
        <xdr:cNvPr id="610" name="楕円 609"/>
        <xdr:cNvSpPr/>
      </xdr:nvSpPr>
      <xdr:spPr>
        <a:xfrm>
          <a:off x="14541500" y="978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105884</xdr:rowOff>
    </xdr:from>
    <xdr:ext cx="534377" cy="259045"/>
    <xdr:sp macro="" textlink="">
      <xdr:nvSpPr>
        <xdr:cNvPr id="611" name="テキスト ボックス 610"/>
        <xdr:cNvSpPr txBox="1"/>
      </xdr:nvSpPr>
      <xdr:spPr>
        <a:xfrm>
          <a:off x="14325111" y="987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158569</xdr:rowOff>
    </xdr:from>
    <xdr:to>
      <xdr:col>72</xdr:col>
      <xdr:colOff>38100</xdr:colOff>
      <xdr:row>57</xdr:row>
      <xdr:rowOff>88719</xdr:rowOff>
    </xdr:to>
    <xdr:sp macro="" textlink="">
      <xdr:nvSpPr>
        <xdr:cNvPr id="612" name="楕円 611"/>
        <xdr:cNvSpPr/>
      </xdr:nvSpPr>
      <xdr:spPr>
        <a:xfrm>
          <a:off x="13652500" y="975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79846</xdr:rowOff>
    </xdr:from>
    <xdr:ext cx="534377" cy="259045"/>
    <xdr:sp macro="" textlink="">
      <xdr:nvSpPr>
        <xdr:cNvPr id="613" name="テキスト ボックス 612"/>
        <xdr:cNvSpPr txBox="1"/>
      </xdr:nvSpPr>
      <xdr:spPr>
        <a:xfrm>
          <a:off x="13436111" y="985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9469</xdr:rowOff>
    </xdr:from>
    <xdr:to>
      <xdr:col>67</xdr:col>
      <xdr:colOff>101600</xdr:colOff>
      <xdr:row>56</xdr:row>
      <xdr:rowOff>111069</xdr:rowOff>
    </xdr:to>
    <xdr:sp macro="" textlink="">
      <xdr:nvSpPr>
        <xdr:cNvPr id="614" name="楕円 613"/>
        <xdr:cNvSpPr/>
      </xdr:nvSpPr>
      <xdr:spPr>
        <a:xfrm>
          <a:off x="12763500" y="961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127596</xdr:rowOff>
    </xdr:from>
    <xdr:ext cx="534377" cy="259045"/>
    <xdr:sp macro="" textlink="">
      <xdr:nvSpPr>
        <xdr:cNvPr id="615" name="テキスト ボックス 614"/>
        <xdr:cNvSpPr txBox="1"/>
      </xdr:nvSpPr>
      <xdr:spPr>
        <a:xfrm>
          <a:off x="12547111" y="938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5" name="テキスト ボックス 63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163513</xdr:rowOff>
    </xdr:from>
    <xdr:to>
      <xdr:col>85</xdr:col>
      <xdr:colOff>126364</xdr:colOff>
      <xdr:row>79</xdr:row>
      <xdr:rowOff>44450</xdr:rowOff>
    </xdr:to>
    <xdr:cxnSp macro="">
      <xdr:nvCxnSpPr>
        <xdr:cNvPr id="639" name="直線コネクタ 638"/>
        <xdr:cNvCxnSpPr/>
      </xdr:nvCxnSpPr>
      <xdr:spPr>
        <a:xfrm flipV="1">
          <a:off x="16317595" y="12336463"/>
          <a:ext cx="1269" cy="12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110190</xdr:rowOff>
    </xdr:from>
    <xdr:ext cx="534377" cy="259045"/>
    <xdr:sp macro="" textlink="">
      <xdr:nvSpPr>
        <xdr:cNvPr id="642" name="災害復旧費最大値テキスト"/>
        <xdr:cNvSpPr txBox="1"/>
      </xdr:nvSpPr>
      <xdr:spPr>
        <a:xfrm>
          <a:off x="16370300" y="1211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163513</xdr:rowOff>
    </xdr:from>
    <xdr:to>
      <xdr:col>86</xdr:col>
      <xdr:colOff>25400</xdr:colOff>
      <xdr:row>71</xdr:row>
      <xdr:rowOff>163513</xdr:rowOff>
    </xdr:to>
    <xdr:cxnSp macro="">
      <xdr:nvCxnSpPr>
        <xdr:cNvPr id="643" name="直線コネクタ 642"/>
        <xdr:cNvCxnSpPr/>
      </xdr:nvCxnSpPr>
      <xdr:spPr>
        <a:xfrm>
          <a:off x="16230600" y="12336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98743</xdr:rowOff>
    </xdr:from>
    <xdr:to>
      <xdr:col>85</xdr:col>
      <xdr:colOff>127000</xdr:colOff>
      <xdr:row>76</xdr:row>
      <xdr:rowOff>76225</xdr:rowOff>
    </xdr:to>
    <xdr:cxnSp macro="">
      <xdr:nvCxnSpPr>
        <xdr:cNvPr id="644" name="直線コネクタ 643"/>
        <xdr:cNvCxnSpPr/>
      </xdr:nvCxnSpPr>
      <xdr:spPr>
        <a:xfrm>
          <a:off x="15481300" y="12957493"/>
          <a:ext cx="838200" cy="14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15042</xdr:rowOff>
    </xdr:from>
    <xdr:ext cx="534377" cy="259045"/>
    <xdr:sp macro="" textlink="">
      <xdr:nvSpPr>
        <xdr:cNvPr id="645" name="災害復旧費平均値テキスト"/>
        <xdr:cNvSpPr txBox="1"/>
      </xdr:nvSpPr>
      <xdr:spPr>
        <a:xfrm>
          <a:off x="16370300" y="13388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36615</xdr:rowOff>
    </xdr:from>
    <xdr:to>
      <xdr:col>85</xdr:col>
      <xdr:colOff>177800</xdr:colOff>
      <xdr:row>78</xdr:row>
      <xdr:rowOff>138215</xdr:rowOff>
    </xdr:to>
    <xdr:sp macro="" textlink="">
      <xdr:nvSpPr>
        <xdr:cNvPr id="646" name="フローチャート: 判断 645"/>
        <xdr:cNvSpPr/>
      </xdr:nvSpPr>
      <xdr:spPr>
        <a:xfrm>
          <a:off x="162687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32068</xdr:rowOff>
    </xdr:from>
    <xdr:to>
      <xdr:col>81</xdr:col>
      <xdr:colOff>50800</xdr:colOff>
      <xdr:row>75</xdr:row>
      <xdr:rowOff>98743</xdr:rowOff>
    </xdr:to>
    <xdr:cxnSp macro="">
      <xdr:nvCxnSpPr>
        <xdr:cNvPr id="647" name="直線コネクタ 646"/>
        <xdr:cNvCxnSpPr/>
      </xdr:nvCxnSpPr>
      <xdr:spPr>
        <a:xfrm>
          <a:off x="14592300" y="12205018"/>
          <a:ext cx="889000" cy="75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49403</xdr:rowOff>
    </xdr:from>
    <xdr:to>
      <xdr:col>81</xdr:col>
      <xdr:colOff>101600</xdr:colOff>
      <xdr:row>78</xdr:row>
      <xdr:rowOff>151003</xdr:rowOff>
    </xdr:to>
    <xdr:sp macro="" textlink="">
      <xdr:nvSpPr>
        <xdr:cNvPr id="648" name="フローチャート: 判断 647"/>
        <xdr:cNvSpPr/>
      </xdr:nvSpPr>
      <xdr:spPr>
        <a:xfrm>
          <a:off x="15430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142130</xdr:rowOff>
    </xdr:from>
    <xdr:ext cx="469744" cy="259045"/>
    <xdr:sp macro="" textlink="">
      <xdr:nvSpPr>
        <xdr:cNvPr id="649" name="テキスト ボックス 648"/>
        <xdr:cNvSpPr txBox="1"/>
      </xdr:nvSpPr>
      <xdr:spPr>
        <a:xfrm>
          <a:off x="15246428" y="1351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32068</xdr:rowOff>
    </xdr:from>
    <xdr:to>
      <xdr:col>76</xdr:col>
      <xdr:colOff>114300</xdr:colOff>
      <xdr:row>74</xdr:row>
      <xdr:rowOff>118351</xdr:rowOff>
    </xdr:to>
    <xdr:cxnSp macro="">
      <xdr:nvCxnSpPr>
        <xdr:cNvPr id="650" name="直線コネクタ 649"/>
        <xdr:cNvCxnSpPr/>
      </xdr:nvCxnSpPr>
      <xdr:spPr>
        <a:xfrm flipV="1">
          <a:off x="13703300" y="12205018"/>
          <a:ext cx="889000" cy="60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97346</xdr:rowOff>
    </xdr:from>
    <xdr:to>
      <xdr:col>76</xdr:col>
      <xdr:colOff>165100</xdr:colOff>
      <xdr:row>79</xdr:row>
      <xdr:rowOff>27496</xdr:rowOff>
    </xdr:to>
    <xdr:sp macro="" textlink="">
      <xdr:nvSpPr>
        <xdr:cNvPr id="651" name="フローチャート: 判断 650"/>
        <xdr:cNvSpPr/>
      </xdr:nvSpPr>
      <xdr:spPr>
        <a:xfrm>
          <a:off x="14541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18623</xdr:rowOff>
    </xdr:from>
    <xdr:ext cx="469744" cy="259045"/>
    <xdr:sp macro="" textlink="">
      <xdr:nvSpPr>
        <xdr:cNvPr id="652" name="テキスト ボックス 651"/>
        <xdr:cNvSpPr txBox="1"/>
      </xdr:nvSpPr>
      <xdr:spPr>
        <a:xfrm>
          <a:off x="14357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118351</xdr:rowOff>
    </xdr:from>
    <xdr:to>
      <xdr:col>71</xdr:col>
      <xdr:colOff>177800</xdr:colOff>
      <xdr:row>77</xdr:row>
      <xdr:rowOff>81611</xdr:rowOff>
    </xdr:to>
    <xdr:cxnSp macro="">
      <xdr:nvCxnSpPr>
        <xdr:cNvPr id="653" name="直線コネクタ 652"/>
        <xdr:cNvCxnSpPr/>
      </xdr:nvCxnSpPr>
      <xdr:spPr>
        <a:xfrm flipV="1">
          <a:off x="12814300" y="12805651"/>
          <a:ext cx="889000" cy="47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111785</xdr:rowOff>
    </xdr:from>
    <xdr:to>
      <xdr:col>72</xdr:col>
      <xdr:colOff>38100</xdr:colOff>
      <xdr:row>79</xdr:row>
      <xdr:rowOff>41935</xdr:rowOff>
    </xdr:to>
    <xdr:sp macro="" textlink="">
      <xdr:nvSpPr>
        <xdr:cNvPr id="654" name="フローチャート: 判断 653"/>
        <xdr:cNvSpPr/>
      </xdr:nvSpPr>
      <xdr:spPr>
        <a:xfrm>
          <a:off x="13652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33062</xdr:rowOff>
    </xdr:from>
    <xdr:ext cx="469744" cy="259045"/>
    <xdr:sp macro="" textlink="">
      <xdr:nvSpPr>
        <xdr:cNvPr id="655" name="テキスト ボックス 654"/>
        <xdr:cNvSpPr txBox="1"/>
      </xdr:nvSpPr>
      <xdr:spPr>
        <a:xfrm>
          <a:off x="13468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102019</xdr:rowOff>
    </xdr:from>
    <xdr:to>
      <xdr:col>67</xdr:col>
      <xdr:colOff>101600</xdr:colOff>
      <xdr:row>79</xdr:row>
      <xdr:rowOff>32169</xdr:rowOff>
    </xdr:to>
    <xdr:sp macro="" textlink="">
      <xdr:nvSpPr>
        <xdr:cNvPr id="656" name="フローチャート: 判断 655"/>
        <xdr:cNvSpPr/>
      </xdr:nvSpPr>
      <xdr:spPr>
        <a:xfrm>
          <a:off x="12763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23296</xdr:rowOff>
    </xdr:from>
    <xdr:ext cx="469744" cy="259045"/>
    <xdr:sp macro="" textlink="">
      <xdr:nvSpPr>
        <xdr:cNvPr id="657" name="テキスト ボックス 656"/>
        <xdr:cNvSpPr txBox="1"/>
      </xdr:nvSpPr>
      <xdr:spPr>
        <a:xfrm>
          <a:off x="12579428" y="135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25425</xdr:rowOff>
    </xdr:from>
    <xdr:to>
      <xdr:col>85</xdr:col>
      <xdr:colOff>177800</xdr:colOff>
      <xdr:row>76</xdr:row>
      <xdr:rowOff>127025</xdr:rowOff>
    </xdr:to>
    <xdr:sp macro="" textlink="">
      <xdr:nvSpPr>
        <xdr:cNvPr id="663" name="楕円 662"/>
        <xdr:cNvSpPr/>
      </xdr:nvSpPr>
      <xdr:spPr>
        <a:xfrm>
          <a:off x="16268700" y="1305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48303</xdr:rowOff>
    </xdr:from>
    <xdr:ext cx="534377" cy="259045"/>
    <xdr:sp macro="" textlink="">
      <xdr:nvSpPr>
        <xdr:cNvPr id="664" name="災害復旧費該当値テキスト"/>
        <xdr:cNvSpPr txBox="1"/>
      </xdr:nvSpPr>
      <xdr:spPr>
        <a:xfrm>
          <a:off x="16370300" y="1290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47943</xdr:rowOff>
    </xdr:from>
    <xdr:to>
      <xdr:col>81</xdr:col>
      <xdr:colOff>101600</xdr:colOff>
      <xdr:row>75</xdr:row>
      <xdr:rowOff>149543</xdr:rowOff>
    </xdr:to>
    <xdr:sp macro="" textlink="">
      <xdr:nvSpPr>
        <xdr:cNvPr id="665" name="楕円 664"/>
        <xdr:cNvSpPr/>
      </xdr:nvSpPr>
      <xdr:spPr>
        <a:xfrm>
          <a:off x="15430500" y="1290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166070</xdr:rowOff>
    </xdr:from>
    <xdr:ext cx="534377" cy="259045"/>
    <xdr:sp macro="" textlink="">
      <xdr:nvSpPr>
        <xdr:cNvPr id="666" name="テキスト ボックス 665"/>
        <xdr:cNvSpPr txBox="1"/>
      </xdr:nvSpPr>
      <xdr:spPr>
        <a:xfrm>
          <a:off x="15214111" y="1268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152718</xdr:rowOff>
    </xdr:from>
    <xdr:to>
      <xdr:col>76</xdr:col>
      <xdr:colOff>165100</xdr:colOff>
      <xdr:row>71</xdr:row>
      <xdr:rowOff>82868</xdr:rowOff>
    </xdr:to>
    <xdr:sp macro="" textlink="">
      <xdr:nvSpPr>
        <xdr:cNvPr id="667" name="楕円 666"/>
        <xdr:cNvSpPr/>
      </xdr:nvSpPr>
      <xdr:spPr>
        <a:xfrm>
          <a:off x="14541500" y="1215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99395</xdr:rowOff>
    </xdr:from>
    <xdr:ext cx="599010" cy="259045"/>
    <xdr:sp macro="" textlink="">
      <xdr:nvSpPr>
        <xdr:cNvPr id="668" name="テキスト ボックス 667"/>
        <xdr:cNvSpPr txBox="1"/>
      </xdr:nvSpPr>
      <xdr:spPr>
        <a:xfrm>
          <a:off x="14292795" y="11929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67551</xdr:rowOff>
    </xdr:from>
    <xdr:to>
      <xdr:col>72</xdr:col>
      <xdr:colOff>38100</xdr:colOff>
      <xdr:row>74</xdr:row>
      <xdr:rowOff>169151</xdr:rowOff>
    </xdr:to>
    <xdr:sp macro="" textlink="">
      <xdr:nvSpPr>
        <xdr:cNvPr id="669" name="楕円 668"/>
        <xdr:cNvSpPr/>
      </xdr:nvSpPr>
      <xdr:spPr>
        <a:xfrm>
          <a:off x="13652500" y="1275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14228</xdr:rowOff>
    </xdr:from>
    <xdr:ext cx="534377" cy="259045"/>
    <xdr:sp macro="" textlink="">
      <xdr:nvSpPr>
        <xdr:cNvPr id="670" name="テキスト ボックス 669"/>
        <xdr:cNvSpPr txBox="1"/>
      </xdr:nvSpPr>
      <xdr:spPr>
        <a:xfrm>
          <a:off x="13436111" y="1253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30811</xdr:rowOff>
    </xdr:from>
    <xdr:to>
      <xdr:col>67</xdr:col>
      <xdr:colOff>101600</xdr:colOff>
      <xdr:row>77</xdr:row>
      <xdr:rowOff>132411</xdr:rowOff>
    </xdr:to>
    <xdr:sp macro="" textlink="">
      <xdr:nvSpPr>
        <xdr:cNvPr id="671" name="楕円 670"/>
        <xdr:cNvSpPr/>
      </xdr:nvSpPr>
      <xdr:spPr>
        <a:xfrm>
          <a:off x="12763500" y="1323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148938</xdr:rowOff>
    </xdr:from>
    <xdr:ext cx="534377" cy="259045"/>
    <xdr:sp macro="" textlink="">
      <xdr:nvSpPr>
        <xdr:cNvPr id="672" name="テキスト ボックス 671"/>
        <xdr:cNvSpPr txBox="1"/>
      </xdr:nvSpPr>
      <xdr:spPr>
        <a:xfrm>
          <a:off x="12547111" y="1300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4" name="テキスト ボックス 68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6" name="テキスト ボックス 68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8" name="テキスト ボックス 68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0" name="テキスト ボックス 68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2" name="テキスト ボックス 69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4" name="テキスト ボックス 69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6" name="テキスト ボックス 69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698" name="直線コネクタ 697"/>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699"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0" name="直線コネクタ 699"/>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1"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2" name="直線コネクタ 701"/>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50560</xdr:rowOff>
    </xdr:from>
    <xdr:to>
      <xdr:col>85</xdr:col>
      <xdr:colOff>127000</xdr:colOff>
      <xdr:row>98</xdr:row>
      <xdr:rowOff>55262</xdr:rowOff>
    </xdr:to>
    <xdr:cxnSp macro="">
      <xdr:nvCxnSpPr>
        <xdr:cNvPr id="703" name="直線コネクタ 702"/>
        <xdr:cNvCxnSpPr/>
      </xdr:nvCxnSpPr>
      <xdr:spPr>
        <a:xfrm flipV="1">
          <a:off x="15481300" y="16852660"/>
          <a:ext cx="838200" cy="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4" name="公債費平均値テキスト"/>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5" name="フローチャート: 判断 704"/>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55262</xdr:rowOff>
    </xdr:from>
    <xdr:to>
      <xdr:col>81</xdr:col>
      <xdr:colOff>50800</xdr:colOff>
      <xdr:row>98</xdr:row>
      <xdr:rowOff>62554</xdr:rowOff>
    </xdr:to>
    <xdr:cxnSp macro="">
      <xdr:nvCxnSpPr>
        <xdr:cNvPr id="706" name="直線コネクタ 705"/>
        <xdr:cNvCxnSpPr/>
      </xdr:nvCxnSpPr>
      <xdr:spPr>
        <a:xfrm flipV="1">
          <a:off x="14592300" y="16857362"/>
          <a:ext cx="889000" cy="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7" name="フローチャート: 判断 706"/>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08" name="テキスト ボックス 707"/>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46889</xdr:rowOff>
    </xdr:from>
    <xdr:to>
      <xdr:col>76</xdr:col>
      <xdr:colOff>114300</xdr:colOff>
      <xdr:row>98</xdr:row>
      <xdr:rowOff>62554</xdr:rowOff>
    </xdr:to>
    <xdr:cxnSp macro="">
      <xdr:nvCxnSpPr>
        <xdr:cNvPr id="709" name="直線コネクタ 708"/>
        <xdr:cNvCxnSpPr/>
      </xdr:nvCxnSpPr>
      <xdr:spPr>
        <a:xfrm>
          <a:off x="13703300" y="16848989"/>
          <a:ext cx="889000" cy="1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0" name="フローチャート: 判断 709"/>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11" name="テキスト ボックス 710"/>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37385</xdr:rowOff>
    </xdr:from>
    <xdr:to>
      <xdr:col>71</xdr:col>
      <xdr:colOff>177800</xdr:colOff>
      <xdr:row>98</xdr:row>
      <xdr:rowOff>46889</xdr:rowOff>
    </xdr:to>
    <xdr:cxnSp macro="">
      <xdr:nvCxnSpPr>
        <xdr:cNvPr id="712" name="直線コネクタ 711"/>
        <xdr:cNvCxnSpPr/>
      </xdr:nvCxnSpPr>
      <xdr:spPr>
        <a:xfrm>
          <a:off x="12814300" y="16839485"/>
          <a:ext cx="889000" cy="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3" name="フローチャート: 判断 712"/>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4" name="テキスト ボックス 713"/>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5" name="フローチャート: 判断 714"/>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81506</xdr:rowOff>
    </xdr:from>
    <xdr:ext cx="534377" cy="259045"/>
    <xdr:sp macro="" textlink="">
      <xdr:nvSpPr>
        <xdr:cNvPr id="716" name="テキスト ボックス 715"/>
        <xdr:cNvSpPr txBox="1"/>
      </xdr:nvSpPr>
      <xdr:spPr>
        <a:xfrm>
          <a:off x="12547111" y="1688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171210</xdr:rowOff>
    </xdr:from>
    <xdr:to>
      <xdr:col>85</xdr:col>
      <xdr:colOff>177800</xdr:colOff>
      <xdr:row>98</xdr:row>
      <xdr:rowOff>101360</xdr:rowOff>
    </xdr:to>
    <xdr:sp macro="" textlink="">
      <xdr:nvSpPr>
        <xdr:cNvPr id="722" name="楕円 721"/>
        <xdr:cNvSpPr/>
      </xdr:nvSpPr>
      <xdr:spPr>
        <a:xfrm>
          <a:off x="16268700" y="16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149637</xdr:rowOff>
    </xdr:from>
    <xdr:ext cx="534377" cy="259045"/>
    <xdr:sp macro="" textlink="">
      <xdr:nvSpPr>
        <xdr:cNvPr id="723" name="公債費該当値テキスト"/>
        <xdr:cNvSpPr txBox="1"/>
      </xdr:nvSpPr>
      <xdr:spPr>
        <a:xfrm>
          <a:off x="16370300" y="1678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4462</xdr:rowOff>
    </xdr:from>
    <xdr:to>
      <xdr:col>81</xdr:col>
      <xdr:colOff>101600</xdr:colOff>
      <xdr:row>98</xdr:row>
      <xdr:rowOff>106062</xdr:rowOff>
    </xdr:to>
    <xdr:sp macro="" textlink="">
      <xdr:nvSpPr>
        <xdr:cNvPr id="724" name="楕円 723"/>
        <xdr:cNvSpPr/>
      </xdr:nvSpPr>
      <xdr:spPr>
        <a:xfrm>
          <a:off x="15430500" y="1680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97189</xdr:rowOff>
    </xdr:from>
    <xdr:ext cx="534377" cy="259045"/>
    <xdr:sp macro="" textlink="">
      <xdr:nvSpPr>
        <xdr:cNvPr id="725" name="テキスト ボックス 724"/>
        <xdr:cNvSpPr txBox="1"/>
      </xdr:nvSpPr>
      <xdr:spPr>
        <a:xfrm>
          <a:off x="15214111" y="1689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11754</xdr:rowOff>
    </xdr:from>
    <xdr:to>
      <xdr:col>76</xdr:col>
      <xdr:colOff>165100</xdr:colOff>
      <xdr:row>98</xdr:row>
      <xdr:rowOff>113354</xdr:rowOff>
    </xdr:to>
    <xdr:sp macro="" textlink="">
      <xdr:nvSpPr>
        <xdr:cNvPr id="726" name="楕円 725"/>
        <xdr:cNvSpPr/>
      </xdr:nvSpPr>
      <xdr:spPr>
        <a:xfrm>
          <a:off x="14541500" y="1681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104481</xdr:rowOff>
    </xdr:from>
    <xdr:ext cx="534377" cy="259045"/>
    <xdr:sp macro="" textlink="">
      <xdr:nvSpPr>
        <xdr:cNvPr id="727" name="テキスト ボックス 726"/>
        <xdr:cNvSpPr txBox="1"/>
      </xdr:nvSpPr>
      <xdr:spPr>
        <a:xfrm>
          <a:off x="14325111" y="1690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167539</xdr:rowOff>
    </xdr:from>
    <xdr:to>
      <xdr:col>72</xdr:col>
      <xdr:colOff>38100</xdr:colOff>
      <xdr:row>98</xdr:row>
      <xdr:rowOff>97689</xdr:rowOff>
    </xdr:to>
    <xdr:sp macro="" textlink="">
      <xdr:nvSpPr>
        <xdr:cNvPr id="728" name="楕円 727"/>
        <xdr:cNvSpPr/>
      </xdr:nvSpPr>
      <xdr:spPr>
        <a:xfrm>
          <a:off x="13652500" y="1679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88816</xdr:rowOff>
    </xdr:from>
    <xdr:ext cx="534377" cy="259045"/>
    <xdr:sp macro="" textlink="">
      <xdr:nvSpPr>
        <xdr:cNvPr id="729" name="テキスト ボックス 728"/>
        <xdr:cNvSpPr txBox="1"/>
      </xdr:nvSpPr>
      <xdr:spPr>
        <a:xfrm>
          <a:off x="13436111" y="1689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158035</xdr:rowOff>
    </xdr:from>
    <xdr:to>
      <xdr:col>67</xdr:col>
      <xdr:colOff>101600</xdr:colOff>
      <xdr:row>98</xdr:row>
      <xdr:rowOff>88185</xdr:rowOff>
    </xdr:to>
    <xdr:sp macro="" textlink="">
      <xdr:nvSpPr>
        <xdr:cNvPr id="730" name="楕円 729"/>
        <xdr:cNvSpPr/>
      </xdr:nvSpPr>
      <xdr:spPr>
        <a:xfrm>
          <a:off x="12763500" y="1678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104712</xdr:rowOff>
    </xdr:from>
    <xdr:ext cx="534377" cy="259045"/>
    <xdr:sp macro="" textlink="">
      <xdr:nvSpPr>
        <xdr:cNvPr id="731" name="テキスト ボックス 730"/>
        <xdr:cNvSpPr txBox="1"/>
      </xdr:nvSpPr>
      <xdr:spPr>
        <a:xfrm>
          <a:off x="12547111" y="1656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2" name="直線コネクタ 74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3" name="テキスト ボックス 74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4" name="直線コネクタ 74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5" name="テキスト ボックス 74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6" name="直線コネクタ 74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7" name="テキスト ボックス 74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8" name="直線コネクタ 74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9" name="テキスト ボックス 74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0" name="直線コネクタ 74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1" name="テキスト ボックス 75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3" name="テキスト ボックス 75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5" name="直線コネクタ 754"/>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6"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7" name="直線コネクタ 75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58" name="諸支出金最大値テキスト"/>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59" name="直線コネクタ 758"/>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0" name="直線コネクタ 75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1" name="諸支出金平均値テキスト"/>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2" name="フローチャート: 判断 761"/>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3" name="直線コネクタ 76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4" name="フローチャート: 判断 763"/>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5" name="テキスト ボックス 764"/>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6" name="直線コネクタ 76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7" name="フローチャート: 判断 766"/>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68" name="テキスト ボックス 767"/>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9" name="直線コネクタ 76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0" name="フローチャート: 判断 769"/>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1" name="テキスト ボックス 770"/>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2" name="フローチャート: 判断 771"/>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3" name="テキスト ボックス 772"/>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9" name="楕円 77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0"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1" name="楕円 78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2" name="テキスト ボックス 78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3" name="楕円 78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4" name="テキスト ボックス 78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5" name="楕円 78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6" name="テキスト ボックス 78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7" name="楕円 78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8" name="テキスト ボックス 78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9" name="直線コネクタ 79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0" name="テキスト ボックス 79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1" name="直線コネクタ 80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2" name="テキスト ボックス 80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4" name="テキスト ボックス 80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5" name="直線コネクタ 80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6" name="テキスト ボックス 80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7" name="直線コネクタ 80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8" name="テキスト ボックス 80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0" name="テキスト ボックス 80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2" name="直線コネクタ 811"/>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3"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5"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6" name="直線コネクタ 815"/>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7" name="直線コネクタ 81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18"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19" name="フローチャート: 判断 818"/>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0" name="直線コネクタ 81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1" name="フローチャート: 判断 820"/>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2" name="テキスト ボックス 821"/>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3" name="直線コネクタ 82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4" name="フローチャート: 判断 823"/>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5" name="テキスト ボックス 824"/>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6" name="直線コネクタ 82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7" name="フローチャート: 判断 826"/>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28" name="テキスト ボックス 827"/>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29" name="フローチャート: 判断 828"/>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0" name="テキスト ボックス 829"/>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1" name="テキスト ボックス 83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2" name="テキスト ボックス 83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3" name="テキスト ボックス 83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4" name="テキスト ボックス 83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5" name="テキスト ボックス 83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6" name="楕円 83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7"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8" name="楕円 83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39" name="テキスト ボックス 83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0" name="楕円 83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1" name="テキスト ボックス 84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2" name="楕円 84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3" name="テキスト ボックス 84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4" name="楕円 84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5" name="テキスト ボックス 84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目的別歳出の住民一人当たりコストについて、類似団体平均を上回っている経費は、議会費（類似団体との差額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+2,478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円、類似団体比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148.5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％）、総務費（類似団体との差額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+173,868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円、類似団体比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271.1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％）、民生費（類似団体との差額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+21,482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円、類似団体比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111.6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％）、農林水産業費（類似団体との差額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+25,360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円、類似団体比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％）、土木費（類似団体との差額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+41,132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円、類似団体比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175.6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％）、消防費（類似団体との差額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+6,223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円、類似団体比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125.0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％）、災害復旧費（類似団体との差額</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+27,881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円、類似団体比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375.6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％）となった。類似団体内平均額を上回った理由については、以下のようなことが考えられる。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議会費については、本市は未合併団体であるため議員数が多いという特徴があるためである。総務費については、ふるさと納税関連事業等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や南の拠点整備事業、新庁舎建設に係る市有施設整備基金への積立増等により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民生費については、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市内に新規事業所が開設したことに伴う障害児通所給付費の増や障害福祉サービス全般において利用者の増加がみられ、</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扶助費</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が増加していることによる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もの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。農林水産業費については、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活動火山周辺地域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防災営農対策事業や種子島周辺漁業対策事業、市独自の水産業振興資金貸付等を実施したことによるものである。土木費については、中之平団地建替事業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や一般市道改良事業、</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垂水中央運動公園整備事業等によるものである。消防費については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分団消防庁舎新築事業に伴い増加している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。災害復旧費については、</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繰越事業となっていた平成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年度に発生した梅雨豪雨等や令和元年</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月梅雨前線豪雨</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降灰災害復旧事業によるものである。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今後も引き続き歳出の適正化を図り、健全な財政運営に努める。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鹿児島県垂水市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財政調整基金残高は、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新庁舎建設に備えて市有施設整備基金への積立てを優先したこ</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とで残高が減少した。</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実質収支額ついては、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南の拠点</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（道の駅たるみずはまびら）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整備事業、新庁舎建設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事業などの普通建設事業や扶助費等の</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増加により前年度より</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実質単年度収支については、</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歳出額</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の増加に伴う基金取崩額の増加により悪化した。</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事務的経費の徹底節減や公債費の縮減等を図るなどして、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健全な行財政運営に努めていく。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鹿児島県垂水市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全ての会計で黒字決算となっており、実質赤字は発生していない。</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しかしながら、国民健康保険特別会計においては平成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年度以降、老人保健施設特別会計においては平成</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年度より一般会計からの法定外繰出金を支出しており、高齢化に伴う今後の医療費の伸びや介護報酬の改定といった各特別会計を取り巻く状況により、更なる一般会計からの繰出が必要となる可能性がある。</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各特別会計については、普通会計の負担を減らすよう、独立採算制の原則のもと健全な財政運営に努める。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13362959</v>
      </c>
      <c r="BO4" s="462"/>
      <c r="BP4" s="462"/>
      <c r="BQ4" s="462"/>
      <c r="BR4" s="462"/>
      <c r="BS4" s="462"/>
      <c r="BT4" s="462"/>
      <c r="BU4" s="463"/>
      <c r="BV4" s="461">
        <v>11880434</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3</v>
      </c>
      <c r="CU4" s="646"/>
      <c r="CV4" s="646"/>
      <c r="CW4" s="646"/>
      <c r="CX4" s="646"/>
      <c r="CY4" s="646"/>
      <c r="CZ4" s="646"/>
      <c r="DA4" s="647"/>
      <c r="DB4" s="645">
        <v>5</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13142565</v>
      </c>
      <c r="BO5" s="467"/>
      <c r="BP5" s="467"/>
      <c r="BQ5" s="467"/>
      <c r="BR5" s="467"/>
      <c r="BS5" s="467"/>
      <c r="BT5" s="467"/>
      <c r="BU5" s="468"/>
      <c r="BV5" s="466">
        <v>11598752</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92.5</v>
      </c>
      <c r="CU5" s="437"/>
      <c r="CV5" s="437"/>
      <c r="CW5" s="437"/>
      <c r="CX5" s="437"/>
      <c r="CY5" s="437"/>
      <c r="CZ5" s="437"/>
      <c r="DA5" s="438"/>
      <c r="DB5" s="436">
        <v>93.6</v>
      </c>
      <c r="DC5" s="437"/>
      <c r="DD5" s="437"/>
      <c r="DE5" s="437"/>
      <c r="DF5" s="437"/>
      <c r="DG5" s="437"/>
      <c r="DH5" s="437"/>
      <c r="DI5" s="438"/>
      <c r="DJ5" s="186"/>
      <c r="DK5" s="186"/>
      <c r="DL5" s="186"/>
      <c r="DM5" s="186"/>
      <c r="DN5" s="186"/>
      <c r="DO5" s="186"/>
    </row>
    <row r="6" spans="1:119" ht="18.75" customHeight="1">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220394</v>
      </c>
      <c r="BO6" s="467"/>
      <c r="BP6" s="467"/>
      <c r="BQ6" s="467"/>
      <c r="BR6" s="467"/>
      <c r="BS6" s="467"/>
      <c r="BT6" s="467"/>
      <c r="BU6" s="468"/>
      <c r="BV6" s="466">
        <v>281682</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95.6</v>
      </c>
      <c r="CU6" s="620"/>
      <c r="CV6" s="620"/>
      <c r="CW6" s="620"/>
      <c r="CX6" s="620"/>
      <c r="CY6" s="620"/>
      <c r="CZ6" s="620"/>
      <c r="DA6" s="621"/>
      <c r="DB6" s="619">
        <v>97.7</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61592</v>
      </c>
      <c r="BO7" s="467"/>
      <c r="BP7" s="467"/>
      <c r="BQ7" s="467"/>
      <c r="BR7" s="467"/>
      <c r="BS7" s="467"/>
      <c r="BT7" s="467"/>
      <c r="BU7" s="468"/>
      <c r="BV7" s="466">
        <v>19001</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5245553</v>
      </c>
      <c r="CU7" s="467"/>
      <c r="CV7" s="467"/>
      <c r="CW7" s="467"/>
      <c r="CX7" s="467"/>
      <c r="CY7" s="467"/>
      <c r="CZ7" s="467"/>
      <c r="DA7" s="468"/>
      <c r="DB7" s="466">
        <v>5203229</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158802</v>
      </c>
      <c r="BO8" s="467"/>
      <c r="BP8" s="467"/>
      <c r="BQ8" s="467"/>
      <c r="BR8" s="467"/>
      <c r="BS8" s="467"/>
      <c r="BT8" s="467"/>
      <c r="BU8" s="468"/>
      <c r="BV8" s="466">
        <v>262681</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0.3</v>
      </c>
      <c r="CU8" s="580"/>
      <c r="CV8" s="580"/>
      <c r="CW8" s="580"/>
      <c r="CX8" s="580"/>
      <c r="CY8" s="580"/>
      <c r="CZ8" s="580"/>
      <c r="DA8" s="581"/>
      <c r="DB8" s="579">
        <v>0.3</v>
      </c>
      <c r="DC8" s="580"/>
      <c r="DD8" s="580"/>
      <c r="DE8" s="580"/>
      <c r="DF8" s="580"/>
      <c r="DG8" s="580"/>
      <c r="DH8" s="580"/>
      <c r="DI8" s="581"/>
      <c r="DJ8" s="186"/>
      <c r="DK8" s="186"/>
      <c r="DL8" s="186"/>
      <c r="DM8" s="186"/>
      <c r="DN8" s="186"/>
      <c r="DO8" s="186"/>
    </row>
    <row r="9" spans="1:119" ht="18.75" customHeight="1" thickBot="1">
      <c r="A9" s="187"/>
      <c r="B9" s="608" t="s">
        <v>113</v>
      </c>
      <c r="C9" s="609"/>
      <c r="D9" s="609"/>
      <c r="E9" s="609"/>
      <c r="F9" s="609"/>
      <c r="G9" s="609"/>
      <c r="H9" s="609"/>
      <c r="I9" s="609"/>
      <c r="J9" s="609"/>
      <c r="K9" s="529"/>
      <c r="L9" s="610" t="s">
        <v>114</v>
      </c>
      <c r="M9" s="611"/>
      <c r="N9" s="611"/>
      <c r="O9" s="611"/>
      <c r="P9" s="611"/>
      <c r="Q9" s="612"/>
      <c r="R9" s="613">
        <v>15520</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94</v>
      </c>
      <c r="AV9" s="524"/>
      <c r="AW9" s="524"/>
      <c r="AX9" s="524"/>
      <c r="AY9" s="446" t="s">
        <v>117</v>
      </c>
      <c r="AZ9" s="447"/>
      <c r="BA9" s="447"/>
      <c r="BB9" s="447"/>
      <c r="BC9" s="447"/>
      <c r="BD9" s="447"/>
      <c r="BE9" s="447"/>
      <c r="BF9" s="447"/>
      <c r="BG9" s="447"/>
      <c r="BH9" s="447"/>
      <c r="BI9" s="447"/>
      <c r="BJ9" s="447"/>
      <c r="BK9" s="447"/>
      <c r="BL9" s="447"/>
      <c r="BM9" s="448"/>
      <c r="BN9" s="466">
        <v>-103879</v>
      </c>
      <c r="BO9" s="467"/>
      <c r="BP9" s="467"/>
      <c r="BQ9" s="467"/>
      <c r="BR9" s="467"/>
      <c r="BS9" s="467"/>
      <c r="BT9" s="467"/>
      <c r="BU9" s="468"/>
      <c r="BV9" s="466">
        <v>12742</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14.2</v>
      </c>
      <c r="CU9" s="437"/>
      <c r="CV9" s="437"/>
      <c r="CW9" s="437"/>
      <c r="CX9" s="437"/>
      <c r="CY9" s="437"/>
      <c r="CZ9" s="437"/>
      <c r="DA9" s="438"/>
      <c r="DB9" s="436">
        <v>14.7</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119</v>
      </c>
      <c r="M10" s="440"/>
      <c r="N10" s="440"/>
      <c r="O10" s="440"/>
      <c r="P10" s="440"/>
      <c r="Q10" s="441"/>
      <c r="R10" s="442">
        <v>17248</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133379</v>
      </c>
      <c r="BO10" s="467"/>
      <c r="BP10" s="467"/>
      <c r="BQ10" s="467"/>
      <c r="BR10" s="467"/>
      <c r="BS10" s="467"/>
      <c r="BT10" s="467"/>
      <c r="BU10" s="468"/>
      <c r="BV10" s="466">
        <v>125855</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94</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c r="A12" s="187"/>
      <c r="B12" s="582" t="s">
        <v>130</v>
      </c>
      <c r="C12" s="583"/>
      <c r="D12" s="583"/>
      <c r="E12" s="583"/>
      <c r="F12" s="583"/>
      <c r="G12" s="583"/>
      <c r="H12" s="583"/>
      <c r="I12" s="583"/>
      <c r="J12" s="583"/>
      <c r="K12" s="584"/>
      <c r="L12" s="591" t="s">
        <v>131</v>
      </c>
      <c r="M12" s="592"/>
      <c r="N12" s="592"/>
      <c r="O12" s="592"/>
      <c r="P12" s="592"/>
      <c r="Q12" s="593"/>
      <c r="R12" s="594">
        <v>14586</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409406</v>
      </c>
      <c r="BO12" s="467"/>
      <c r="BP12" s="467"/>
      <c r="BQ12" s="467"/>
      <c r="BR12" s="467"/>
      <c r="BS12" s="467"/>
      <c r="BT12" s="467"/>
      <c r="BU12" s="468"/>
      <c r="BV12" s="466">
        <v>190537</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129</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139</v>
      </c>
      <c r="N13" s="567"/>
      <c r="O13" s="567"/>
      <c r="P13" s="567"/>
      <c r="Q13" s="568"/>
      <c r="R13" s="569">
        <v>14349</v>
      </c>
      <c r="S13" s="570"/>
      <c r="T13" s="570"/>
      <c r="U13" s="570"/>
      <c r="V13" s="571"/>
      <c r="W13" s="557" t="s">
        <v>140</v>
      </c>
      <c r="X13" s="479"/>
      <c r="Y13" s="479"/>
      <c r="Z13" s="479"/>
      <c r="AA13" s="479"/>
      <c r="AB13" s="480"/>
      <c r="AC13" s="442">
        <v>1308</v>
      </c>
      <c r="AD13" s="443"/>
      <c r="AE13" s="443"/>
      <c r="AF13" s="443"/>
      <c r="AG13" s="444"/>
      <c r="AH13" s="442">
        <v>1500</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-379906</v>
      </c>
      <c r="BO13" s="467"/>
      <c r="BP13" s="467"/>
      <c r="BQ13" s="467"/>
      <c r="BR13" s="467"/>
      <c r="BS13" s="467"/>
      <c r="BT13" s="467"/>
      <c r="BU13" s="468"/>
      <c r="BV13" s="466">
        <v>-51940</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7.2</v>
      </c>
      <c r="CU13" s="437"/>
      <c r="CV13" s="437"/>
      <c r="CW13" s="437"/>
      <c r="CX13" s="437"/>
      <c r="CY13" s="437"/>
      <c r="CZ13" s="437"/>
      <c r="DA13" s="438"/>
      <c r="DB13" s="436">
        <v>7.8</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145</v>
      </c>
      <c r="M14" s="603"/>
      <c r="N14" s="603"/>
      <c r="O14" s="603"/>
      <c r="P14" s="603"/>
      <c r="Q14" s="604"/>
      <c r="R14" s="569">
        <v>14885</v>
      </c>
      <c r="S14" s="570"/>
      <c r="T14" s="570"/>
      <c r="U14" s="570"/>
      <c r="V14" s="571"/>
      <c r="W14" s="572"/>
      <c r="X14" s="482"/>
      <c r="Y14" s="482"/>
      <c r="Z14" s="482"/>
      <c r="AA14" s="482"/>
      <c r="AB14" s="483"/>
      <c r="AC14" s="562">
        <v>18.600000000000001</v>
      </c>
      <c r="AD14" s="563"/>
      <c r="AE14" s="563"/>
      <c r="AF14" s="563"/>
      <c r="AG14" s="564"/>
      <c r="AH14" s="562">
        <v>19.600000000000001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v>28.6</v>
      </c>
      <c r="CU14" s="574"/>
      <c r="CV14" s="574"/>
      <c r="CW14" s="574"/>
      <c r="CX14" s="574"/>
      <c r="CY14" s="574"/>
      <c r="CZ14" s="574"/>
      <c r="DA14" s="575"/>
      <c r="DB14" s="573">
        <v>32.9</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147</v>
      </c>
      <c r="N15" s="567"/>
      <c r="O15" s="567"/>
      <c r="P15" s="567"/>
      <c r="Q15" s="568"/>
      <c r="R15" s="569">
        <v>14684</v>
      </c>
      <c r="S15" s="570"/>
      <c r="T15" s="570"/>
      <c r="U15" s="570"/>
      <c r="V15" s="571"/>
      <c r="W15" s="557" t="s">
        <v>148</v>
      </c>
      <c r="X15" s="479"/>
      <c r="Y15" s="479"/>
      <c r="Z15" s="479"/>
      <c r="AA15" s="479"/>
      <c r="AB15" s="480"/>
      <c r="AC15" s="442">
        <v>1627</v>
      </c>
      <c r="AD15" s="443"/>
      <c r="AE15" s="443"/>
      <c r="AF15" s="443"/>
      <c r="AG15" s="444"/>
      <c r="AH15" s="442">
        <v>1719</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1423436</v>
      </c>
      <c r="BO15" s="462"/>
      <c r="BP15" s="462"/>
      <c r="BQ15" s="462"/>
      <c r="BR15" s="462"/>
      <c r="BS15" s="462"/>
      <c r="BT15" s="462"/>
      <c r="BU15" s="463"/>
      <c r="BV15" s="461">
        <v>1379728</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23.1</v>
      </c>
      <c r="AD16" s="563"/>
      <c r="AE16" s="563"/>
      <c r="AF16" s="563"/>
      <c r="AG16" s="564"/>
      <c r="AH16" s="562">
        <v>22.4</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4694371</v>
      </c>
      <c r="BO16" s="467"/>
      <c r="BP16" s="467"/>
      <c r="BQ16" s="467"/>
      <c r="BR16" s="467"/>
      <c r="BS16" s="467"/>
      <c r="BT16" s="467"/>
      <c r="BU16" s="468"/>
      <c r="BV16" s="466">
        <v>4617214</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4103</v>
      </c>
      <c r="AD17" s="443"/>
      <c r="AE17" s="443"/>
      <c r="AF17" s="443"/>
      <c r="AG17" s="444"/>
      <c r="AH17" s="442">
        <v>4449</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1809490</v>
      </c>
      <c r="BO17" s="467"/>
      <c r="BP17" s="467"/>
      <c r="BQ17" s="467"/>
      <c r="BR17" s="467"/>
      <c r="BS17" s="467"/>
      <c r="BT17" s="467"/>
      <c r="BU17" s="468"/>
      <c r="BV17" s="466">
        <v>1744168</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158</v>
      </c>
      <c r="C18" s="529"/>
      <c r="D18" s="529"/>
      <c r="E18" s="530"/>
      <c r="F18" s="530"/>
      <c r="G18" s="530"/>
      <c r="H18" s="530"/>
      <c r="I18" s="530"/>
      <c r="J18" s="530"/>
      <c r="K18" s="530"/>
      <c r="L18" s="531">
        <v>162.12</v>
      </c>
      <c r="M18" s="531"/>
      <c r="N18" s="531"/>
      <c r="O18" s="531"/>
      <c r="P18" s="531"/>
      <c r="Q18" s="531"/>
      <c r="R18" s="532"/>
      <c r="S18" s="532"/>
      <c r="T18" s="532"/>
      <c r="U18" s="532"/>
      <c r="V18" s="533"/>
      <c r="W18" s="547"/>
      <c r="X18" s="548"/>
      <c r="Y18" s="548"/>
      <c r="Z18" s="548"/>
      <c r="AA18" s="548"/>
      <c r="AB18" s="558"/>
      <c r="AC18" s="430">
        <v>58.3</v>
      </c>
      <c r="AD18" s="431"/>
      <c r="AE18" s="431"/>
      <c r="AF18" s="431"/>
      <c r="AG18" s="534"/>
      <c r="AH18" s="430">
        <v>58</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4872210</v>
      </c>
      <c r="BO18" s="467"/>
      <c r="BP18" s="467"/>
      <c r="BQ18" s="467"/>
      <c r="BR18" s="467"/>
      <c r="BS18" s="467"/>
      <c r="BT18" s="467"/>
      <c r="BU18" s="468"/>
      <c r="BV18" s="466">
        <v>4967223</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160</v>
      </c>
      <c r="C19" s="529"/>
      <c r="D19" s="529"/>
      <c r="E19" s="530"/>
      <c r="F19" s="530"/>
      <c r="G19" s="530"/>
      <c r="H19" s="530"/>
      <c r="I19" s="530"/>
      <c r="J19" s="530"/>
      <c r="K19" s="530"/>
      <c r="L19" s="536">
        <v>96</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6914460</v>
      </c>
      <c r="BO19" s="467"/>
      <c r="BP19" s="467"/>
      <c r="BQ19" s="467"/>
      <c r="BR19" s="467"/>
      <c r="BS19" s="467"/>
      <c r="BT19" s="467"/>
      <c r="BU19" s="468"/>
      <c r="BV19" s="466">
        <v>6665557</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162</v>
      </c>
      <c r="C20" s="529"/>
      <c r="D20" s="529"/>
      <c r="E20" s="530"/>
      <c r="F20" s="530"/>
      <c r="G20" s="530"/>
      <c r="H20" s="530"/>
      <c r="I20" s="530"/>
      <c r="J20" s="530"/>
      <c r="K20" s="530"/>
      <c r="L20" s="536">
        <v>6988</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9960291</v>
      </c>
      <c r="BO23" s="467"/>
      <c r="BP23" s="467"/>
      <c r="BQ23" s="467"/>
      <c r="BR23" s="467"/>
      <c r="BS23" s="467"/>
      <c r="BT23" s="467"/>
      <c r="BU23" s="468"/>
      <c r="BV23" s="466">
        <v>9699482</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171</v>
      </c>
      <c r="F24" s="440"/>
      <c r="G24" s="440"/>
      <c r="H24" s="440"/>
      <c r="I24" s="440"/>
      <c r="J24" s="440"/>
      <c r="K24" s="441"/>
      <c r="L24" s="442">
        <v>1</v>
      </c>
      <c r="M24" s="443"/>
      <c r="N24" s="443"/>
      <c r="O24" s="443"/>
      <c r="P24" s="444"/>
      <c r="Q24" s="442">
        <v>7800</v>
      </c>
      <c r="R24" s="443"/>
      <c r="S24" s="443"/>
      <c r="T24" s="443"/>
      <c r="U24" s="443"/>
      <c r="V24" s="444"/>
      <c r="W24" s="508"/>
      <c r="X24" s="499"/>
      <c r="Y24" s="500"/>
      <c r="Z24" s="439" t="s">
        <v>172</v>
      </c>
      <c r="AA24" s="440"/>
      <c r="AB24" s="440"/>
      <c r="AC24" s="440"/>
      <c r="AD24" s="440"/>
      <c r="AE24" s="440"/>
      <c r="AF24" s="440"/>
      <c r="AG24" s="441"/>
      <c r="AH24" s="442">
        <v>204</v>
      </c>
      <c r="AI24" s="443"/>
      <c r="AJ24" s="443"/>
      <c r="AK24" s="443"/>
      <c r="AL24" s="444"/>
      <c r="AM24" s="442">
        <v>600576</v>
      </c>
      <c r="AN24" s="443"/>
      <c r="AO24" s="443"/>
      <c r="AP24" s="443"/>
      <c r="AQ24" s="443"/>
      <c r="AR24" s="444"/>
      <c r="AS24" s="442">
        <v>2944</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9717305</v>
      </c>
      <c r="BO24" s="467"/>
      <c r="BP24" s="467"/>
      <c r="BQ24" s="467"/>
      <c r="BR24" s="467"/>
      <c r="BS24" s="467"/>
      <c r="BT24" s="467"/>
      <c r="BU24" s="468"/>
      <c r="BV24" s="466">
        <v>9466316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174</v>
      </c>
      <c r="F25" s="440"/>
      <c r="G25" s="440"/>
      <c r="H25" s="440"/>
      <c r="I25" s="440"/>
      <c r="J25" s="440"/>
      <c r="K25" s="441"/>
      <c r="L25" s="442">
        <v>1</v>
      </c>
      <c r="M25" s="443"/>
      <c r="N25" s="443"/>
      <c r="O25" s="443"/>
      <c r="P25" s="444"/>
      <c r="Q25" s="442">
        <v>5950</v>
      </c>
      <c r="R25" s="443"/>
      <c r="S25" s="443"/>
      <c r="T25" s="443"/>
      <c r="U25" s="443"/>
      <c r="V25" s="444"/>
      <c r="W25" s="508"/>
      <c r="X25" s="499"/>
      <c r="Y25" s="500"/>
      <c r="Z25" s="439" t="s">
        <v>175</v>
      </c>
      <c r="AA25" s="440"/>
      <c r="AB25" s="440"/>
      <c r="AC25" s="440"/>
      <c r="AD25" s="440"/>
      <c r="AE25" s="440"/>
      <c r="AF25" s="440"/>
      <c r="AG25" s="441"/>
      <c r="AH25" s="442">
        <v>44</v>
      </c>
      <c r="AI25" s="443"/>
      <c r="AJ25" s="443"/>
      <c r="AK25" s="443"/>
      <c r="AL25" s="444"/>
      <c r="AM25" s="442">
        <v>129536</v>
      </c>
      <c r="AN25" s="443"/>
      <c r="AO25" s="443"/>
      <c r="AP25" s="443"/>
      <c r="AQ25" s="443"/>
      <c r="AR25" s="444"/>
      <c r="AS25" s="442">
        <v>2944</v>
      </c>
      <c r="AT25" s="443"/>
      <c r="AU25" s="443"/>
      <c r="AV25" s="443"/>
      <c r="AW25" s="443"/>
      <c r="AX25" s="445"/>
      <c r="AY25" s="458" t="s">
        <v>176</v>
      </c>
      <c r="AZ25" s="459"/>
      <c r="BA25" s="459"/>
      <c r="BB25" s="459"/>
      <c r="BC25" s="459"/>
      <c r="BD25" s="459"/>
      <c r="BE25" s="459"/>
      <c r="BF25" s="459"/>
      <c r="BG25" s="459"/>
      <c r="BH25" s="459"/>
      <c r="BI25" s="459"/>
      <c r="BJ25" s="459"/>
      <c r="BK25" s="459"/>
      <c r="BL25" s="459"/>
      <c r="BM25" s="460"/>
      <c r="BN25" s="461">
        <v>469526</v>
      </c>
      <c r="BO25" s="462"/>
      <c r="BP25" s="462"/>
      <c r="BQ25" s="462"/>
      <c r="BR25" s="462"/>
      <c r="BS25" s="462"/>
      <c r="BT25" s="462"/>
      <c r="BU25" s="463"/>
      <c r="BV25" s="461">
        <v>416887</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177</v>
      </c>
      <c r="F26" s="440"/>
      <c r="G26" s="440"/>
      <c r="H26" s="440"/>
      <c r="I26" s="440"/>
      <c r="J26" s="440"/>
      <c r="K26" s="441"/>
      <c r="L26" s="442">
        <v>1</v>
      </c>
      <c r="M26" s="443"/>
      <c r="N26" s="443"/>
      <c r="O26" s="443"/>
      <c r="P26" s="444"/>
      <c r="Q26" s="442">
        <v>5710</v>
      </c>
      <c r="R26" s="443"/>
      <c r="S26" s="443"/>
      <c r="T26" s="443"/>
      <c r="U26" s="443"/>
      <c r="V26" s="444"/>
      <c r="W26" s="508"/>
      <c r="X26" s="499"/>
      <c r="Y26" s="500"/>
      <c r="Z26" s="439" t="s">
        <v>178</v>
      </c>
      <c r="AA26" s="521"/>
      <c r="AB26" s="521"/>
      <c r="AC26" s="521"/>
      <c r="AD26" s="521"/>
      <c r="AE26" s="521"/>
      <c r="AF26" s="521"/>
      <c r="AG26" s="522"/>
      <c r="AH26" s="442">
        <v>3</v>
      </c>
      <c r="AI26" s="443"/>
      <c r="AJ26" s="443"/>
      <c r="AK26" s="443"/>
      <c r="AL26" s="444"/>
      <c r="AM26" s="442">
        <v>11175</v>
      </c>
      <c r="AN26" s="443"/>
      <c r="AO26" s="443"/>
      <c r="AP26" s="443"/>
      <c r="AQ26" s="443"/>
      <c r="AR26" s="444"/>
      <c r="AS26" s="442">
        <v>3725</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180</v>
      </c>
      <c r="BO26" s="467"/>
      <c r="BP26" s="467"/>
      <c r="BQ26" s="467"/>
      <c r="BR26" s="467"/>
      <c r="BS26" s="467"/>
      <c r="BT26" s="467"/>
      <c r="BU26" s="468"/>
      <c r="BV26" s="466" t="s">
        <v>180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181</v>
      </c>
      <c r="F27" s="440"/>
      <c r="G27" s="440"/>
      <c r="H27" s="440"/>
      <c r="I27" s="440"/>
      <c r="J27" s="440"/>
      <c r="K27" s="441"/>
      <c r="L27" s="442">
        <v>1</v>
      </c>
      <c r="M27" s="443"/>
      <c r="N27" s="443"/>
      <c r="O27" s="443"/>
      <c r="P27" s="444"/>
      <c r="Q27" s="442">
        <v>3660</v>
      </c>
      <c r="R27" s="443"/>
      <c r="S27" s="443"/>
      <c r="T27" s="443"/>
      <c r="U27" s="443"/>
      <c r="V27" s="444"/>
      <c r="W27" s="508"/>
      <c r="X27" s="499"/>
      <c r="Y27" s="500"/>
      <c r="Z27" s="439" t="s">
        <v>182</v>
      </c>
      <c r="AA27" s="440"/>
      <c r="AB27" s="440"/>
      <c r="AC27" s="440"/>
      <c r="AD27" s="440"/>
      <c r="AE27" s="440"/>
      <c r="AF27" s="440"/>
      <c r="AG27" s="441"/>
      <c r="AH27" s="442">
        <v>3</v>
      </c>
      <c r="AI27" s="443"/>
      <c r="AJ27" s="443"/>
      <c r="AK27" s="443"/>
      <c r="AL27" s="444"/>
      <c r="AM27" s="442">
        <v>12819</v>
      </c>
      <c r="AN27" s="443"/>
      <c r="AO27" s="443"/>
      <c r="AP27" s="443"/>
      <c r="AQ27" s="443"/>
      <c r="AR27" s="444"/>
      <c r="AS27" s="442">
        <v>4273</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t="s">
        <v>184</v>
      </c>
      <c r="BO27" s="470"/>
      <c r="BP27" s="470"/>
      <c r="BQ27" s="470"/>
      <c r="BR27" s="470"/>
      <c r="BS27" s="470"/>
      <c r="BT27" s="470"/>
      <c r="BU27" s="471"/>
      <c r="BV27" s="469">
        <v>307130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185</v>
      </c>
      <c r="F28" s="440"/>
      <c r="G28" s="440"/>
      <c r="H28" s="440"/>
      <c r="I28" s="440"/>
      <c r="J28" s="440"/>
      <c r="K28" s="441"/>
      <c r="L28" s="442">
        <v>1</v>
      </c>
      <c r="M28" s="443"/>
      <c r="N28" s="443"/>
      <c r="O28" s="443"/>
      <c r="P28" s="444"/>
      <c r="Q28" s="442">
        <v>2830</v>
      </c>
      <c r="R28" s="443"/>
      <c r="S28" s="443"/>
      <c r="T28" s="443"/>
      <c r="U28" s="443"/>
      <c r="V28" s="444"/>
      <c r="W28" s="508"/>
      <c r="X28" s="499"/>
      <c r="Y28" s="500"/>
      <c r="Z28" s="439" t="s">
        <v>186</v>
      </c>
      <c r="AA28" s="440"/>
      <c r="AB28" s="440"/>
      <c r="AC28" s="440"/>
      <c r="AD28" s="440"/>
      <c r="AE28" s="440"/>
      <c r="AF28" s="440"/>
      <c r="AG28" s="441"/>
      <c r="AH28" s="442" t="s">
        <v>184</v>
      </c>
      <c r="AI28" s="443"/>
      <c r="AJ28" s="443"/>
      <c r="AK28" s="443"/>
      <c r="AL28" s="444"/>
      <c r="AM28" s="442" t="s">
        <v>180</v>
      </c>
      <c r="AN28" s="443"/>
      <c r="AO28" s="443"/>
      <c r="AP28" s="443"/>
      <c r="AQ28" s="443"/>
      <c r="AR28" s="444"/>
      <c r="AS28" s="442" t="s">
        <v>184</v>
      </c>
      <c r="AT28" s="443"/>
      <c r="AU28" s="443"/>
      <c r="AV28" s="443"/>
      <c r="AW28" s="443"/>
      <c r="AX28" s="445"/>
      <c r="AY28" s="449" t="s">
        <v>187</v>
      </c>
      <c r="AZ28" s="450"/>
      <c r="BA28" s="450"/>
      <c r="BB28" s="451"/>
      <c r="BC28" s="458" t="s">
        <v>48</v>
      </c>
      <c r="BD28" s="459"/>
      <c r="BE28" s="459"/>
      <c r="BF28" s="459"/>
      <c r="BG28" s="459"/>
      <c r="BH28" s="459"/>
      <c r="BI28" s="459"/>
      <c r="BJ28" s="459"/>
      <c r="BK28" s="459"/>
      <c r="BL28" s="459"/>
      <c r="BM28" s="460"/>
      <c r="BN28" s="461">
        <v>1207151</v>
      </c>
      <c r="BO28" s="462"/>
      <c r="BP28" s="462"/>
      <c r="BQ28" s="462"/>
      <c r="BR28" s="462"/>
      <c r="BS28" s="462"/>
      <c r="BT28" s="462"/>
      <c r="BU28" s="463"/>
      <c r="BV28" s="461">
        <v>1483178</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188</v>
      </c>
      <c r="F29" s="440"/>
      <c r="G29" s="440"/>
      <c r="H29" s="440"/>
      <c r="I29" s="440"/>
      <c r="J29" s="440"/>
      <c r="K29" s="441"/>
      <c r="L29" s="442">
        <v>12</v>
      </c>
      <c r="M29" s="443"/>
      <c r="N29" s="443"/>
      <c r="O29" s="443"/>
      <c r="P29" s="444"/>
      <c r="Q29" s="442">
        <v>2622</v>
      </c>
      <c r="R29" s="443"/>
      <c r="S29" s="443"/>
      <c r="T29" s="443"/>
      <c r="U29" s="443"/>
      <c r="V29" s="444"/>
      <c r="W29" s="509"/>
      <c r="X29" s="510"/>
      <c r="Y29" s="511"/>
      <c r="Z29" s="439" t="s">
        <v>189</v>
      </c>
      <c r="AA29" s="440"/>
      <c r="AB29" s="440"/>
      <c r="AC29" s="440"/>
      <c r="AD29" s="440"/>
      <c r="AE29" s="440"/>
      <c r="AF29" s="440"/>
      <c r="AG29" s="441"/>
      <c r="AH29" s="442">
        <v>207</v>
      </c>
      <c r="AI29" s="443"/>
      <c r="AJ29" s="443"/>
      <c r="AK29" s="443"/>
      <c r="AL29" s="444"/>
      <c r="AM29" s="442">
        <v>613395</v>
      </c>
      <c r="AN29" s="443"/>
      <c r="AO29" s="443"/>
      <c r="AP29" s="443"/>
      <c r="AQ29" s="443"/>
      <c r="AR29" s="444"/>
      <c r="AS29" s="442">
        <v>2963</v>
      </c>
      <c r="AT29" s="443"/>
      <c r="AU29" s="443"/>
      <c r="AV29" s="443"/>
      <c r="AW29" s="443"/>
      <c r="AX29" s="445"/>
      <c r="AY29" s="452"/>
      <c r="AZ29" s="453"/>
      <c r="BA29" s="453"/>
      <c r="BB29" s="454"/>
      <c r="BC29" s="446" t="s">
        <v>190</v>
      </c>
      <c r="BD29" s="447"/>
      <c r="BE29" s="447"/>
      <c r="BF29" s="447"/>
      <c r="BG29" s="447"/>
      <c r="BH29" s="447"/>
      <c r="BI29" s="447"/>
      <c r="BJ29" s="447"/>
      <c r="BK29" s="447"/>
      <c r="BL29" s="447"/>
      <c r="BM29" s="448"/>
      <c r="BN29" s="466">
        <v>284525</v>
      </c>
      <c r="BO29" s="467"/>
      <c r="BP29" s="467"/>
      <c r="BQ29" s="467"/>
      <c r="BR29" s="467"/>
      <c r="BS29" s="467"/>
      <c r="BT29" s="467"/>
      <c r="BU29" s="468"/>
      <c r="BV29" s="466">
        <v>284504</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191</v>
      </c>
      <c r="X30" s="519"/>
      <c r="Y30" s="519"/>
      <c r="Z30" s="519"/>
      <c r="AA30" s="519"/>
      <c r="AB30" s="519"/>
      <c r="AC30" s="519"/>
      <c r="AD30" s="519"/>
      <c r="AE30" s="519"/>
      <c r="AF30" s="519"/>
      <c r="AG30" s="520"/>
      <c r="AH30" s="430">
        <v>96.8</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2850974</v>
      </c>
      <c r="BO30" s="470"/>
      <c r="BP30" s="470"/>
      <c r="BQ30" s="470"/>
      <c r="BR30" s="470"/>
      <c r="BS30" s="470"/>
      <c r="BT30" s="470"/>
      <c r="BU30" s="471"/>
      <c r="BV30" s="469">
        <v>2133473</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198</v>
      </c>
      <c r="D33" s="429"/>
      <c r="E33" s="428" t="s">
        <v>199</v>
      </c>
      <c r="F33" s="428"/>
      <c r="G33" s="428"/>
      <c r="H33" s="428"/>
      <c r="I33" s="428"/>
      <c r="J33" s="428"/>
      <c r="K33" s="428"/>
      <c r="L33" s="428"/>
      <c r="M33" s="428"/>
      <c r="N33" s="428"/>
      <c r="O33" s="428"/>
      <c r="P33" s="428"/>
      <c r="Q33" s="428"/>
      <c r="R33" s="428"/>
      <c r="S33" s="428"/>
      <c r="T33" s="216"/>
      <c r="U33" s="429" t="s">
        <v>198</v>
      </c>
      <c r="V33" s="429"/>
      <c r="W33" s="428" t="s">
        <v>199</v>
      </c>
      <c r="X33" s="428"/>
      <c r="Y33" s="428"/>
      <c r="Z33" s="428"/>
      <c r="AA33" s="428"/>
      <c r="AB33" s="428"/>
      <c r="AC33" s="428"/>
      <c r="AD33" s="428"/>
      <c r="AE33" s="428"/>
      <c r="AF33" s="428"/>
      <c r="AG33" s="428"/>
      <c r="AH33" s="428"/>
      <c r="AI33" s="428"/>
      <c r="AJ33" s="428"/>
      <c r="AK33" s="428"/>
      <c r="AL33" s="216"/>
      <c r="AM33" s="429" t="s">
        <v>200</v>
      </c>
      <c r="AN33" s="429"/>
      <c r="AO33" s="428" t="s">
        <v>201</v>
      </c>
      <c r="AP33" s="428"/>
      <c r="AQ33" s="428"/>
      <c r="AR33" s="428"/>
      <c r="AS33" s="428"/>
      <c r="AT33" s="428"/>
      <c r="AU33" s="428"/>
      <c r="AV33" s="428"/>
      <c r="AW33" s="428"/>
      <c r="AX33" s="428"/>
      <c r="AY33" s="428"/>
      <c r="AZ33" s="428"/>
      <c r="BA33" s="428"/>
      <c r="BB33" s="428"/>
      <c r="BC33" s="428"/>
      <c r="BD33" s="217"/>
      <c r="BE33" s="428" t="s">
        <v>202</v>
      </c>
      <c r="BF33" s="428"/>
      <c r="BG33" s="428" t="s">
        <v>203</v>
      </c>
      <c r="BH33" s="428"/>
      <c r="BI33" s="428"/>
      <c r="BJ33" s="428"/>
      <c r="BK33" s="428"/>
      <c r="BL33" s="428"/>
      <c r="BM33" s="428"/>
      <c r="BN33" s="428"/>
      <c r="BO33" s="428"/>
      <c r="BP33" s="428"/>
      <c r="BQ33" s="428"/>
      <c r="BR33" s="428"/>
      <c r="BS33" s="428"/>
      <c r="BT33" s="428"/>
      <c r="BU33" s="428"/>
      <c r="BV33" s="217"/>
      <c r="BW33" s="429" t="s">
        <v>202</v>
      </c>
      <c r="BX33" s="429"/>
      <c r="BY33" s="428" t="s">
        <v>204</v>
      </c>
      <c r="BZ33" s="428"/>
      <c r="CA33" s="428"/>
      <c r="CB33" s="428"/>
      <c r="CC33" s="428"/>
      <c r="CD33" s="428"/>
      <c r="CE33" s="428"/>
      <c r="CF33" s="428"/>
      <c r="CG33" s="428"/>
      <c r="CH33" s="428"/>
      <c r="CI33" s="428"/>
      <c r="CJ33" s="428"/>
      <c r="CK33" s="428"/>
      <c r="CL33" s="428"/>
      <c r="CM33" s="428"/>
      <c r="CN33" s="216"/>
      <c r="CO33" s="429" t="s">
        <v>200</v>
      </c>
      <c r="CP33" s="429"/>
      <c r="CQ33" s="428" t="s">
        <v>205</v>
      </c>
      <c r="CR33" s="428"/>
      <c r="CS33" s="428"/>
      <c r="CT33" s="428"/>
      <c r="CU33" s="428"/>
      <c r="CV33" s="428"/>
      <c r="CW33" s="428"/>
      <c r="CX33" s="428"/>
      <c r="CY33" s="428"/>
      <c r="CZ33" s="428"/>
      <c r="DA33" s="428"/>
      <c r="DB33" s="428"/>
      <c r="DC33" s="428"/>
      <c r="DD33" s="428"/>
      <c r="DE33" s="428"/>
      <c r="DF33" s="216"/>
      <c r="DG33" s="427" t="s">
        <v>206</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垂水市国民健康保険特別会計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IF('各会計、関係団体の財政状況及び健全化判断比率'!B33="","",'各会計、関係団体の財政状況及び健全化判断比率'!B33)</f>
        <v>垂水市水道事業会計</v>
      </c>
      <c r="AP34" s="424"/>
      <c r="AQ34" s="424"/>
      <c r="AR34" s="424"/>
      <c r="AS34" s="424"/>
      <c r="AT34" s="424"/>
      <c r="AU34" s="424"/>
      <c r="AV34" s="424"/>
      <c r="AW34" s="424"/>
      <c r="AX34" s="424"/>
      <c r="AY34" s="424"/>
      <c r="AZ34" s="424"/>
      <c r="BA34" s="424"/>
      <c r="BB34" s="424"/>
      <c r="BC34" s="424"/>
      <c r="BD34" s="214"/>
      <c r="BE34" s="425">
        <f>IF(BG34="","",MAX(C34:D43,U34:V43,AM34:AN43)+1)</f>
        <v>9</v>
      </c>
      <c r="BF34" s="425"/>
      <c r="BG34" s="424" t="str">
        <f>IF('各会計、関係団体の財政状況及び健全化判断比率'!B35="","",'各会計、関係団体の財政状況及び健全化判断比率'!B35)</f>
        <v>垂水市地方卸売市場特別会計</v>
      </c>
      <c r="BH34" s="424"/>
      <c r="BI34" s="424"/>
      <c r="BJ34" s="424"/>
      <c r="BK34" s="424"/>
      <c r="BL34" s="424"/>
      <c r="BM34" s="424"/>
      <c r="BN34" s="424"/>
      <c r="BO34" s="424"/>
      <c r="BP34" s="424"/>
      <c r="BQ34" s="424"/>
      <c r="BR34" s="424"/>
      <c r="BS34" s="424"/>
      <c r="BT34" s="424"/>
      <c r="BU34" s="424"/>
      <c r="BV34" s="214"/>
      <c r="BW34" s="425">
        <f>IF(BY34="","",MAX(C34:D43,U34:V43,AM34:AN43,BE34:BF43)+1)</f>
        <v>12</v>
      </c>
      <c r="BX34" s="425"/>
      <c r="BY34" s="424" t="str">
        <f>IF('各会計、関係団体の財政状況及び健全化判断比率'!B68="","",'各会計、関係団体の財政状況及び健全化判断比率'!B68)</f>
        <v>鹿児島県市町村総合事務組合</v>
      </c>
      <c r="BZ34" s="424"/>
      <c r="CA34" s="424"/>
      <c r="CB34" s="424"/>
      <c r="CC34" s="424"/>
      <c r="CD34" s="424"/>
      <c r="CE34" s="424"/>
      <c r="CF34" s="424"/>
      <c r="CG34" s="424"/>
      <c r="CH34" s="424"/>
      <c r="CI34" s="424"/>
      <c r="CJ34" s="424"/>
      <c r="CK34" s="424"/>
      <c r="CL34" s="424"/>
      <c r="CM34" s="424"/>
      <c r="CN34" s="214"/>
      <c r="CO34" s="425">
        <f>IF(CQ34="","",MAX(C34:D43,U34:V43,AM34:AN43,BE34:BF43,BW34:BX43)+1)</f>
        <v>16</v>
      </c>
      <c r="CP34" s="425"/>
      <c r="CQ34" s="424" t="str">
        <f>IF('各会計、関係団体の財政状況及び健全化判断比率'!BS7="","",'各会計、関係団体の財政状況及び健全化判断比率'!BS7)</f>
        <v>垂水市土地開発公社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〇</v>
      </c>
      <c r="DH34" s="426"/>
      <c r="DI34" s="218"/>
      <c r="DJ34" s="186"/>
      <c r="DK34" s="186"/>
      <c r="DL34" s="186"/>
      <c r="DM34" s="186"/>
      <c r="DN34" s="186"/>
      <c r="DO34" s="186"/>
    </row>
    <row r="35" spans="1:119" ht="32.25" customHeight="1">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垂水市介護保険特別会計</v>
      </c>
      <c r="X35" s="424"/>
      <c r="Y35" s="424"/>
      <c r="Z35" s="424"/>
      <c r="AA35" s="424"/>
      <c r="AB35" s="424"/>
      <c r="AC35" s="424"/>
      <c r="AD35" s="424"/>
      <c r="AE35" s="424"/>
      <c r="AF35" s="424"/>
      <c r="AG35" s="424"/>
      <c r="AH35" s="424"/>
      <c r="AI35" s="424"/>
      <c r="AJ35" s="424"/>
      <c r="AK35" s="424"/>
      <c r="AL35" s="214"/>
      <c r="AM35" s="425">
        <f t="shared" ref="AM35:AM43" si="0">IF(AO35="","",AM34+1)</f>
        <v>8</v>
      </c>
      <c r="AN35" s="425"/>
      <c r="AO35" s="424" t="str">
        <f>IF('各会計、関係団体の財政状況及び健全化判断比率'!B34="","",'各会計、関係団体の財政状況及び健全化判断比率'!B34)</f>
        <v>垂水市病院事業会計</v>
      </c>
      <c r="AP35" s="424"/>
      <c r="AQ35" s="424"/>
      <c r="AR35" s="424"/>
      <c r="AS35" s="424"/>
      <c r="AT35" s="424"/>
      <c r="AU35" s="424"/>
      <c r="AV35" s="424"/>
      <c r="AW35" s="424"/>
      <c r="AX35" s="424"/>
      <c r="AY35" s="424"/>
      <c r="AZ35" s="424"/>
      <c r="BA35" s="424"/>
      <c r="BB35" s="424"/>
      <c r="BC35" s="424"/>
      <c r="BD35" s="214"/>
      <c r="BE35" s="425">
        <f t="shared" ref="BE35:BE43" si="1">IF(BG35="","",BE34+1)</f>
        <v>10</v>
      </c>
      <c r="BF35" s="425"/>
      <c r="BG35" s="424" t="str">
        <f>IF('各会計、関係団体の財政状況及び健全化判断比率'!B36="","",'各会計、関係団体の財政状況及び健全化判断比率'!B36)</f>
        <v>垂水市漁業集落排水処理施設特別会計</v>
      </c>
      <c r="BH35" s="424"/>
      <c r="BI35" s="424"/>
      <c r="BJ35" s="424"/>
      <c r="BK35" s="424"/>
      <c r="BL35" s="424"/>
      <c r="BM35" s="424"/>
      <c r="BN35" s="424"/>
      <c r="BO35" s="424"/>
      <c r="BP35" s="424"/>
      <c r="BQ35" s="424"/>
      <c r="BR35" s="424"/>
      <c r="BS35" s="424"/>
      <c r="BT35" s="424"/>
      <c r="BU35" s="424"/>
      <c r="BV35" s="214"/>
      <c r="BW35" s="425">
        <f t="shared" ref="BW35:BW43" si="2">IF(BY35="","",BW34+1)</f>
        <v>13</v>
      </c>
      <c r="BX35" s="425"/>
      <c r="BY35" s="424" t="str">
        <f>IF('各会計、関係団体の財政状況及び健全化判断比率'!B69="","",'各会計、関係団体の財政状況及び健全化判断比率'!B69)</f>
        <v>大隅肝属広域事務組合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垂水市後期高齢者医療特別会計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11</v>
      </c>
      <c r="BF36" s="425"/>
      <c r="BG36" s="424" t="str">
        <f>IF('各会計、関係団体の財政状況及び健全化判断比率'!B37="","",'各会計、関係団体の財政状況及び健全化判断比率'!B37)</f>
        <v>垂水市簡易水道事業特別会計</v>
      </c>
      <c r="BH36" s="424"/>
      <c r="BI36" s="424"/>
      <c r="BJ36" s="424"/>
      <c r="BK36" s="424"/>
      <c r="BL36" s="424"/>
      <c r="BM36" s="424"/>
      <c r="BN36" s="424"/>
      <c r="BO36" s="424"/>
      <c r="BP36" s="424"/>
      <c r="BQ36" s="424"/>
      <c r="BR36" s="424"/>
      <c r="BS36" s="424"/>
      <c r="BT36" s="424"/>
      <c r="BU36" s="424"/>
      <c r="BV36" s="214"/>
      <c r="BW36" s="425">
        <f t="shared" si="2"/>
        <v>14</v>
      </c>
      <c r="BX36" s="425"/>
      <c r="BY36" s="424" t="str">
        <f>IF('各会計、関係団体の財政状況及び健全化判断比率'!B70="","",'各会計、関係団体の財政状況及び健全化判断比率'!B70)</f>
        <v>鹿児島県後期高齢者医療広域連合（一般会計）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垂水市老人保健施設特別会計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15</v>
      </c>
      <c r="BX37" s="425"/>
      <c r="BY37" s="424" t="str">
        <f>IF('各会計、関係団体の財政状況及び健全化判断比率'!B71="","",'各会計、関係団体の財政状況及び健全化判断比率'!B71)</f>
        <v>鹿児島県後期高齢者医療広域連合（後期高齢者医療特別会計）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f t="shared" si="4"/>
        <v>6</v>
      </c>
      <c r="V38" s="425"/>
      <c r="W38" s="424" t="str">
        <f>IF('各会計、関係団体の財政状況及び健全化判断比率'!B32="","",'各会計、関係団体の財政状況及び健全化判断比率'!B32)</f>
        <v>垂水市交通災害共済特別会計</v>
      </c>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t="str">
        <f t="shared" si="2"/>
        <v/>
      </c>
      <c r="BX38" s="425"/>
      <c r="BY38" s="424" t="str">
        <f>IF('各会計、関係団体の財政状況及び健全化判断比率'!B72="","",'各会計、関係団体の財政状況及び健全化判断比率'!B72)</f>
        <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211</v>
      </c>
    </row>
    <row r="50" spans="5:5">
      <c r="E50" s="188" t="s">
        <v>212</v>
      </c>
    </row>
    <row r="51" spans="5:5">
      <c r="E51" s="188" t="s">
        <v>213</v>
      </c>
    </row>
    <row r="52" spans="5:5">
      <c r="E52" s="188" t="s">
        <v>214</v>
      </c>
    </row>
    <row r="53" spans="5:5"/>
    <row r="54" spans="5:5"/>
    <row r="55" spans="5:5"/>
    <row r="56" spans="5:5"/>
  </sheetData>
  <sheetProtection algorithmName="SHA-512" hashValue="3BnAG7hWoU3QlIVTo48jEHFPSlXFCyHM9oJelpSmJqv/PhrLvfe1FLTGj4BjJOLww9cRmDoxHSpRmBAVDBW8RA==" saltValue="mUFyGP0uCDwArAr4jwfP+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c r="A34" s="22"/>
      <c r="B34" s="31"/>
      <c r="C34" s="1248" t="s">
        <v>577</v>
      </c>
      <c r="D34" s="1248"/>
      <c r="E34" s="1249"/>
      <c r="F34" s="32">
        <v>6.66</v>
      </c>
      <c r="G34" s="33">
        <v>8.06</v>
      </c>
      <c r="H34" s="33">
        <v>9.26</v>
      </c>
      <c r="I34" s="33">
        <v>9.89</v>
      </c>
      <c r="J34" s="34">
        <v>10.55</v>
      </c>
      <c r="K34" s="22"/>
      <c r="L34" s="22"/>
      <c r="M34" s="22"/>
      <c r="N34" s="22"/>
      <c r="O34" s="22"/>
      <c r="P34" s="22"/>
    </row>
    <row r="35" spans="1:16" ht="39" customHeight="1">
      <c r="A35" s="22"/>
      <c r="B35" s="35"/>
      <c r="C35" s="1242" t="s">
        <v>578</v>
      </c>
      <c r="D35" s="1243"/>
      <c r="E35" s="1244"/>
      <c r="F35" s="36">
        <v>0.2</v>
      </c>
      <c r="G35" s="37">
        <v>0.21</v>
      </c>
      <c r="H35" s="37">
        <v>3.94</v>
      </c>
      <c r="I35" s="37">
        <v>4.2</v>
      </c>
      <c r="J35" s="38">
        <v>5.36</v>
      </c>
      <c r="K35" s="22"/>
      <c r="L35" s="22"/>
      <c r="M35" s="22"/>
      <c r="N35" s="22"/>
      <c r="O35" s="22"/>
      <c r="P35" s="22"/>
    </row>
    <row r="36" spans="1:16" ht="39" customHeight="1">
      <c r="A36" s="22"/>
      <c r="B36" s="35"/>
      <c r="C36" s="1242" t="s">
        <v>579</v>
      </c>
      <c r="D36" s="1243"/>
      <c r="E36" s="1244"/>
      <c r="F36" s="36">
        <v>7.15</v>
      </c>
      <c r="G36" s="37">
        <v>5.3</v>
      </c>
      <c r="H36" s="37">
        <v>4.76</v>
      </c>
      <c r="I36" s="37">
        <v>5.04</v>
      </c>
      <c r="J36" s="38">
        <v>3.02</v>
      </c>
      <c r="K36" s="22"/>
      <c r="L36" s="22"/>
      <c r="M36" s="22"/>
      <c r="N36" s="22"/>
      <c r="O36" s="22"/>
      <c r="P36" s="22"/>
    </row>
    <row r="37" spans="1:16" ht="39" customHeight="1">
      <c r="A37" s="22"/>
      <c r="B37" s="35"/>
      <c r="C37" s="1242" t="s">
        <v>580</v>
      </c>
      <c r="D37" s="1243"/>
      <c r="E37" s="1244"/>
      <c r="F37" s="36">
        <v>1.65</v>
      </c>
      <c r="G37" s="37">
        <v>1.83</v>
      </c>
      <c r="H37" s="37">
        <v>1.25</v>
      </c>
      <c r="I37" s="37">
        <v>1.02</v>
      </c>
      <c r="J37" s="38">
        <v>1.1499999999999999</v>
      </c>
      <c r="K37" s="22"/>
      <c r="L37" s="22"/>
      <c r="M37" s="22"/>
      <c r="N37" s="22"/>
      <c r="O37" s="22"/>
      <c r="P37" s="22"/>
    </row>
    <row r="38" spans="1:16" ht="39" customHeight="1">
      <c r="A38" s="22"/>
      <c r="B38" s="35"/>
      <c r="C38" s="1242" t="s">
        <v>581</v>
      </c>
      <c r="D38" s="1243"/>
      <c r="E38" s="1244"/>
      <c r="F38" s="36">
        <v>0</v>
      </c>
      <c r="G38" s="37">
        <v>0.02</v>
      </c>
      <c r="H38" s="37">
        <v>0.01</v>
      </c>
      <c r="I38" s="37">
        <v>0.04</v>
      </c>
      <c r="J38" s="38">
        <v>0.06</v>
      </c>
      <c r="K38" s="22"/>
      <c r="L38" s="22"/>
      <c r="M38" s="22"/>
      <c r="N38" s="22"/>
      <c r="O38" s="22"/>
      <c r="P38" s="22"/>
    </row>
    <row r="39" spans="1:16" ht="39" customHeight="1">
      <c r="A39" s="22"/>
      <c r="B39" s="35"/>
      <c r="C39" s="1242" t="s">
        <v>582</v>
      </c>
      <c r="D39" s="1243"/>
      <c r="E39" s="1244"/>
      <c r="F39" s="36">
        <v>0.02</v>
      </c>
      <c r="G39" s="37">
        <v>0.04</v>
      </c>
      <c r="H39" s="37">
        <v>0.03</v>
      </c>
      <c r="I39" s="37">
        <v>0.03</v>
      </c>
      <c r="J39" s="38">
        <v>0.05</v>
      </c>
      <c r="K39" s="22"/>
      <c r="L39" s="22"/>
      <c r="M39" s="22"/>
      <c r="N39" s="22"/>
      <c r="O39" s="22"/>
      <c r="P39" s="22"/>
    </row>
    <row r="40" spans="1:16" ht="39" customHeight="1">
      <c r="A40" s="22"/>
      <c r="B40" s="35"/>
      <c r="C40" s="1242" t="s">
        <v>583</v>
      </c>
      <c r="D40" s="1243"/>
      <c r="E40" s="1244"/>
      <c r="F40" s="36">
        <v>0.1</v>
      </c>
      <c r="G40" s="37">
        <v>0.11</v>
      </c>
      <c r="H40" s="37">
        <v>0.08</v>
      </c>
      <c r="I40" s="37">
        <v>0.04</v>
      </c>
      <c r="J40" s="38">
        <v>0.05</v>
      </c>
      <c r="K40" s="22"/>
      <c r="L40" s="22"/>
      <c r="M40" s="22"/>
      <c r="N40" s="22"/>
      <c r="O40" s="22"/>
      <c r="P40" s="22"/>
    </row>
    <row r="41" spans="1:16" ht="39" customHeight="1">
      <c r="A41" s="22"/>
      <c r="B41" s="35"/>
      <c r="C41" s="1242" t="s">
        <v>584</v>
      </c>
      <c r="D41" s="1243"/>
      <c r="E41" s="1244"/>
      <c r="F41" s="36">
        <v>0.03</v>
      </c>
      <c r="G41" s="37">
        <v>0.02</v>
      </c>
      <c r="H41" s="37">
        <v>0.01</v>
      </c>
      <c r="I41" s="37">
        <v>0.01</v>
      </c>
      <c r="J41" s="38">
        <v>0.03</v>
      </c>
      <c r="K41" s="22"/>
      <c r="L41" s="22"/>
      <c r="M41" s="22"/>
      <c r="N41" s="22"/>
      <c r="O41" s="22"/>
      <c r="P41" s="22"/>
    </row>
    <row r="42" spans="1:16" ht="39" customHeight="1">
      <c r="A42" s="22"/>
      <c r="B42" s="39"/>
      <c r="C42" s="1242" t="s">
        <v>585</v>
      </c>
      <c r="D42" s="1243"/>
      <c r="E42" s="1244"/>
      <c r="F42" s="36" t="s">
        <v>526</v>
      </c>
      <c r="G42" s="37" t="s">
        <v>526</v>
      </c>
      <c r="H42" s="37" t="s">
        <v>526</v>
      </c>
      <c r="I42" s="37" t="s">
        <v>526</v>
      </c>
      <c r="J42" s="38" t="s">
        <v>526</v>
      </c>
      <c r="K42" s="22"/>
      <c r="L42" s="22"/>
      <c r="M42" s="22"/>
      <c r="N42" s="22"/>
      <c r="O42" s="22"/>
      <c r="P42" s="22"/>
    </row>
    <row r="43" spans="1:16" ht="39" customHeight="1" thickBot="1">
      <c r="A43" s="22"/>
      <c r="B43" s="40"/>
      <c r="C43" s="1245" t="s">
        <v>586</v>
      </c>
      <c r="D43" s="1246"/>
      <c r="E43" s="1247"/>
      <c r="F43" s="41">
        <v>7.0000000000000007E-2</v>
      </c>
      <c r="G43" s="42">
        <v>0.13</v>
      </c>
      <c r="H43" s="42">
        <v>0.13</v>
      </c>
      <c r="I43" s="42">
        <v>0.14000000000000001</v>
      </c>
      <c r="J43" s="43">
        <v>0.05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Fdf6byiYuDfTFyNTW9+EpJBcegG6F/C+tkWzSQoTM5LfEMjby2xZaqjEPqO2tvvRmQ9wx6kKe3Jof7lfZJ9RJQ==" saltValue="4DXHJwnrsLk8g26kcKuj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c r="A45" s="48"/>
      <c r="B45" s="1268" t="s">
        <v>11</v>
      </c>
      <c r="C45" s="1269"/>
      <c r="D45" s="58"/>
      <c r="E45" s="1274" t="s">
        <v>12</v>
      </c>
      <c r="F45" s="1274"/>
      <c r="G45" s="1274"/>
      <c r="H45" s="1274"/>
      <c r="I45" s="1274"/>
      <c r="J45" s="1275"/>
      <c r="K45" s="59">
        <v>1142</v>
      </c>
      <c r="L45" s="60">
        <v>1069</v>
      </c>
      <c r="M45" s="60">
        <v>967</v>
      </c>
      <c r="N45" s="60">
        <v>980</v>
      </c>
      <c r="O45" s="61">
        <v>982</v>
      </c>
      <c r="P45" s="48"/>
      <c r="Q45" s="48"/>
      <c r="R45" s="48"/>
      <c r="S45" s="48"/>
      <c r="T45" s="48"/>
      <c r="U45" s="48"/>
    </row>
    <row r="46" spans="1:21" ht="30.75" customHeight="1">
      <c r="A46" s="48"/>
      <c r="B46" s="1270"/>
      <c r="C46" s="1271"/>
      <c r="D46" s="62"/>
      <c r="E46" s="1252" t="s">
        <v>13</v>
      </c>
      <c r="F46" s="1252"/>
      <c r="G46" s="1252"/>
      <c r="H46" s="1252"/>
      <c r="I46" s="1252"/>
      <c r="J46" s="1253"/>
      <c r="K46" s="63" t="s">
        <v>526</v>
      </c>
      <c r="L46" s="64" t="s">
        <v>526</v>
      </c>
      <c r="M46" s="64" t="s">
        <v>526</v>
      </c>
      <c r="N46" s="64" t="s">
        <v>526</v>
      </c>
      <c r="O46" s="65" t="s">
        <v>526</v>
      </c>
      <c r="P46" s="48"/>
      <c r="Q46" s="48"/>
      <c r="R46" s="48"/>
      <c r="S46" s="48"/>
      <c r="T46" s="48"/>
      <c r="U46" s="48"/>
    </row>
    <row r="47" spans="1:21" ht="30.75" customHeight="1">
      <c r="A47" s="48"/>
      <c r="B47" s="1270"/>
      <c r="C47" s="1271"/>
      <c r="D47" s="62"/>
      <c r="E47" s="1252" t="s">
        <v>14</v>
      </c>
      <c r="F47" s="1252"/>
      <c r="G47" s="1252"/>
      <c r="H47" s="1252"/>
      <c r="I47" s="1252"/>
      <c r="J47" s="1253"/>
      <c r="K47" s="63" t="s">
        <v>526</v>
      </c>
      <c r="L47" s="64" t="s">
        <v>526</v>
      </c>
      <c r="M47" s="64" t="s">
        <v>526</v>
      </c>
      <c r="N47" s="64" t="s">
        <v>526</v>
      </c>
      <c r="O47" s="65" t="s">
        <v>526</v>
      </c>
      <c r="P47" s="48"/>
      <c r="Q47" s="48"/>
      <c r="R47" s="48"/>
      <c r="S47" s="48"/>
      <c r="T47" s="48"/>
      <c r="U47" s="48"/>
    </row>
    <row r="48" spans="1:21" ht="30.75" customHeight="1">
      <c r="A48" s="48"/>
      <c r="B48" s="1270"/>
      <c r="C48" s="1271"/>
      <c r="D48" s="62"/>
      <c r="E48" s="1252" t="s">
        <v>15</v>
      </c>
      <c r="F48" s="1252"/>
      <c r="G48" s="1252"/>
      <c r="H48" s="1252"/>
      <c r="I48" s="1252"/>
      <c r="J48" s="1253"/>
      <c r="K48" s="63">
        <v>181</v>
      </c>
      <c r="L48" s="64">
        <v>197</v>
      </c>
      <c r="M48" s="64">
        <v>133</v>
      </c>
      <c r="N48" s="64">
        <v>120</v>
      </c>
      <c r="O48" s="65">
        <v>102</v>
      </c>
      <c r="P48" s="48"/>
      <c r="Q48" s="48"/>
      <c r="R48" s="48"/>
      <c r="S48" s="48"/>
      <c r="T48" s="48"/>
      <c r="U48" s="48"/>
    </row>
    <row r="49" spans="1:21" ht="30.75" customHeight="1">
      <c r="A49" s="48"/>
      <c r="B49" s="1270"/>
      <c r="C49" s="1271"/>
      <c r="D49" s="62"/>
      <c r="E49" s="1252" t="s">
        <v>16</v>
      </c>
      <c r="F49" s="1252"/>
      <c r="G49" s="1252"/>
      <c r="H49" s="1252"/>
      <c r="I49" s="1252"/>
      <c r="J49" s="1253"/>
      <c r="K49" s="63">
        <v>49</v>
      </c>
      <c r="L49" s="64">
        <v>47</v>
      </c>
      <c r="M49" s="64">
        <v>44</v>
      </c>
      <c r="N49" s="64">
        <v>43</v>
      </c>
      <c r="O49" s="65">
        <v>40</v>
      </c>
      <c r="P49" s="48"/>
      <c r="Q49" s="48"/>
      <c r="R49" s="48"/>
      <c r="S49" s="48"/>
      <c r="T49" s="48"/>
      <c r="U49" s="48"/>
    </row>
    <row r="50" spans="1:21" ht="30.75" customHeight="1">
      <c r="A50" s="48"/>
      <c r="B50" s="1270"/>
      <c r="C50" s="1271"/>
      <c r="D50" s="62"/>
      <c r="E50" s="1252" t="s">
        <v>17</v>
      </c>
      <c r="F50" s="1252"/>
      <c r="G50" s="1252"/>
      <c r="H50" s="1252"/>
      <c r="I50" s="1252"/>
      <c r="J50" s="1253"/>
      <c r="K50" s="63">
        <v>13</v>
      </c>
      <c r="L50" s="64">
        <v>7</v>
      </c>
      <c r="M50" s="64">
        <v>0</v>
      </c>
      <c r="N50" s="64">
        <v>10</v>
      </c>
      <c r="O50" s="65">
        <v>20</v>
      </c>
      <c r="P50" s="48"/>
      <c r="Q50" s="48"/>
      <c r="R50" s="48"/>
      <c r="S50" s="48"/>
      <c r="T50" s="48"/>
      <c r="U50" s="48"/>
    </row>
    <row r="51" spans="1:21" ht="30.75" customHeight="1">
      <c r="A51" s="48"/>
      <c r="B51" s="1272"/>
      <c r="C51" s="1273"/>
      <c r="D51" s="66"/>
      <c r="E51" s="1252" t="s">
        <v>18</v>
      </c>
      <c r="F51" s="1252"/>
      <c r="G51" s="1252"/>
      <c r="H51" s="1252"/>
      <c r="I51" s="1252"/>
      <c r="J51" s="1253"/>
      <c r="K51" s="63" t="s">
        <v>526</v>
      </c>
      <c r="L51" s="64" t="s">
        <v>526</v>
      </c>
      <c r="M51" s="64">
        <v>0</v>
      </c>
      <c r="N51" s="64" t="s">
        <v>526</v>
      </c>
      <c r="O51" s="65" t="s">
        <v>526</v>
      </c>
      <c r="P51" s="48"/>
      <c r="Q51" s="48"/>
      <c r="R51" s="48"/>
      <c r="S51" s="48"/>
      <c r="T51" s="48"/>
      <c r="U51" s="48"/>
    </row>
    <row r="52" spans="1:21" ht="30.75" customHeight="1">
      <c r="A52" s="48"/>
      <c r="B52" s="1250" t="s">
        <v>19</v>
      </c>
      <c r="C52" s="1251"/>
      <c r="D52" s="66"/>
      <c r="E52" s="1252" t="s">
        <v>20</v>
      </c>
      <c r="F52" s="1252"/>
      <c r="G52" s="1252"/>
      <c r="H52" s="1252"/>
      <c r="I52" s="1252"/>
      <c r="J52" s="1253"/>
      <c r="K52" s="63">
        <v>915</v>
      </c>
      <c r="L52" s="64">
        <v>906</v>
      </c>
      <c r="M52" s="64">
        <v>836</v>
      </c>
      <c r="N52" s="64">
        <v>831</v>
      </c>
      <c r="O52" s="65">
        <v>812</v>
      </c>
      <c r="P52" s="48"/>
      <c r="Q52" s="48"/>
      <c r="R52" s="48"/>
      <c r="S52" s="48"/>
      <c r="T52" s="48"/>
      <c r="U52" s="48"/>
    </row>
    <row r="53" spans="1:21" ht="30.75" customHeight="1" thickBot="1">
      <c r="A53" s="48"/>
      <c r="B53" s="1254" t="s">
        <v>21</v>
      </c>
      <c r="C53" s="1255"/>
      <c r="D53" s="67"/>
      <c r="E53" s="1256" t="s">
        <v>22</v>
      </c>
      <c r="F53" s="1256"/>
      <c r="G53" s="1256"/>
      <c r="H53" s="1256"/>
      <c r="I53" s="1256"/>
      <c r="J53" s="1257"/>
      <c r="K53" s="68">
        <v>470</v>
      </c>
      <c r="L53" s="69">
        <v>414</v>
      </c>
      <c r="M53" s="69">
        <v>308</v>
      </c>
      <c r="N53" s="69">
        <v>322</v>
      </c>
      <c r="O53" s="70">
        <v>332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c r="B57" s="1258" t="s">
        <v>25</v>
      </c>
      <c r="C57" s="1259"/>
      <c r="D57" s="1262" t="s">
        <v>26</v>
      </c>
      <c r="E57" s="1263"/>
      <c r="F57" s="1263"/>
      <c r="G57" s="1263"/>
      <c r="H57" s="1263"/>
      <c r="I57" s="1263"/>
      <c r="J57" s="1264"/>
      <c r="K57" s="83"/>
      <c r="L57" s="84"/>
      <c r="M57" s="84"/>
      <c r="N57" s="84"/>
      <c r="O57" s="85"/>
    </row>
    <row r="58" spans="1:21" ht="31.5" customHeight="1" thickBot="1">
      <c r="B58" s="1260"/>
      <c r="C58" s="1261"/>
      <c r="D58" s="1265" t="s">
        <v>27</v>
      </c>
      <c r="E58" s="1266"/>
      <c r="F58" s="1266"/>
      <c r="G58" s="1266"/>
      <c r="H58" s="1266"/>
      <c r="I58" s="1266"/>
      <c r="J58" s="126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YChZS11bQgM9Z8T+xXeV8X8reuGHtW3qMILz2PVgAbws4oe5zLKgPx6KdwaVbaA5CqaNrCP47HgY/UqU2jQXw==" saltValue="GtEuQsjp2rEwFCXPRIw2E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568</v>
      </c>
      <c r="J40" s="100" t="s">
        <v>569</v>
      </c>
      <c r="K40" s="100" t="s">
        <v>570</v>
      </c>
      <c r="L40" s="100" t="s">
        <v>571</v>
      </c>
      <c r="M40" s="101" t="s">
        <v>572</v>
      </c>
    </row>
    <row r="41" spans="2:13" ht="27.75" customHeight="1">
      <c r="B41" s="1288" t="s">
        <v>30</v>
      </c>
      <c r="C41" s="1289"/>
      <c r="D41" s="102"/>
      <c r="E41" s="1290" t="s">
        <v>31</v>
      </c>
      <c r="F41" s="1290"/>
      <c r="G41" s="1290"/>
      <c r="H41" s="1291"/>
      <c r="I41" s="103">
        <v>9318</v>
      </c>
      <c r="J41" s="104">
        <v>9150</v>
      </c>
      <c r="K41" s="104">
        <v>9625</v>
      </c>
      <c r="L41" s="104">
        <v>9699</v>
      </c>
      <c r="M41" s="105">
        <v>9960</v>
      </c>
    </row>
    <row r="42" spans="2:13" ht="27.75" customHeight="1">
      <c r="B42" s="1278"/>
      <c r="C42" s="1279"/>
      <c r="D42" s="106"/>
      <c r="E42" s="1282" t="s">
        <v>32</v>
      </c>
      <c r="F42" s="1282"/>
      <c r="G42" s="1282"/>
      <c r="H42" s="1283"/>
      <c r="I42" s="107">
        <v>6</v>
      </c>
      <c r="J42" s="108" t="s">
        <v>526</v>
      </c>
      <c r="K42" s="108">
        <v>345</v>
      </c>
      <c r="L42" s="108">
        <v>278</v>
      </c>
      <c r="M42" s="109">
        <v>259</v>
      </c>
    </row>
    <row r="43" spans="2:13" ht="27.75" customHeight="1">
      <c r="B43" s="1278"/>
      <c r="C43" s="1279"/>
      <c r="D43" s="106"/>
      <c r="E43" s="1282" t="s">
        <v>33</v>
      </c>
      <c r="F43" s="1282"/>
      <c r="G43" s="1282"/>
      <c r="H43" s="1283"/>
      <c r="I43" s="107">
        <v>777</v>
      </c>
      <c r="J43" s="108">
        <v>955</v>
      </c>
      <c r="K43" s="108">
        <v>1107</v>
      </c>
      <c r="L43" s="108">
        <v>1226</v>
      </c>
      <c r="M43" s="109">
        <v>1246</v>
      </c>
    </row>
    <row r="44" spans="2:13" ht="27.75" customHeight="1">
      <c r="B44" s="1278"/>
      <c r="C44" s="1279"/>
      <c r="D44" s="106"/>
      <c r="E44" s="1282" t="s">
        <v>34</v>
      </c>
      <c r="F44" s="1282"/>
      <c r="G44" s="1282"/>
      <c r="H44" s="1283"/>
      <c r="I44" s="107">
        <v>266</v>
      </c>
      <c r="J44" s="108">
        <v>223</v>
      </c>
      <c r="K44" s="108">
        <v>164</v>
      </c>
      <c r="L44" s="108">
        <v>154</v>
      </c>
      <c r="M44" s="109">
        <v>113</v>
      </c>
    </row>
    <row r="45" spans="2:13" ht="27.75" customHeight="1">
      <c r="B45" s="1278"/>
      <c r="C45" s="1279"/>
      <c r="D45" s="106"/>
      <c r="E45" s="1282" t="s">
        <v>35</v>
      </c>
      <c r="F45" s="1282"/>
      <c r="G45" s="1282"/>
      <c r="H45" s="1283"/>
      <c r="I45" s="107">
        <v>1752</v>
      </c>
      <c r="J45" s="108">
        <v>1660</v>
      </c>
      <c r="K45" s="108">
        <v>1569</v>
      </c>
      <c r="L45" s="108">
        <v>1426</v>
      </c>
      <c r="M45" s="109">
        <v>1217</v>
      </c>
    </row>
    <row r="46" spans="2:13" ht="27.75" customHeight="1">
      <c r="B46" s="1278"/>
      <c r="C46" s="1279"/>
      <c r="D46" s="110"/>
      <c r="E46" s="1282" t="s">
        <v>36</v>
      </c>
      <c r="F46" s="1282"/>
      <c r="G46" s="1282"/>
      <c r="H46" s="1283"/>
      <c r="I46" s="107">
        <v>88</v>
      </c>
      <c r="J46" s="108">
        <v>85</v>
      </c>
      <c r="K46" s="108">
        <v>308</v>
      </c>
      <c r="L46" s="108">
        <v>586</v>
      </c>
      <c r="M46" s="109">
        <v>450</v>
      </c>
    </row>
    <row r="47" spans="2:13" ht="27.75" customHeight="1">
      <c r="B47" s="1278"/>
      <c r="C47" s="1279"/>
      <c r="D47" s="111"/>
      <c r="E47" s="1292" t="s">
        <v>37</v>
      </c>
      <c r="F47" s="1293"/>
      <c r="G47" s="1293"/>
      <c r="H47" s="1294"/>
      <c r="I47" s="107" t="s">
        <v>526</v>
      </c>
      <c r="J47" s="108" t="s">
        <v>526</v>
      </c>
      <c r="K47" s="108" t="s">
        <v>526</v>
      </c>
      <c r="L47" s="108" t="s">
        <v>526</v>
      </c>
      <c r="M47" s="109" t="s">
        <v>526</v>
      </c>
    </row>
    <row r="48" spans="2:13" ht="27.75" customHeight="1">
      <c r="B48" s="1278"/>
      <c r="C48" s="1279"/>
      <c r="D48" s="106"/>
      <c r="E48" s="1282" t="s">
        <v>38</v>
      </c>
      <c r="F48" s="1282"/>
      <c r="G48" s="1282"/>
      <c r="H48" s="1283"/>
      <c r="I48" s="107" t="s">
        <v>526</v>
      </c>
      <c r="J48" s="108" t="s">
        <v>526</v>
      </c>
      <c r="K48" s="108" t="s">
        <v>526</v>
      </c>
      <c r="L48" s="108" t="s">
        <v>526</v>
      </c>
      <c r="M48" s="109" t="s">
        <v>526</v>
      </c>
    </row>
    <row r="49" spans="2:13" ht="27.75" customHeight="1">
      <c r="B49" s="1280"/>
      <c r="C49" s="1281"/>
      <c r="D49" s="106"/>
      <c r="E49" s="1282" t="s">
        <v>39</v>
      </c>
      <c r="F49" s="1282"/>
      <c r="G49" s="1282"/>
      <c r="H49" s="1283"/>
      <c r="I49" s="107" t="s">
        <v>526</v>
      </c>
      <c r="J49" s="108" t="s">
        <v>526</v>
      </c>
      <c r="K49" s="108" t="s">
        <v>526</v>
      </c>
      <c r="L49" s="108" t="s">
        <v>526</v>
      </c>
      <c r="M49" s="109" t="s">
        <v>526</v>
      </c>
    </row>
    <row r="50" spans="2:13" ht="27.75" customHeight="1">
      <c r="B50" s="1276" t="s">
        <v>40</v>
      </c>
      <c r="C50" s="1277"/>
      <c r="D50" s="112"/>
      <c r="E50" s="1282" t="s">
        <v>41</v>
      </c>
      <c r="F50" s="1282"/>
      <c r="G50" s="1282"/>
      <c r="H50" s="1283"/>
      <c r="I50" s="107">
        <v>3850</v>
      </c>
      <c r="J50" s="108">
        <v>4124</v>
      </c>
      <c r="K50" s="108">
        <v>3523</v>
      </c>
      <c r="L50" s="108">
        <v>4519</v>
      </c>
      <c r="M50" s="109">
        <v>4648</v>
      </c>
    </row>
    <row r="51" spans="2:13" ht="27.75" customHeight="1">
      <c r="B51" s="1278"/>
      <c r="C51" s="1279"/>
      <c r="D51" s="106"/>
      <c r="E51" s="1282" t="s">
        <v>42</v>
      </c>
      <c r="F51" s="1282"/>
      <c r="G51" s="1282"/>
      <c r="H51" s="1283"/>
      <c r="I51" s="107">
        <v>21</v>
      </c>
      <c r="J51" s="108">
        <v>21</v>
      </c>
      <c r="K51" s="108">
        <v>11</v>
      </c>
      <c r="L51" s="108">
        <v>27</v>
      </c>
      <c r="M51" s="109" t="s">
        <v>526</v>
      </c>
    </row>
    <row r="52" spans="2:13" ht="27.75" customHeight="1">
      <c r="B52" s="1280"/>
      <c r="C52" s="1281"/>
      <c r="D52" s="106"/>
      <c r="E52" s="1282" t="s">
        <v>43</v>
      </c>
      <c r="F52" s="1282"/>
      <c r="G52" s="1282"/>
      <c r="H52" s="1283"/>
      <c r="I52" s="107">
        <v>7615</v>
      </c>
      <c r="J52" s="108">
        <v>7305</v>
      </c>
      <c r="K52" s="108">
        <v>7218</v>
      </c>
      <c r="L52" s="108">
        <v>7381</v>
      </c>
      <c r="M52" s="109">
        <v>7326</v>
      </c>
    </row>
    <row r="53" spans="2:13" ht="27.75" customHeight="1" thickBot="1">
      <c r="B53" s="1284" t="s">
        <v>44</v>
      </c>
      <c r="C53" s="1285"/>
      <c r="D53" s="113"/>
      <c r="E53" s="1286" t="s">
        <v>45</v>
      </c>
      <c r="F53" s="1286"/>
      <c r="G53" s="1286"/>
      <c r="H53" s="1287"/>
      <c r="I53" s="114">
        <v>721</v>
      </c>
      <c r="J53" s="115">
        <v>623</v>
      </c>
      <c r="K53" s="115">
        <v>2366</v>
      </c>
      <c r="L53" s="115">
        <v>1441</v>
      </c>
      <c r="M53" s="116">
        <v>1272</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ybILr2rJ6WUa87T2GUgrOkbBLBCVAxu1xm0EWpQc/v63/qMY+kJ3wBDZK/+zU5cNRzRVirvwuQ37bBeZFGJO0Q==" saltValue="TQK762iNf/WYhUbIIRHi+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570</v>
      </c>
      <c r="G54" s="125" t="s">
        <v>571</v>
      </c>
      <c r="H54" s="126" t="s">
        <v>572</v>
      </c>
    </row>
    <row r="55" spans="2:8" ht="52.5" customHeight="1">
      <c r="B55" s="127"/>
      <c r="C55" s="1303" t="s">
        <v>48</v>
      </c>
      <c r="D55" s="1303"/>
      <c r="E55" s="1304"/>
      <c r="F55" s="128">
        <v>1548</v>
      </c>
      <c r="G55" s="128">
        <v>1483</v>
      </c>
      <c r="H55" s="129">
        <v>1207</v>
      </c>
    </row>
    <row r="56" spans="2:8" ht="52.5" customHeight="1">
      <c r="B56" s="130"/>
      <c r="C56" s="1305" t="s">
        <v>49</v>
      </c>
      <c r="D56" s="1305"/>
      <c r="E56" s="1306"/>
      <c r="F56" s="131">
        <v>284</v>
      </c>
      <c r="G56" s="131">
        <v>285</v>
      </c>
      <c r="H56" s="132">
        <v>285</v>
      </c>
    </row>
    <row r="57" spans="2:8" ht="53.25" customHeight="1">
      <c r="B57" s="130"/>
      <c r="C57" s="1307" t="s">
        <v>50</v>
      </c>
      <c r="D57" s="1307"/>
      <c r="E57" s="1308"/>
      <c r="F57" s="133">
        <v>2154</v>
      </c>
      <c r="G57" s="133">
        <v>2133</v>
      </c>
      <c r="H57" s="134">
        <v>2851</v>
      </c>
    </row>
    <row r="58" spans="2:8" ht="45.75" customHeight="1">
      <c r="B58" s="135"/>
      <c r="C58" s="1295" t="s">
        <v>604</v>
      </c>
      <c r="D58" s="1296"/>
      <c r="E58" s="1297"/>
      <c r="F58" s="136">
        <v>1225</v>
      </c>
      <c r="G58" s="136">
        <v>1408</v>
      </c>
      <c r="H58" s="137">
        <v>1803</v>
      </c>
    </row>
    <row r="59" spans="2:8" ht="45.75" customHeight="1">
      <c r="B59" s="135"/>
      <c r="C59" s="1295" t="s">
        <v>605</v>
      </c>
      <c r="D59" s="1296"/>
      <c r="E59" s="1297"/>
      <c r="F59" s="136">
        <v>786</v>
      </c>
      <c r="G59" s="136">
        <v>580</v>
      </c>
      <c r="H59" s="137">
        <v>930</v>
      </c>
    </row>
    <row r="60" spans="2:8" ht="45.75" customHeight="1">
      <c r="B60" s="135"/>
      <c r="C60" s="1295" t="s">
        <v>606</v>
      </c>
      <c r="D60" s="1296"/>
      <c r="E60" s="1297"/>
      <c r="F60" s="136">
        <v>37</v>
      </c>
      <c r="G60" s="136">
        <v>39</v>
      </c>
      <c r="H60" s="137">
        <v>40</v>
      </c>
    </row>
    <row r="61" spans="2:8" ht="45.75" customHeight="1">
      <c r="B61" s="135"/>
      <c r="C61" s="1295" t="s">
        <v>607</v>
      </c>
      <c r="D61" s="1296"/>
      <c r="E61" s="1297"/>
      <c r="F61" s="136">
        <v>34</v>
      </c>
      <c r="G61" s="136">
        <v>32</v>
      </c>
      <c r="H61" s="137">
        <v>31</v>
      </c>
    </row>
    <row r="62" spans="2:8" ht="45.75" customHeight="1" thickBot="1">
      <c r="B62" s="138"/>
      <c r="C62" s="1298" t="s">
        <v>608</v>
      </c>
      <c r="D62" s="1299"/>
      <c r="E62" s="1300"/>
      <c r="F62" s="139">
        <v>29</v>
      </c>
      <c r="G62" s="139">
        <v>25</v>
      </c>
      <c r="H62" s="140">
        <v>17</v>
      </c>
    </row>
    <row r="63" spans="2:8" ht="52.5" customHeight="1" thickBot="1">
      <c r="B63" s="141"/>
      <c r="C63" s="1301" t="s">
        <v>51</v>
      </c>
      <c r="D63" s="1301"/>
      <c r="E63" s="1302"/>
      <c r="F63" s="142">
        <v>3987</v>
      </c>
      <c r="G63" s="142">
        <v>3901</v>
      </c>
      <c r="H63" s="143">
        <v>4343</v>
      </c>
    </row>
    <row r="64" spans="2:8" ht="15" customHeight="1"/>
  </sheetData>
  <sheetProtection algorithmName="SHA-512" hashValue="4eXwoXoxJXzKZzQxWHL+fOn/wtNtj5Hy5Ugf60uPVbBG46r+oNQim55tl9Bq5XJaEhUN1iL5hXw4MDTvKMnkHg==" saltValue="vuJf1QVTUSeoCWAyATUV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610</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610</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611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612</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17" t="s">
        <v>620</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613</v>
      </c>
    </row>
    <row r="50" spans="1:109">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568</v>
      </c>
      <c r="BQ50" s="1315"/>
      <c r="BR50" s="1315"/>
      <c r="BS50" s="1315"/>
      <c r="BT50" s="1315"/>
      <c r="BU50" s="1315"/>
      <c r="BV50" s="1315"/>
      <c r="BW50" s="1315"/>
      <c r="BX50" s="1315" t="s">
        <v>569</v>
      </c>
      <c r="BY50" s="1315"/>
      <c r="BZ50" s="1315"/>
      <c r="CA50" s="1315"/>
      <c r="CB50" s="1315"/>
      <c r="CC50" s="1315"/>
      <c r="CD50" s="1315"/>
      <c r="CE50" s="1315"/>
      <c r="CF50" s="1315" t="s">
        <v>570</v>
      </c>
      <c r="CG50" s="1315"/>
      <c r="CH50" s="1315"/>
      <c r="CI50" s="1315"/>
      <c r="CJ50" s="1315"/>
      <c r="CK50" s="1315"/>
      <c r="CL50" s="1315"/>
      <c r="CM50" s="1315"/>
      <c r="CN50" s="1315" t="s">
        <v>571</v>
      </c>
      <c r="CO50" s="1315"/>
      <c r="CP50" s="1315"/>
      <c r="CQ50" s="1315"/>
      <c r="CR50" s="1315"/>
      <c r="CS50" s="1315"/>
      <c r="CT50" s="1315"/>
      <c r="CU50" s="1315"/>
      <c r="CV50" s="1315" t="s">
        <v>572</v>
      </c>
      <c r="CW50" s="1315"/>
      <c r="CX50" s="1315"/>
      <c r="CY50" s="1315"/>
      <c r="CZ50" s="1315"/>
      <c r="DA50" s="1315"/>
      <c r="DB50" s="1315"/>
      <c r="DC50" s="1315"/>
    </row>
    <row r="51" spans="1:109" ht="13.5" customHeight="1">
      <c r="B51" s="395"/>
      <c r="G51" s="1326"/>
      <c r="H51" s="1326"/>
      <c r="I51" s="1330"/>
      <c r="J51" s="1330"/>
      <c r="K51" s="1316"/>
      <c r="L51" s="1316"/>
      <c r="M51" s="1316"/>
      <c r="N51" s="1316"/>
      <c r="AM51" s="404"/>
      <c r="AN51" s="1314" t="s">
        <v>614</v>
      </c>
      <c r="AO51" s="1314"/>
      <c r="AP51" s="1314"/>
      <c r="AQ51" s="1314"/>
      <c r="AR51" s="1314"/>
      <c r="AS51" s="1314"/>
      <c r="AT51" s="1314"/>
      <c r="AU51" s="1314"/>
      <c r="AV51" s="1314"/>
      <c r="AW51" s="1314"/>
      <c r="AX51" s="1314"/>
      <c r="AY51" s="1314"/>
      <c r="AZ51" s="1314"/>
      <c r="BA51" s="1314"/>
      <c r="BB51" s="1314" t="s">
        <v>615</v>
      </c>
      <c r="BC51" s="1314"/>
      <c r="BD51" s="1314"/>
      <c r="BE51" s="1314"/>
      <c r="BF51" s="1314"/>
      <c r="BG51" s="1314"/>
      <c r="BH51" s="1314"/>
      <c r="BI51" s="1314"/>
      <c r="BJ51" s="1314"/>
      <c r="BK51" s="1314"/>
      <c r="BL51" s="1314"/>
      <c r="BM51" s="1314"/>
      <c r="BN51" s="1314"/>
      <c r="BO51" s="1314"/>
      <c r="BP51" s="1311">
        <v>15.6</v>
      </c>
      <c r="BQ51" s="1311"/>
      <c r="BR51" s="1311"/>
      <c r="BS51" s="1311"/>
      <c r="BT51" s="1311"/>
      <c r="BU51" s="1311"/>
      <c r="BV51" s="1311"/>
      <c r="BW51" s="1311"/>
      <c r="BX51" s="1311">
        <v>13.7</v>
      </c>
      <c r="BY51" s="1311"/>
      <c r="BZ51" s="1311"/>
      <c r="CA51" s="1311"/>
      <c r="CB51" s="1311"/>
      <c r="CC51" s="1311"/>
      <c r="CD51" s="1311"/>
      <c r="CE51" s="1311"/>
      <c r="CF51" s="1311">
        <v>53.6</v>
      </c>
      <c r="CG51" s="1311"/>
      <c r="CH51" s="1311"/>
      <c r="CI51" s="1311"/>
      <c r="CJ51" s="1311"/>
      <c r="CK51" s="1311"/>
      <c r="CL51" s="1311"/>
      <c r="CM51" s="1311"/>
      <c r="CN51" s="1311">
        <v>32.9</v>
      </c>
      <c r="CO51" s="1311"/>
      <c r="CP51" s="1311"/>
      <c r="CQ51" s="1311"/>
      <c r="CR51" s="1311"/>
      <c r="CS51" s="1311"/>
      <c r="CT51" s="1311"/>
      <c r="CU51" s="1311"/>
      <c r="CV51" s="1311">
        <v>28.6</v>
      </c>
      <c r="CW51" s="1311"/>
      <c r="CX51" s="1311"/>
      <c r="CY51" s="1311"/>
      <c r="CZ51" s="1311"/>
      <c r="DA51" s="1311"/>
      <c r="DB51" s="1311"/>
      <c r="DC51" s="1311"/>
    </row>
    <row r="52" spans="1:109">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616</v>
      </c>
      <c r="BC53" s="1314"/>
      <c r="BD53" s="1314"/>
      <c r="BE53" s="1314"/>
      <c r="BF53" s="1314"/>
      <c r="BG53" s="1314"/>
      <c r="BH53" s="1314"/>
      <c r="BI53" s="1314"/>
      <c r="BJ53" s="1314"/>
      <c r="BK53" s="1314"/>
      <c r="BL53" s="1314"/>
      <c r="BM53" s="1314"/>
      <c r="BN53" s="1314"/>
      <c r="BO53" s="1314"/>
      <c r="BP53" s="1311">
        <v>53.4</v>
      </c>
      <c r="BQ53" s="1311"/>
      <c r="BR53" s="1311"/>
      <c r="BS53" s="1311"/>
      <c r="BT53" s="1311"/>
      <c r="BU53" s="1311"/>
      <c r="BV53" s="1311"/>
      <c r="BW53" s="1311"/>
      <c r="BX53" s="1311">
        <v>60.8</v>
      </c>
      <c r="BY53" s="1311"/>
      <c r="BZ53" s="1311"/>
      <c r="CA53" s="1311"/>
      <c r="CB53" s="1311"/>
      <c r="CC53" s="1311"/>
      <c r="CD53" s="1311"/>
      <c r="CE53" s="1311"/>
      <c r="CF53" s="1311">
        <v>60.9</v>
      </c>
      <c r="CG53" s="1311"/>
      <c r="CH53" s="1311"/>
      <c r="CI53" s="1311"/>
      <c r="CJ53" s="1311"/>
      <c r="CK53" s="1311"/>
      <c r="CL53" s="1311"/>
      <c r="CM53" s="1311"/>
      <c r="CN53" s="1311">
        <v>61.3</v>
      </c>
      <c r="CO53" s="1311"/>
      <c r="CP53" s="1311"/>
      <c r="CQ53" s="1311"/>
      <c r="CR53" s="1311"/>
      <c r="CS53" s="1311"/>
      <c r="CT53" s="1311"/>
      <c r="CU53" s="1311"/>
      <c r="CV53" s="1311">
        <v>61.3</v>
      </c>
      <c r="CW53" s="1311"/>
      <c r="CX53" s="1311"/>
      <c r="CY53" s="1311"/>
      <c r="CZ53" s="1311"/>
      <c r="DA53" s="1311"/>
      <c r="DB53" s="1311"/>
      <c r="DC53" s="1311"/>
    </row>
    <row r="54" spans="1:109">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3"/>
      <c r="B55" s="395"/>
      <c r="G55" s="1309"/>
      <c r="H55" s="1309"/>
      <c r="I55" s="1309"/>
      <c r="J55" s="1309"/>
      <c r="K55" s="1316"/>
      <c r="L55" s="1316"/>
      <c r="M55" s="1316"/>
      <c r="N55" s="1316"/>
      <c r="AN55" s="1315" t="s">
        <v>617</v>
      </c>
      <c r="AO55" s="1315"/>
      <c r="AP55" s="1315"/>
      <c r="AQ55" s="1315"/>
      <c r="AR55" s="1315"/>
      <c r="AS55" s="1315"/>
      <c r="AT55" s="1315"/>
      <c r="AU55" s="1315"/>
      <c r="AV55" s="1315"/>
      <c r="AW55" s="1315"/>
      <c r="AX55" s="1315"/>
      <c r="AY55" s="1315"/>
      <c r="AZ55" s="1315"/>
      <c r="BA55" s="1315"/>
      <c r="BB55" s="1314" t="s">
        <v>615</v>
      </c>
      <c r="BC55" s="1314"/>
      <c r="BD55" s="1314"/>
      <c r="BE55" s="1314"/>
      <c r="BF55" s="1314"/>
      <c r="BG55" s="1314"/>
      <c r="BH55" s="1314"/>
      <c r="BI55" s="1314"/>
      <c r="BJ55" s="1314"/>
      <c r="BK55" s="1314"/>
      <c r="BL55" s="1314"/>
      <c r="BM55" s="1314"/>
      <c r="BN55" s="1314"/>
      <c r="BO55" s="1314"/>
      <c r="BP55" s="1311">
        <v>58.5</v>
      </c>
      <c r="BQ55" s="1311"/>
      <c r="BR55" s="1311"/>
      <c r="BS55" s="1311"/>
      <c r="BT55" s="1311"/>
      <c r="BU55" s="1311"/>
      <c r="BV55" s="1311"/>
      <c r="BW55" s="1311"/>
      <c r="BX55" s="1311">
        <v>54.6</v>
      </c>
      <c r="BY55" s="1311"/>
      <c r="BZ55" s="1311"/>
      <c r="CA55" s="1311"/>
      <c r="CB55" s="1311"/>
      <c r="CC55" s="1311"/>
      <c r="CD55" s="1311"/>
      <c r="CE55" s="1311"/>
      <c r="CF55" s="1311">
        <v>53.2</v>
      </c>
      <c r="CG55" s="1311"/>
      <c r="CH55" s="1311"/>
      <c r="CI55" s="1311"/>
      <c r="CJ55" s="1311"/>
      <c r="CK55" s="1311"/>
      <c r="CL55" s="1311"/>
      <c r="CM55" s="1311"/>
      <c r="CN55" s="1311">
        <v>47.9</v>
      </c>
      <c r="CO55" s="1311"/>
      <c r="CP55" s="1311"/>
      <c r="CQ55" s="1311"/>
      <c r="CR55" s="1311"/>
      <c r="CS55" s="1311"/>
      <c r="CT55" s="1311"/>
      <c r="CU55" s="1311"/>
      <c r="CV55" s="1311">
        <v>49</v>
      </c>
      <c r="CW55" s="1311"/>
      <c r="CX55" s="1311"/>
      <c r="CY55" s="1311"/>
      <c r="CZ55" s="1311"/>
      <c r="DA55" s="1311"/>
      <c r="DB55" s="1311"/>
      <c r="DC55" s="1311"/>
    </row>
    <row r="56" spans="1:109">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616</v>
      </c>
      <c r="BC57" s="1314"/>
      <c r="BD57" s="1314"/>
      <c r="BE57" s="1314"/>
      <c r="BF57" s="1314"/>
      <c r="BG57" s="1314"/>
      <c r="BH57" s="1314"/>
      <c r="BI57" s="1314"/>
      <c r="BJ57" s="1314"/>
      <c r="BK57" s="1314"/>
      <c r="BL57" s="1314"/>
      <c r="BM57" s="1314"/>
      <c r="BN57" s="1314"/>
      <c r="BO57" s="1314"/>
      <c r="BP57" s="1311">
        <v>52.9</v>
      </c>
      <c r="BQ57" s="1311"/>
      <c r="BR57" s="1311"/>
      <c r="BS57" s="1311"/>
      <c r="BT57" s="1311"/>
      <c r="BU57" s="1311"/>
      <c r="BV57" s="1311"/>
      <c r="BW57" s="1311"/>
      <c r="BX57" s="1311">
        <v>58.3</v>
      </c>
      <c r="BY57" s="1311"/>
      <c r="BZ57" s="1311"/>
      <c r="CA57" s="1311"/>
      <c r="CB57" s="1311"/>
      <c r="CC57" s="1311"/>
      <c r="CD57" s="1311"/>
      <c r="CE57" s="1311"/>
      <c r="CF57" s="1311">
        <v>59.6</v>
      </c>
      <c r="CG57" s="1311"/>
      <c r="CH57" s="1311"/>
      <c r="CI57" s="1311"/>
      <c r="CJ57" s="1311"/>
      <c r="CK57" s="1311"/>
      <c r="CL57" s="1311"/>
      <c r="CM57" s="1311"/>
      <c r="CN57" s="1311">
        <v>60.7</v>
      </c>
      <c r="CO57" s="1311"/>
      <c r="CP57" s="1311"/>
      <c r="CQ57" s="1311"/>
      <c r="CR57" s="1311"/>
      <c r="CS57" s="1311"/>
      <c r="CT57" s="1311"/>
      <c r="CU57" s="1311"/>
      <c r="CV57" s="1311">
        <v>62</v>
      </c>
      <c r="CW57" s="1311"/>
      <c r="CX57" s="1311"/>
      <c r="CY57" s="1311"/>
      <c r="CZ57" s="1311"/>
      <c r="DA57" s="1311"/>
      <c r="DB57" s="1311"/>
      <c r="DC57" s="1311"/>
      <c r="DD57" s="408"/>
      <c r="DE57" s="407"/>
    </row>
    <row r="58" spans="1:109" s="403" customFormat="1">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618</v>
      </c>
    </row>
    <row r="64" spans="1:109">
      <c r="B64" s="395"/>
      <c r="G64" s="402"/>
      <c r="I64" s="415"/>
      <c r="J64" s="415"/>
      <c r="K64" s="415"/>
      <c r="L64" s="415"/>
      <c r="M64" s="415"/>
      <c r="N64" s="416"/>
      <c r="AM64" s="402"/>
      <c r="AN64" s="402" t="s">
        <v>612</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5" customHeight="1">
      <c r="B65" s="395"/>
      <c r="AN65" s="1317" t="s">
        <v>621</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613</v>
      </c>
    </row>
    <row r="72" spans="2:107">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568</v>
      </c>
      <c r="BQ72" s="1315"/>
      <c r="BR72" s="1315"/>
      <c r="BS72" s="1315"/>
      <c r="BT72" s="1315"/>
      <c r="BU72" s="1315"/>
      <c r="BV72" s="1315"/>
      <c r="BW72" s="1315"/>
      <c r="BX72" s="1315" t="s">
        <v>569</v>
      </c>
      <c r="BY72" s="1315"/>
      <c r="BZ72" s="1315"/>
      <c r="CA72" s="1315"/>
      <c r="CB72" s="1315"/>
      <c r="CC72" s="1315"/>
      <c r="CD72" s="1315"/>
      <c r="CE72" s="1315"/>
      <c r="CF72" s="1315" t="s">
        <v>570</v>
      </c>
      <c r="CG72" s="1315"/>
      <c r="CH72" s="1315"/>
      <c r="CI72" s="1315"/>
      <c r="CJ72" s="1315"/>
      <c r="CK72" s="1315"/>
      <c r="CL72" s="1315"/>
      <c r="CM72" s="1315"/>
      <c r="CN72" s="1315" t="s">
        <v>571</v>
      </c>
      <c r="CO72" s="1315"/>
      <c r="CP72" s="1315"/>
      <c r="CQ72" s="1315"/>
      <c r="CR72" s="1315"/>
      <c r="CS72" s="1315"/>
      <c r="CT72" s="1315"/>
      <c r="CU72" s="1315"/>
      <c r="CV72" s="1315" t="s">
        <v>572</v>
      </c>
      <c r="CW72" s="1315"/>
      <c r="CX72" s="1315"/>
      <c r="CY72" s="1315"/>
      <c r="CZ72" s="1315"/>
      <c r="DA72" s="1315"/>
      <c r="DB72" s="1315"/>
      <c r="DC72" s="1315"/>
    </row>
    <row r="73" spans="2:107">
      <c r="B73" s="395"/>
      <c r="G73" s="1326"/>
      <c r="H73" s="1326"/>
      <c r="I73" s="1326"/>
      <c r="J73" s="1326"/>
      <c r="K73" s="1310"/>
      <c r="L73" s="1310"/>
      <c r="M73" s="1310"/>
      <c r="N73" s="1310"/>
      <c r="AM73" s="404"/>
      <c r="AN73" s="1314" t="s">
        <v>614</v>
      </c>
      <c r="AO73" s="1314"/>
      <c r="AP73" s="1314"/>
      <c r="AQ73" s="1314"/>
      <c r="AR73" s="1314"/>
      <c r="AS73" s="1314"/>
      <c r="AT73" s="1314"/>
      <c r="AU73" s="1314"/>
      <c r="AV73" s="1314"/>
      <c r="AW73" s="1314"/>
      <c r="AX73" s="1314"/>
      <c r="AY73" s="1314"/>
      <c r="AZ73" s="1314"/>
      <c r="BA73" s="1314"/>
      <c r="BB73" s="1314" t="s">
        <v>615</v>
      </c>
      <c r="BC73" s="1314"/>
      <c r="BD73" s="1314"/>
      <c r="BE73" s="1314"/>
      <c r="BF73" s="1314"/>
      <c r="BG73" s="1314"/>
      <c r="BH73" s="1314"/>
      <c r="BI73" s="1314"/>
      <c r="BJ73" s="1314"/>
      <c r="BK73" s="1314"/>
      <c r="BL73" s="1314"/>
      <c r="BM73" s="1314"/>
      <c r="BN73" s="1314"/>
      <c r="BO73" s="1314"/>
      <c r="BP73" s="1311">
        <v>15.6</v>
      </c>
      <c r="BQ73" s="1311"/>
      <c r="BR73" s="1311"/>
      <c r="BS73" s="1311"/>
      <c r="BT73" s="1311"/>
      <c r="BU73" s="1311"/>
      <c r="BV73" s="1311"/>
      <c r="BW73" s="1311"/>
      <c r="BX73" s="1311">
        <v>13.7</v>
      </c>
      <c r="BY73" s="1311"/>
      <c r="BZ73" s="1311"/>
      <c r="CA73" s="1311"/>
      <c r="CB73" s="1311"/>
      <c r="CC73" s="1311"/>
      <c r="CD73" s="1311"/>
      <c r="CE73" s="1311"/>
      <c r="CF73" s="1311">
        <v>53.6</v>
      </c>
      <c r="CG73" s="1311"/>
      <c r="CH73" s="1311"/>
      <c r="CI73" s="1311"/>
      <c r="CJ73" s="1311"/>
      <c r="CK73" s="1311"/>
      <c r="CL73" s="1311"/>
      <c r="CM73" s="1311"/>
      <c r="CN73" s="1311">
        <v>32.9</v>
      </c>
      <c r="CO73" s="1311"/>
      <c r="CP73" s="1311"/>
      <c r="CQ73" s="1311"/>
      <c r="CR73" s="1311"/>
      <c r="CS73" s="1311"/>
      <c r="CT73" s="1311"/>
      <c r="CU73" s="1311"/>
      <c r="CV73" s="1311">
        <v>28.6</v>
      </c>
      <c r="CW73" s="1311"/>
      <c r="CX73" s="1311"/>
      <c r="CY73" s="1311"/>
      <c r="CZ73" s="1311"/>
      <c r="DA73" s="1311"/>
      <c r="DB73" s="1311"/>
      <c r="DC73" s="1311"/>
    </row>
    <row r="74" spans="2:107">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619</v>
      </c>
      <c r="BC75" s="1314"/>
      <c r="BD75" s="1314"/>
      <c r="BE75" s="1314"/>
      <c r="BF75" s="1314"/>
      <c r="BG75" s="1314"/>
      <c r="BH75" s="1314"/>
      <c r="BI75" s="1314"/>
      <c r="BJ75" s="1314"/>
      <c r="BK75" s="1314"/>
      <c r="BL75" s="1314"/>
      <c r="BM75" s="1314"/>
      <c r="BN75" s="1314"/>
      <c r="BO75" s="1314"/>
      <c r="BP75" s="1311">
        <v>10.5</v>
      </c>
      <c r="BQ75" s="1311"/>
      <c r="BR75" s="1311"/>
      <c r="BS75" s="1311"/>
      <c r="BT75" s="1311"/>
      <c r="BU75" s="1311"/>
      <c r="BV75" s="1311"/>
      <c r="BW75" s="1311"/>
      <c r="BX75" s="1311">
        <v>9.8000000000000007</v>
      </c>
      <c r="BY75" s="1311"/>
      <c r="BZ75" s="1311"/>
      <c r="CA75" s="1311"/>
      <c r="CB75" s="1311"/>
      <c r="CC75" s="1311"/>
      <c r="CD75" s="1311"/>
      <c r="CE75" s="1311"/>
      <c r="CF75" s="1311">
        <v>8.6999999999999993</v>
      </c>
      <c r="CG75" s="1311"/>
      <c r="CH75" s="1311"/>
      <c r="CI75" s="1311"/>
      <c r="CJ75" s="1311"/>
      <c r="CK75" s="1311"/>
      <c r="CL75" s="1311"/>
      <c r="CM75" s="1311"/>
      <c r="CN75" s="1311">
        <v>7.8</v>
      </c>
      <c r="CO75" s="1311"/>
      <c r="CP75" s="1311"/>
      <c r="CQ75" s="1311"/>
      <c r="CR75" s="1311"/>
      <c r="CS75" s="1311"/>
      <c r="CT75" s="1311"/>
      <c r="CU75" s="1311"/>
      <c r="CV75" s="1311">
        <v>7.2</v>
      </c>
      <c r="CW75" s="1311"/>
      <c r="CX75" s="1311"/>
      <c r="CY75" s="1311"/>
      <c r="CZ75" s="1311"/>
      <c r="DA75" s="1311"/>
      <c r="DB75" s="1311"/>
      <c r="DC75" s="1311"/>
    </row>
    <row r="76" spans="2:107">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5"/>
      <c r="G77" s="1309"/>
      <c r="H77" s="1309"/>
      <c r="I77" s="1309"/>
      <c r="J77" s="1309"/>
      <c r="K77" s="1310"/>
      <c r="L77" s="1310"/>
      <c r="M77" s="1310"/>
      <c r="N77" s="1310"/>
      <c r="AN77" s="1315" t="s">
        <v>617</v>
      </c>
      <c r="AO77" s="1315"/>
      <c r="AP77" s="1315"/>
      <c r="AQ77" s="1315"/>
      <c r="AR77" s="1315"/>
      <c r="AS77" s="1315"/>
      <c r="AT77" s="1315"/>
      <c r="AU77" s="1315"/>
      <c r="AV77" s="1315"/>
      <c r="AW77" s="1315"/>
      <c r="AX77" s="1315"/>
      <c r="AY77" s="1315"/>
      <c r="AZ77" s="1315"/>
      <c r="BA77" s="1315"/>
      <c r="BB77" s="1314" t="s">
        <v>615</v>
      </c>
      <c r="BC77" s="1314"/>
      <c r="BD77" s="1314"/>
      <c r="BE77" s="1314"/>
      <c r="BF77" s="1314"/>
      <c r="BG77" s="1314"/>
      <c r="BH77" s="1314"/>
      <c r="BI77" s="1314"/>
      <c r="BJ77" s="1314"/>
      <c r="BK77" s="1314"/>
      <c r="BL77" s="1314"/>
      <c r="BM77" s="1314"/>
      <c r="BN77" s="1314"/>
      <c r="BO77" s="1314"/>
      <c r="BP77" s="1311">
        <v>58.5</v>
      </c>
      <c r="BQ77" s="1311"/>
      <c r="BR77" s="1311"/>
      <c r="BS77" s="1311"/>
      <c r="BT77" s="1311"/>
      <c r="BU77" s="1311"/>
      <c r="BV77" s="1311"/>
      <c r="BW77" s="1311"/>
      <c r="BX77" s="1311">
        <v>54.6</v>
      </c>
      <c r="BY77" s="1311"/>
      <c r="BZ77" s="1311"/>
      <c r="CA77" s="1311"/>
      <c r="CB77" s="1311"/>
      <c r="CC77" s="1311"/>
      <c r="CD77" s="1311"/>
      <c r="CE77" s="1311"/>
      <c r="CF77" s="1311">
        <v>53.2</v>
      </c>
      <c r="CG77" s="1311"/>
      <c r="CH77" s="1311"/>
      <c r="CI77" s="1311"/>
      <c r="CJ77" s="1311"/>
      <c r="CK77" s="1311"/>
      <c r="CL77" s="1311"/>
      <c r="CM77" s="1311"/>
      <c r="CN77" s="1311">
        <v>47.9</v>
      </c>
      <c r="CO77" s="1311"/>
      <c r="CP77" s="1311"/>
      <c r="CQ77" s="1311"/>
      <c r="CR77" s="1311"/>
      <c r="CS77" s="1311"/>
      <c r="CT77" s="1311"/>
      <c r="CU77" s="1311"/>
      <c r="CV77" s="1311">
        <v>49</v>
      </c>
      <c r="CW77" s="1311"/>
      <c r="CX77" s="1311"/>
      <c r="CY77" s="1311"/>
      <c r="CZ77" s="1311"/>
      <c r="DA77" s="1311"/>
      <c r="DB77" s="1311"/>
      <c r="DC77" s="1311"/>
    </row>
    <row r="78" spans="2:107">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619</v>
      </c>
      <c r="BC79" s="1314"/>
      <c r="BD79" s="1314"/>
      <c r="BE79" s="1314"/>
      <c r="BF79" s="1314"/>
      <c r="BG79" s="1314"/>
      <c r="BH79" s="1314"/>
      <c r="BI79" s="1314"/>
      <c r="BJ79" s="1314"/>
      <c r="BK79" s="1314"/>
      <c r="BL79" s="1314"/>
      <c r="BM79" s="1314"/>
      <c r="BN79" s="1314"/>
      <c r="BO79" s="1314"/>
      <c r="BP79" s="1311">
        <v>10.7</v>
      </c>
      <c r="BQ79" s="1311"/>
      <c r="BR79" s="1311"/>
      <c r="BS79" s="1311"/>
      <c r="BT79" s="1311"/>
      <c r="BU79" s="1311"/>
      <c r="BV79" s="1311"/>
      <c r="BW79" s="1311"/>
      <c r="BX79" s="1311">
        <v>10</v>
      </c>
      <c r="BY79" s="1311"/>
      <c r="BZ79" s="1311"/>
      <c r="CA79" s="1311"/>
      <c r="CB79" s="1311"/>
      <c r="CC79" s="1311"/>
      <c r="CD79" s="1311"/>
      <c r="CE79" s="1311"/>
      <c r="CF79" s="1311">
        <v>9.8000000000000007</v>
      </c>
      <c r="CG79" s="1311"/>
      <c r="CH79" s="1311"/>
      <c r="CI79" s="1311"/>
      <c r="CJ79" s="1311"/>
      <c r="CK79" s="1311"/>
      <c r="CL79" s="1311"/>
      <c r="CM79" s="1311"/>
      <c r="CN79" s="1311">
        <v>9.6</v>
      </c>
      <c r="CO79" s="1311"/>
      <c r="CP79" s="1311"/>
      <c r="CQ79" s="1311"/>
      <c r="CR79" s="1311"/>
      <c r="CS79" s="1311"/>
      <c r="CT79" s="1311"/>
      <c r="CU79" s="1311"/>
      <c r="CV79" s="1311">
        <v>9.5</v>
      </c>
      <c r="CW79" s="1311"/>
      <c r="CX79" s="1311"/>
      <c r="CY79" s="1311"/>
      <c r="CZ79" s="1311"/>
      <c r="DA79" s="1311"/>
      <c r="DB79" s="1311"/>
      <c r="DC79" s="1311"/>
    </row>
    <row r="80" spans="2:107">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ffTkP3PeVoD+re+n34Q/ydITLjD3fEgKIhRntLrQeXpZD6GPnekrrcFAJIpJRGLNZ1ToZWpJe9bpaQPE4s8RAg==" saltValue="jCAjmDRkAiX9fpq+dRC2H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514</v>
      </c>
    </row>
  </sheetData>
  <sheetProtection algorithmName="SHA-512" hashValue="clU1ir5ZxdGvy4Xht7iXThdaYHjXnIK9OQU5KMzSMZAJyIlrIH3gv/TaxMKSqyw4q24MUVXbLvS7qML1KV4CfA==" saltValue="3n6AdBribQmdaKvSPoqFG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514</v>
      </c>
    </row>
  </sheetData>
  <sheetProtection algorithmName="SHA-512" hashValue="mbz981LrS+AI91SNWt0c1KAAub5LaK2rA1lQ94qkSlVpscod+9u8UpIvsVLvEY+BvoC3ELLniP1tgpLLTFR9jg==" saltValue="jTIDKS2TY9wNAE5bam9Qo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565</v>
      </c>
      <c r="G2" s="157"/>
      <c r="H2" s="158"/>
    </row>
    <row r="3" spans="1:8">
      <c r="A3" s="154" t="s">
        <v>558</v>
      </c>
      <c r="B3" s="159"/>
      <c r="C3" s="160"/>
      <c r="D3" s="161">
        <v>83429</v>
      </c>
      <c r="E3" s="162"/>
      <c r="F3" s="163">
        <v>85459</v>
      </c>
      <c r="G3" s="164"/>
      <c r="H3" s="165"/>
    </row>
    <row r="4" spans="1:8">
      <c r="A4" s="166"/>
      <c r="B4" s="167"/>
      <c r="C4" s="168"/>
      <c r="D4" s="169">
        <v>33859</v>
      </c>
      <c r="E4" s="170"/>
      <c r="F4" s="171">
        <v>44378</v>
      </c>
      <c r="G4" s="172"/>
      <c r="H4" s="173"/>
    </row>
    <row r="5" spans="1:8">
      <c r="A5" s="154" t="s">
        <v>560</v>
      </c>
      <c r="B5" s="159"/>
      <c r="C5" s="160"/>
      <c r="D5" s="161">
        <v>93447</v>
      </c>
      <c r="E5" s="162"/>
      <c r="F5" s="163">
        <v>83280</v>
      </c>
      <c r="G5" s="164"/>
      <c r="H5" s="165"/>
    </row>
    <row r="6" spans="1:8">
      <c r="A6" s="166"/>
      <c r="B6" s="167"/>
      <c r="C6" s="168"/>
      <c r="D6" s="169">
        <v>36996</v>
      </c>
      <c r="E6" s="170"/>
      <c r="F6" s="171">
        <v>43123</v>
      </c>
      <c r="G6" s="172"/>
      <c r="H6" s="173"/>
    </row>
    <row r="7" spans="1:8">
      <c r="A7" s="154" t="s">
        <v>561</v>
      </c>
      <c r="B7" s="159"/>
      <c r="C7" s="160"/>
      <c r="D7" s="161">
        <v>180872</v>
      </c>
      <c r="E7" s="162"/>
      <c r="F7" s="163">
        <v>88968</v>
      </c>
      <c r="G7" s="164"/>
      <c r="H7" s="165"/>
    </row>
    <row r="8" spans="1:8">
      <c r="A8" s="166"/>
      <c r="B8" s="167"/>
      <c r="C8" s="168"/>
      <c r="D8" s="169">
        <v>71526</v>
      </c>
      <c r="E8" s="170"/>
      <c r="F8" s="171">
        <v>45482</v>
      </c>
      <c r="G8" s="172"/>
      <c r="H8" s="173"/>
    </row>
    <row r="9" spans="1:8">
      <c r="A9" s="154" t="s">
        <v>562</v>
      </c>
      <c r="B9" s="159"/>
      <c r="C9" s="160"/>
      <c r="D9" s="161">
        <v>129703</v>
      </c>
      <c r="E9" s="162"/>
      <c r="F9" s="163">
        <v>85173</v>
      </c>
      <c r="G9" s="164"/>
      <c r="H9" s="165"/>
    </row>
    <row r="10" spans="1:8">
      <c r="A10" s="166"/>
      <c r="B10" s="167"/>
      <c r="C10" s="168"/>
      <c r="D10" s="169">
        <v>55002</v>
      </c>
      <c r="E10" s="170"/>
      <c r="F10" s="171">
        <v>43913</v>
      </c>
      <c r="G10" s="172"/>
      <c r="H10" s="173"/>
    </row>
    <row r="11" spans="1:8">
      <c r="A11" s="154" t="s">
        <v>563</v>
      </c>
      <c r="B11" s="159"/>
      <c r="C11" s="160"/>
      <c r="D11" s="161">
        <v>151011</v>
      </c>
      <c r="E11" s="162"/>
      <c r="F11" s="163">
        <v>94081</v>
      </c>
      <c r="G11" s="164"/>
      <c r="H11" s="165"/>
    </row>
    <row r="12" spans="1:8">
      <c r="A12" s="166"/>
      <c r="B12" s="167"/>
      <c r="C12" s="174"/>
      <c r="D12" s="169">
        <v>70385</v>
      </c>
      <c r="E12" s="170"/>
      <c r="F12" s="171">
        <v>48949</v>
      </c>
      <c r="G12" s="172"/>
      <c r="H12" s="173"/>
    </row>
    <row r="13" spans="1:8">
      <c r="A13" s="154"/>
      <c r="B13" s="159"/>
      <c r="C13" s="175"/>
      <c r="D13" s="176">
        <v>127692</v>
      </c>
      <c r="E13" s="177"/>
      <c r="F13" s="178">
        <v>87392</v>
      </c>
      <c r="G13" s="179"/>
      <c r="H13" s="165"/>
    </row>
    <row r="14" spans="1:8">
      <c r="A14" s="166"/>
      <c r="B14" s="167"/>
      <c r="C14" s="168"/>
      <c r="D14" s="169">
        <v>53554</v>
      </c>
      <c r="E14" s="170"/>
      <c r="F14" s="171">
        <v>45169</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7.15</v>
      </c>
      <c r="C19" s="180">
        <f>ROUND(VALUE(SUBSTITUTE(実質収支比率等に係る経年分析!G$48,"▲","-")),2)</f>
        <v>5.31</v>
      </c>
      <c r="D19" s="180">
        <f>ROUND(VALUE(SUBSTITUTE(実質収支比率等に係る経年分析!H$48,"▲","-")),2)</f>
        <v>4.7699999999999996</v>
      </c>
      <c r="E19" s="180">
        <f>ROUND(VALUE(SUBSTITUTE(実質収支比率等に係る経年分析!I$48,"▲","-")),2)</f>
        <v>5.05</v>
      </c>
      <c r="F19" s="180">
        <f>ROUND(VALUE(SUBSTITUTE(実質収支比率等に係る経年分析!J$48,"▲","-")),2)</f>
        <v>3.03</v>
      </c>
    </row>
    <row r="20" spans="1:11">
      <c r="A20" s="180" t="s">
        <v>55</v>
      </c>
      <c r="B20" s="180">
        <f>ROUND(VALUE(SUBSTITUTE(実質収支比率等に係る経年分析!F$47,"▲","-")),2)</f>
        <v>30.4</v>
      </c>
      <c r="C20" s="180">
        <f>ROUND(VALUE(SUBSTITUTE(実質収支比率等に係る経年分析!G$47,"▲","-")),2)</f>
        <v>28.39</v>
      </c>
      <c r="D20" s="180">
        <f>ROUND(VALUE(SUBSTITUTE(実質収支比率等に係る経年分析!H$47,"▲","-")),2)</f>
        <v>29.52</v>
      </c>
      <c r="E20" s="180">
        <f>ROUND(VALUE(SUBSTITUTE(実質収支比率等に係る経年分析!I$47,"▲","-")),2)</f>
        <v>28.5</v>
      </c>
      <c r="F20" s="180">
        <f>ROUND(VALUE(SUBSTITUTE(実質収支比率等に係る経年分析!J$47,"▲","-")),2)</f>
        <v>23.01</v>
      </c>
    </row>
    <row r="21" spans="1:11">
      <c r="A21" s="180" t="s">
        <v>56</v>
      </c>
      <c r="B21" s="180">
        <f>IF(ISNUMBER(VALUE(SUBSTITUTE(実質収支比率等に係る経年分析!F$49,"▲","-"))),ROUND(VALUE(SUBSTITUTE(実質収支比率等に係る経年分析!F$49,"▲","-")),2),NA())</f>
        <v>6.33</v>
      </c>
      <c r="C21" s="180">
        <f>IF(ISNUMBER(VALUE(SUBSTITUTE(実質収支比率等に係る経年分析!G$49,"▲","-"))),ROUND(VALUE(SUBSTITUTE(実質収支比率等に係る経年分析!G$49,"▲","-")),2),NA())</f>
        <v>-4.5599999999999996</v>
      </c>
      <c r="D21" s="180">
        <f>IF(ISNUMBER(VALUE(SUBSTITUTE(実質収支比率等に係る経年分析!H$49,"▲","-"))),ROUND(VALUE(SUBSTITUTE(実質収支比率等に係る経年分析!H$49,"▲","-")),2),NA())</f>
        <v>-0.54</v>
      </c>
      <c r="E21" s="180">
        <f>IF(ISNUMBER(VALUE(SUBSTITUTE(実質収支比率等に係る経年分析!I$49,"▲","-"))),ROUND(VALUE(SUBSTITUTE(実質収支比率等に係る経年分析!I$49,"▲","-")),2),NA())</f>
        <v>-1</v>
      </c>
      <c r="F21" s="180">
        <f>IF(ISNUMBER(VALUE(SUBSTITUTE(実質収支比率等に係る経年分析!J$49,"▲","-"))),ROUND(VALUE(SUBSTITUTE(実質収支比率等に係る経年分析!J$49,"▲","-")),2),NA())</f>
        <v>-7.24</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7.0000000000000007E-2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0.14000000000000001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0.05</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垂水市漁業集落排水処理施設特別会計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c r="A30" s="181" t="str">
        <f>IF(連結実質赤字比率に係る赤字・黒字の構成分析!C$40="",NA(),連結実質赤字比率に係る赤字・黒字の構成分析!C$40)</f>
        <v>垂水市老人保健施設特別会計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c r="A31" s="181" t="str">
        <f>IF(連結実質赤字比率に係る赤字・黒字の構成分析!C$39="",NA(),連結実質赤字比率に係る赤字・黒字の構成分析!C$39)</f>
        <v>垂水市簡易水道事業特別会計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c r="A32" s="181" t="str">
        <f>IF(連結実質赤字比率に係る赤字・黒字の構成分析!C$38="",NA(),連結実質赤字比率に係る赤字・黒字の構成分析!C$38)</f>
        <v>垂水市交通災害共済特別会計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0.06</v>
      </c>
    </row>
    <row r="33" spans="1:16">
      <c r="A33" s="181" t="str">
        <f>IF(連結実質赤字比率に係る赤字・黒字の構成分析!C$37="",NA(),連結実質赤字比率に係る赤字・黒字の構成分析!C$37)</f>
        <v>垂水市介護保険特別会計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1.65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1.83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1.1499999999999999</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7.15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4.76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3.02</v>
      </c>
    </row>
    <row r="35" spans="1:16">
      <c r="A35" s="181" t="str">
        <f>IF(連結実質赤字比率に係る赤字・黒字の構成分析!C$35="",NA(),連結実質赤字比率に係る赤字・黒字の構成分析!C$35)</f>
        <v>垂水市病院事業会計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0.21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3.94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5.36</v>
      </c>
    </row>
    <row r="36" spans="1:16">
      <c r="A36" s="181" t="str">
        <f>IF(連結実質赤字比率に係る赤字・黒字の構成分析!C$34="",NA(),連結実質赤字比率に係る赤字・黒字の構成分析!C$34)</f>
        <v>垂水市水道事業会計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6.66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8.06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9.26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9.89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10.55</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915</v>
      </c>
      <c r="E42" s="182"/>
      <c r="F42" s="182"/>
      <c r="G42" s="182">
        <f>'実質公債費比率（分子）の構造'!L$52</f>
        <v>906</v>
      </c>
      <c r="H42" s="182"/>
      <c r="I42" s="182"/>
      <c r="J42" s="182">
        <f>'実質公債費比率（分子）の構造'!M$52</f>
        <v>836</v>
      </c>
      <c r="K42" s="182"/>
      <c r="L42" s="182"/>
      <c r="M42" s="182">
        <f>'実質公債費比率（分子）の構造'!N$52</f>
        <v>831</v>
      </c>
      <c r="N42" s="182"/>
      <c r="O42" s="182"/>
      <c r="P42" s="182">
        <f>'実質公債費比率（分子）の構造'!O$52</f>
        <v>812</v>
      </c>
    </row>
    <row r="43" spans="1:16">
      <c r="A43" s="182" t="s">
        <v>64</v>
      </c>
      <c r="B43" s="182" t="str">
        <f>'実質公債費比率（分子）の構造'!K$51</f>
        <v>-</v>
      </c>
      <c r="C43" s="182"/>
      <c r="D43" s="182"/>
      <c r="E43" s="182" t="str">
        <f>'実質公債費比率（分子）の構造'!L$51</f>
        <v>-</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13</v>
      </c>
      <c r="C44" s="182"/>
      <c r="D44" s="182"/>
      <c r="E44" s="182">
        <f>'実質公債費比率（分子）の構造'!L$50</f>
        <v>7</v>
      </c>
      <c r="F44" s="182"/>
      <c r="G44" s="182"/>
      <c r="H44" s="182">
        <f>'実質公債費比率（分子）の構造'!M$50</f>
        <v>0</v>
      </c>
      <c r="I44" s="182"/>
      <c r="J44" s="182"/>
      <c r="K44" s="182">
        <f>'実質公債費比率（分子）の構造'!N$50</f>
        <v>10</v>
      </c>
      <c r="L44" s="182"/>
      <c r="M44" s="182"/>
      <c r="N44" s="182">
        <f>'実質公債費比率（分子）の構造'!O$50</f>
        <v>20</v>
      </c>
      <c r="O44" s="182"/>
      <c r="P44" s="182"/>
    </row>
    <row r="45" spans="1:16">
      <c r="A45" s="182" t="s">
        <v>66</v>
      </c>
      <c r="B45" s="182">
        <f>'実質公債費比率（分子）の構造'!K$49</f>
        <v>49</v>
      </c>
      <c r="C45" s="182"/>
      <c r="D45" s="182"/>
      <c r="E45" s="182">
        <f>'実質公債費比率（分子）の構造'!L$49</f>
        <v>47</v>
      </c>
      <c r="F45" s="182"/>
      <c r="G45" s="182"/>
      <c r="H45" s="182">
        <f>'実質公債費比率（分子）の構造'!M$49</f>
        <v>44</v>
      </c>
      <c r="I45" s="182"/>
      <c r="J45" s="182"/>
      <c r="K45" s="182">
        <f>'実質公債費比率（分子）の構造'!N$49</f>
        <v>43</v>
      </c>
      <c r="L45" s="182"/>
      <c r="M45" s="182"/>
      <c r="N45" s="182">
        <f>'実質公債費比率（分子）の構造'!O$49</f>
        <v>40</v>
      </c>
      <c r="O45" s="182"/>
      <c r="P45" s="182"/>
    </row>
    <row r="46" spans="1:16">
      <c r="A46" s="182" t="s">
        <v>67</v>
      </c>
      <c r="B46" s="182">
        <f>'実質公債費比率（分子）の構造'!K$48</f>
        <v>181</v>
      </c>
      <c r="C46" s="182"/>
      <c r="D46" s="182"/>
      <c r="E46" s="182">
        <f>'実質公債費比率（分子）の構造'!L$48</f>
        <v>197</v>
      </c>
      <c r="F46" s="182"/>
      <c r="G46" s="182"/>
      <c r="H46" s="182">
        <f>'実質公債費比率（分子）の構造'!M$48</f>
        <v>133</v>
      </c>
      <c r="I46" s="182"/>
      <c r="J46" s="182"/>
      <c r="K46" s="182">
        <f>'実質公債費比率（分子）の構造'!N$48</f>
        <v>120</v>
      </c>
      <c r="L46" s="182"/>
      <c r="M46" s="182"/>
      <c r="N46" s="182">
        <f>'実質公債費比率（分子）の構造'!O$48</f>
        <v>102</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1142</v>
      </c>
      <c r="C49" s="182"/>
      <c r="D49" s="182"/>
      <c r="E49" s="182">
        <f>'実質公債費比率（分子）の構造'!L$45</f>
        <v>1069</v>
      </c>
      <c r="F49" s="182"/>
      <c r="G49" s="182"/>
      <c r="H49" s="182">
        <f>'実質公債費比率（分子）の構造'!M$45</f>
        <v>967</v>
      </c>
      <c r="I49" s="182"/>
      <c r="J49" s="182"/>
      <c r="K49" s="182">
        <f>'実質公債費比率（分子）の構造'!N$45</f>
        <v>980</v>
      </c>
      <c r="L49" s="182"/>
      <c r="M49" s="182"/>
      <c r="N49" s="182">
        <f>'実質公債費比率（分子）の構造'!O$45</f>
        <v>982</v>
      </c>
      <c r="O49" s="182"/>
      <c r="P49" s="182"/>
    </row>
    <row r="50" spans="1:16">
      <c r="A50" s="182" t="s">
        <v>71</v>
      </c>
      <c r="B50" s="182" t="e">
        <f>NA()</f>
        <v>#N/A</v>
      </c>
      <c r="C50" s="182">
        <f>IF(ISNUMBER('実質公債費比率（分子）の構造'!K$53),'実質公債費比率（分子）の構造'!K$53,NA())</f>
        <v>470</v>
      </c>
      <c r="D50" s="182" t="e">
        <f>NA()</f>
        <v>#N/A</v>
      </c>
      <c r="E50" s="182" t="e">
        <f>NA()</f>
        <v>#N/A</v>
      </c>
      <c r="F50" s="182">
        <f>IF(ISNUMBER('実質公債費比率（分子）の構造'!L$53),'実質公債費比率（分子）の構造'!L$53,NA())</f>
        <v>414</v>
      </c>
      <c r="G50" s="182" t="e">
        <f>NA()</f>
        <v>#N/A</v>
      </c>
      <c r="H50" s="182" t="e">
        <f>NA()</f>
        <v>#N/A</v>
      </c>
      <c r="I50" s="182">
        <f>IF(ISNUMBER('実質公債費比率（分子）の構造'!M$53),'実質公債費比率（分子）の構造'!M$53,NA())</f>
        <v>308</v>
      </c>
      <c r="J50" s="182" t="e">
        <f>NA()</f>
        <v>#N/A</v>
      </c>
      <c r="K50" s="182" t="e">
        <f>NA()</f>
        <v>#N/A</v>
      </c>
      <c r="L50" s="182">
        <f>IF(ISNUMBER('実質公債費比率（分子）の構造'!N$53),'実質公債費比率（分子）の構造'!N$53,NA())</f>
        <v>322</v>
      </c>
      <c r="M50" s="182" t="e">
        <f>NA()</f>
        <v>#N/A</v>
      </c>
      <c r="N50" s="182" t="e">
        <f>NA()</f>
        <v>#N/A</v>
      </c>
      <c r="O50" s="182">
        <f>IF(ISNUMBER('実質公債費比率（分子）の構造'!O$53),'実質公債費比率（分子）の構造'!O$53,NA())</f>
        <v>332</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7615</v>
      </c>
      <c r="E56" s="181"/>
      <c r="F56" s="181"/>
      <c r="G56" s="181">
        <f>'将来負担比率（分子）の構造'!J$52</f>
        <v>7305</v>
      </c>
      <c r="H56" s="181"/>
      <c r="I56" s="181"/>
      <c r="J56" s="181">
        <f>'将来負担比率（分子）の構造'!K$52</f>
        <v>7218</v>
      </c>
      <c r="K56" s="181"/>
      <c r="L56" s="181"/>
      <c r="M56" s="181">
        <f>'将来負担比率（分子）の構造'!L$52</f>
        <v>7381</v>
      </c>
      <c r="N56" s="181"/>
      <c r="O56" s="181"/>
      <c r="P56" s="181">
        <f>'将来負担比率（分子）の構造'!M$52</f>
        <v>7326</v>
      </c>
    </row>
    <row r="57" spans="1:16">
      <c r="A57" s="181" t="s">
        <v>42</v>
      </c>
      <c r="B57" s="181"/>
      <c r="C57" s="181"/>
      <c r="D57" s="181">
        <f>'将来負担比率（分子）の構造'!I$51</f>
        <v>21</v>
      </c>
      <c r="E57" s="181"/>
      <c r="F57" s="181"/>
      <c r="G57" s="181">
        <f>'将来負担比率（分子）の構造'!J$51</f>
        <v>21</v>
      </c>
      <c r="H57" s="181"/>
      <c r="I57" s="181"/>
      <c r="J57" s="181">
        <f>'将来負担比率（分子）の構造'!K$51</f>
        <v>11</v>
      </c>
      <c r="K57" s="181"/>
      <c r="L57" s="181"/>
      <c r="M57" s="181">
        <f>'将来負担比率（分子）の構造'!L$51</f>
        <v>27</v>
      </c>
      <c r="N57" s="181"/>
      <c r="O57" s="181"/>
      <c r="P57" s="181" t="str">
        <f>'将来負担比率（分子）の構造'!M$51</f>
        <v>-</v>
      </c>
    </row>
    <row r="58" spans="1:16">
      <c r="A58" s="181" t="s">
        <v>41</v>
      </c>
      <c r="B58" s="181"/>
      <c r="C58" s="181"/>
      <c r="D58" s="181">
        <f>'将来負担比率（分子）の構造'!I$50</f>
        <v>3850</v>
      </c>
      <c r="E58" s="181"/>
      <c r="F58" s="181"/>
      <c r="G58" s="181">
        <f>'将来負担比率（分子）の構造'!J$50</f>
        <v>4124</v>
      </c>
      <c r="H58" s="181"/>
      <c r="I58" s="181"/>
      <c r="J58" s="181">
        <f>'将来負担比率（分子）の構造'!K$50</f>
        <v>3523</v>
      </c>
      <c r="K58" s="181"/>
      <c r="L58" s="181"/>
      <c r="M58" s="181">
        <f>'将来負担比率（分子）の構造'!L$50</f>
        <v>4519</v>
      </c>
      <c r="N58" s="181"/>
      <c r="O58" s="181"/>
      <c r="P58" s="181">
        <f>'将来負担比率（分子）の構造'!M$50</f>
        <v>4648</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88</v>
      </c>
      <c r="C61" s="181"/>
      <c r="D61" s="181"/>
      <c r="E61" s="181">
        <f>'将来負担比率（分子）の構造'!J$46</f>
        <v>85</v>
      </c>
      <c r="F61" s="181"/>
      <c r="G61" s="181"/>
      <c r="H61" s="181">
        <f>'将来負担比率（分子）の構造'!K$46</f>
        <v>308</v>
      </c>
      <c r="I61" s="181"/>
      <c r="J61" s="181"/>
      <c r="K61" s="181">
        <f>'将来負担比率（分子）の構造'!L$46</f>
        <v>586</v>
      </c>
      <c r="L61" s="181"/>
      <c r="M61" s="181"/>
      <c r="N61" s="181">
        <f>'将来負担比率（分子）の構造'!M$46</f>
        <v>450</v>
      </c>
      <c r="O61" s="181"/>
      <c r="P61" s="181"/>
    </row>
    <row r="62" spans="1:16">
      <c r="A62" s="181" t="s">
        <v>35</v>
      </c>
      <c r="B62" s="181">
        <f>'将来負担比率（分子）の構造'!I$45</f>
        <v>1752</v>
      </c>
      <c r="C62" s="181"/>
      <c r="D62" s="181"/>
      <c r="E62" s="181">
        <f>'将来負担比率（分子）の構造'!J$45</f>
        <v>1660</v>
      </c>
      <c r="F62" s="181"/>
      <c r="G62" s="181"/>
      <c r="H62" s="181">
        <f>'将来負担比率（分子）の構造'!K$45</f>
        <v>1569</v>
      </c>
      <c r="I62" s="181"/>
      <c r="J62" s="181"/>
      <c r="K62" s="181">
        <f>'将来負担比率（分子）の構造'!L$45</f>
        <v>1426</v>
      </c>
      <c r="L62" s="181"/>
      <c r="M62" s="181"/>
      <c r="N62" s="181">
        <f>'将来負担比率（分子）の構造'!M$45</f>
        <v>1217</v>
      </c>
      <c r="O62" s="181"/>
      <c r="P62" s="181"/>
    </row>
    <row r="63" spans="1:16">
      <c r="A63" s="181" t="s">
        <v>34</v>
      </c>
      <c r="B63" s="181">
        <f>'将来負担比率（分子）の構造'!I$44</f>
        <v>266</v>
      </c>
      <c r="C63" s="181"/>
      <c r="D63" s="181"/>
      <c r="E63" s="181">
        <f>'将来負担比率（分子）の構造'!J$44</f>
        <v>223</v>
      </c>
      <c r="F63" s="181"/>
      <c r="G63" s="181"/>
      <c r="H63" s="181">
        <f>'将来負担比率（分子）の構造'!K$44</f>
        <v>164</v>
      </c>
      <c r="I63" s="181"/>
      <c r="J63" s="181"/>
      <c r="K63" s="181">
        <f>'将来負担比率（分子）の構造'!L$44</f>
        <v>154</v>
      </c>
      <c r="L63" s="181"/>
      <c r="M63" s="181"/>
      <c r="N63" s="181">
        <f>'将来負担比率（分子）の構造'!M$44</f>
        <v>113</v>
      </c>
      <c r="O63" s="181"/>
      <c r="P63" s="181"/>
    </row>
    <row r="64" spans="1:16">
      <c r="A64" s="181" t="s">
        <v>33</v>
      </c>
      <c r="B64" s="181">
        <f>'将来負担比率（分子）の構造'!I$43</f>
        <v>777</v>
      </c>
      <c r="C64" s="181"/>
      <c r="D64" s="181"/>
      <c r="E64" s="181">
        <f>'将来負担比率（分子）の構造'!J$43</f>
        <v>955</v>
      </c>
      <c r="F64" s="181"/>
      <c r="G64" s="181"/>
      <c r="H64" s="181">
        <f>'将来負担比率（分子）の構造'!K$43</f>
        <v>1107</v>
      </c>
      <c r="I64" s="181"/>
      <c r="J64" s="181"/>
      <c r="K64" s="181">
        <f>'将来負担比率（分子）の構造'!L$43</f>
        <v>1226</v>
      </c>
      <c r="L64" s="181"/>
      <c r="M64" s="181"/>
      <c r="N64" s="181">
        <f>'将来負担比率（分子）の構造'!M$43</f>
        <v>1246</v>
      </c>
      <c r="O64" s="181"/>
      <c r="P64" s="181"/>
    </row>
    <row r="65" spans="1:16">
      <c r="A65" s="181" t="s">
        <v>32</v>
      </c>
      <c r="B65" s="181">
        <f>'将来負担比率（分子）の構造'!I$42</f>
        <v>6</v>
      </c>
      <c r="C65" s="181"/>
      <c r="D65" s="181"/>
      <c r="E65" s="181" t="str">
        <f>'将来負担比率（分子）の構造'!J$42</f>
        <v>-</v>
      </c>
      <c r="F65" s="181"/>
      <c r="G65" s="181"/>
      <c r="H65" s="181">
        <f>'将来負担比率（分子）の構造'!K$42</f>
        <v>345</v>
      </c>
      <c r="I65" s="181"/>
      <c r="J65" s="181"/>
      <c r="K65" s="181">
        <f>'将来負担比率（分子）の構造'!L$42</f>
        <v>278</v>
      </c>
      <c r="L65" s="181"/>
      <c r="M65" s="181"/>
      <c r="N65" s="181">
        <f>'将来負担比率（分子）の構造'!M$42</f>
        <v>259</v>
      </c>
      <c r="O65" s="181"/>
      <c r="P65" s="181"/>
    </row>
    <row r="66" spans="1:16">
      <c r="A66" s="181" t="s">
        <v>31</v>
      </c>
      <c r="B66" s="181">
        <f>'将来負担比率（分子）の構造'!I$41</f>
        <v>9318</v>
      </c>
      <c r="C66" s="181"/>
      <c r="D66" s="181"/>
      <c r="E66" s="181">
        <f>'将来負担比率（分子）の構造'!J$41</f>
        <v>9150</v>
      </c>
      <c r="F66" s="181"/>
      <c r="G66" s="181"/>
      <c r="H66" s="181">
        <f>'将来負担比率（分子）の構造'!K$41</f>
        <v>9625</v>
      </c>
      <c r="I66" s="181"/>
      <c r="J66" s="181"/>
      <c r="K66" s="181">
        <f>'将来負担比率（分子）の構造'!L$41</f>
        <v>9699</v>
      </c>
      <c r="L66" s="181"/>
      <c r="M66" s="181"/>
      <c r="N66" s="181">
        <f>'将来負担比率（分子）の構造'!M$41</f>
        <v>9960</v>
      </c>
      <c r="O66" s="181"/>
      <c r="P66" s="181"/>
    </row>
    <row r="67" spans="1:16">
      <c r="A67" s="181" t="s">
        <v>75</v>
      </c>
      <c r="B67" s="181" t="e">
        <f>NA()</f>
        <v>#N/A</v>
      </c>
      <c r="C67" s="181">
        <f>IF(ISNUMBER('将来負担比率（分子）の構造'!I$53), IF('将来負担比率（分子）の構造'!I$53 &lt; 0, 0, '将来負担比率（分子）の構造'!I$53), NA())</f>
        <v>721</v>
      </c>
      <c r="D67" s="181" t="e">
        <f>NA()</f>
        <v>#N/A</v>
      </c>
      <c r="E67" s="181" t="e">
        <f>NA()</f>
        <v>#N/A</v>
      </c>
      <c r="F67" s="181">
        <f>IF(ISNUMBER('将来負担比率（分子）の構造'!J$53), IF('将来負担比率（分子）の構造'!J$53 &lt; 0, 0, '将来負担比率（分子）の構造'!J$53), NA())</f>
        <v>623</v>
      </c>
      <c r="G67" s="181" t="e">
        <f>NA()</f>
        <v>#N/A</v>
      </c>
      <c r="H67" s="181" t="e">
        <f>NA()</f>
        <v>#N/A</v>
      </c>
      <c r="I67" s="181">
        <f>IF(ISNUMBER('将来負担比率（分子）の構造'!K$53), IF('将来負担比率（分子）の構造'!K$53 &lt; 0, 0, '将来負担比率（分子）の構造'!K$53), NA())</f>
        <v>2366</v>
      </c>
      <c r="J67" s="181" t="e">
        <f>NA()</f>
        <v>#N/A</v>
      </c>
      <c r="K67" s="181" t="e">
        <f>NA()</f>
        <v>#N/A</v>
      </c>
      <c r="L67" s="181">
        <f>IF(ISNUMBER('将来負担比率（分子）の構造'!L$53), IF('将来負担比率（分子）の構造'!L$53 &lt; 0, 0, '将来負担比率（分子）の構造'!L$53), NA())</f>
        <v>1441</v>
      </c>
      <c r="M67" s="181" t="e">
        <f>NA()</f>
        <v>#N/A</v>
      </c>
      <c r="N67" s="181" t="e">
        <f>NA()</f>
        <v>#N/A</v>
      </c>
      <c r="O67" s="181">
        <f>IF(ISNUMBER('将来負担比率（分子）の構造'!M$53), IF('将来負担比率（分子）の構造'!M$53 &lt; 0, 0, '将来負担比率（分子）の構造'!M$53), NA())</f>
        <v>1272</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1548</v>
      </c>
      <c r="C72" s="185">
        <f>基金残高に係る経年分析!G55</f>
        <v>1483</v>
      </c>
      <c r="D72" s="185">
        <f>基金残高に係る経年分析!H55</f>
        <v>1207</v>
      </c>
    </row>
    <row r="73" spans="1:16">
      <c r="A73" s="184" t="s">
        <v>78</v>
      </c>
      <c r="B73" s="185">
        <f>基金残高に係る経年分析!F56</f>
        <v>284</v>
      </c>
      <c r="C73" s="185">
        <f>基金残高に係る経年分析!G56</f>
        <v>285</v>
      </c>
      <c r="D73" s="185">
        <f>基金残高に係る経年分析!H56</f>
        <v>285</v>
      </c>
    </row>
    <row r="74" spans="1:16">
      <c r="A74" s="184" t="s">
        <v>79</v>
      </c>
      <c r="B74" s="185">
        <f>基金残高に係る経年分析!F57</f>
        <v>2154</v>
      </c>
      <c r="C74" s="185">
        <f>基金残高に係る経年分析!G57</f>
        <v>2133</v>
      </c>
      <c r="D74" s="185">
        <f>基金残高に係る経年分析!H57</f>
        <v>2851</v>
      </c>
    </row>
  </sheetData>
  <sheetProtection algorithmName="SHA-512" hashValue="w8fA+fM0LpXdmwDH40vmwMD1+P7KyvTLmbq+qnisIBvrX+c4h54YObmqcfH+1EEKEeWoqUeJ59O3eWnZ6PB8qg==" saltValue="cjl+7Z85xtCIDoXgSly/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215</v>
      </c>
      <c r="DI1" s="798"/>
      <c r="DJ1" s="798"/>
      <c r="DK1" s="798"/>
      <c r="DL1" s="798"/>
      <c r="DM1" s="798"/>
      <c r="DN1" s="799"/>
      <c r="DO1" s="226"/>
      <c r="DP1" s="797" t="s">
        <v>216</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219</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220</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221</v>
      </c>
      <c r="S4" s="740"/>
      <c r="T4" s="740"/>
      <c r="U4" s="740"/>
      <c r="V4" s="740"/>
      <c r="W4" s="740"/>
      <c r="X4" s="740"/>
      <c r="Y4" s="741"/>
      <c r="Z4" s="739" t="s">
        <v>222</v>
      </c>
      <c r="AA4" s="740"/>
      <c r="AB4" s="740"/>
      <c r="AC4" s="741"/>
      <c r="AD4" s="739" t="s">
        <v>223</v>
      </c>
      <c r="AE4" s="740"/>
      <c r="AF4" s="740"/>
      <c r="AG4" s="740"/>
      <c r="AH4" s="740"/>
      <c r="AI4" s="740"/>
      <c r="AJ4" s="740"/>
      <c r="AK4" s="741"/>
      <c r="AL4" s="739" t="s">
        <v>222</v>
      </c>
      <c r="AM4" s="740"/>
      <c r="AN4" s="740"/>
      <c r="AO4" s="741"/>
      <c r="AP4" s="800" t="s">
        <v>224</v>
      </c>
      <c r="AQ4" s="800"/>
      <c r="AR4" s="800"/>
      <c r="AS4" s="800"/>
      <c r="AT4" s="800"/>
      <c r="AU4" s="800"/>
      <c r="AV4" s="800"/>
      <c r="AW4" s="800"/>
      <c r="AX4" s="800"/>
      <c r="AY4" s="800"/>
      <c r="AZ4" s="800"/>
      <c r="BA4" s="800"/>
      <c r="BB4" s="800"/>
      <c r="BC4" s="800"/>
      <c r="BD4" s="800"/>
      <c r="BE4" s="800"/>
      <c r="BF4" s="800"/>
      <c r="BG4" s="800" t="s">
        <v>225</v>
      </c>
      <c r="BH4" s="800"/>
      <c r="BI4" s="800"/>
      <c r="BJ4" s="800"/>
      <c r="BK4" s="800"/>
      <c r="BL4" s="800"/>
      <c r="BM4" s="800"/>
      <c r="BN4" s="800"/>
      <c r="BO4" s="800" t="s">
        <v>222</v>
      </c>
      <c r="BP4" s="800"/>
      <c r="BQ4" s="800"/>
      <c r="BR4" s="800"/>
      <c r="BS4" s="800" t="s">
        <v>226</v>
      </c>
      <c r="BT4" s="800"/>
      <c r="BU4" s="800"/>
      <c r="BV4" s="800"/>
      <c r="BW4" s="800"/>
      <c r="BX4" s="800"/>
      <c r="BY4" s="800"/>
      <c r="BZ4" s="800"/>
      <c r="CA4" s="800"/>
      <c r="CB4" s="800"/>
      <c r="CD4" s="782" t="s">
        <v>227</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228</v>
      </c>
      <c r="C5" s="745"/>
      <c r="D5" s="745"/>
      <c r="E5" s="745"/>
      <c r="F5" s="745"/>
      <c r="G5" s="745"/>
      <c r="H5" s="745"/>
      <c r="I5" s="745"/>
      <c r="J5" s="745"/>
      <c r="K5" s="745"/>
      <c r="L5" s="745"/>
      <c r="M5" s="745"/>
      <c r="N5" s="745"/>
      <c r="O5" s="745"/>
      <c r="P5" s="745"/>
      <c r="Q5" s="746"/>
      <c r="R5" s="733">
        <v>1432476</v>
      </c>
      <c r="S5" s="734"/>
      <c r="T5" s="734"/>
      <c r="U5" s="734"/>
      <c r="V5" s="734"/>
      <c r="W5" s="734"/>
      <c r="X5" s="734"/>
      <c r="Y5" s="777"/>
      <c r="Z5" s="795">
        <v>10.7</v>
      </c>
      <c r="AA5" s="795"/>
      <c r="AB5" s="795"/>
      <c r="AC5" s="795"/>
      <c r="AD5" s="796">
        <v>1432476</v>
      </c>
      <c r="AE5" s="796"/>
      <c r="AF5" s="796"/>
      <c r="AG5" s="796"/>
      <c r="AH5" s="796"/>
      <c r="AI5" s="796"/>
      <c r="AJ5" s="796"/>
      <c r="AK5" s="796"/>
      <c r="AL5" s="778">
        <v>28.1</v>
      </c>
      <c r="AM5" s="749"/>
      <c r="AN5" s="749"/>
      <c r="AO5" s="779"/>
      <c r="AP5" s="744" t="s">
        <v>229</v>
      </c>
      <c r="AQ5" s="745"/>
      <c r="AR5" s="745"/>
      <c r="AS5" s="745"/>
      <c r="AT5" s="745"/>
      <c r="AU5" s="745"/>
      <c r="AV5" s="745"/>
      <c r="AW5" s="745"/>
      <c r="AX5" s="745"/>
      <c r="AY5" s="745"/>
      <c r="AZ5" s="745"/>
      <c r="BA5" s="745"/>
      <c r="BB5" s="745"/>
      <c r="BC5" s="745"/>
      <c r="BD5" s="745"/>
      <c r="BE5" s="745"/>
      <c r="BF5" s="746"/>
      <c r="BG5" s="678">
        <v>1428622</v>
      </c>
      <c r="BH5" s="679"/>
      <c r="BI5" s="679"/>
      <c r="BJ5" s="679"/>
      <c r="BK5" s="679"/>
      <c r="BL5" s="679"/>
      <c r="BM5" s="679"/>
      <c r="BN5" s="680"/>
      <c r="BO5" s="715">
        <v>99.7</v>
      </c>
      <c r="BP5" s="715"/>
      <c r="BQ5" s="715"/>
      <c r="BR5" s="715"/>
      <c r="BS5" s="716">
        <v>13065</v>
      </c>
      <c r="BT5" s="716"/>
      <c r="BU5" s="716"/>
      <c r="BV5" s="716"/>
      <c r="BW5" s="716"/>
      <c r="BX5" s="716"/>
      <c r="BY5" s="716"/>
      <c r="BZ5" s="716"/>
      <c r="CA5" s="716"/>
      <c r="CB5" s="775"/>
      <c r="CD5" s="782" t="s">
        <v>224</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222</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c r="B6" s="675" t="s">
        <v>233</v>
      </c>
      <c r="C6" s="676"/>
      <c r="D6" s="676"/>
      <c r="E6" s="676"/>
      <c r="F6" s="676"/>
      <c r="G6" s="676"/>
      <c r="H6" s="676"/>
      <c r="I6" s="676"/>
      <c r="J6" s="676"/>
      <c r="K6" s="676"/>
      <c r="L6" s="676"/>
      <c r="M6" s="676"/>
      <c r="N6" s="676"/>
      <c r="O6" s="676"/>
      <c r="P6" s="676"/>
      <c r="Q6" s="677"/>
      <c r="R6" s="678">
        <v>79777</v>
      </c>
      <c r="S6" s="679"/>
      <c r="T6" s="679"/>
      <c r="U6" s="679"/>
      <c r="V6" s="679"/>
      <c r="W6" s="679"/>
      <c r="X6" s="679"/>
      <c r="Y6" s="680"/>
      <c r="Z6" s="715">
        <v>0.6</v>
      </c>
      <c r="AA6" s="715"/>
      <c r="AB6" s="715"/>
      <c r="AC6" s="715"/>
      <c r="AD6" s="716">
        <v>79777</v>
      </c>
      <c r="AE6" s="716"/>
      <c r="AF6" s="716"/>
      <c r="AG6" s="716"/>
      <c r="AH6" s="716"/>
      <c r="AI6" s="716"/>
      <c r="AJ6" s="716"/>
      <c r="AK6" s="716"/>
      <c r="AL6" s="681">
        <v>1.6</v>
      </c>
      <c r="AM6" s="682"/>
      <c r="AN6" s="682"/>
      <c r="AO6" s="717"/>
      <c r="AP6" s="675" t="s">
        <v>234</v>
      </c>
      <c r="AQ6" s="676"/>
      <c r="AR6" s="676"/>
      <c r="AS6" s="676"/>
      <c r="AT6" s="676"/>
      <c r="AU6" s="676"/>
      <c r="AV6" s="676"/>
      <c r="AW6" s="676"/>
      <c r="AX6" s="676"/>
      <c r="AY6" s="676"/>
      <c r="AZ6" s="676"/>
      <c r="BA6" s="676"/>
      <c r="BB6" s="676"/>
      <c r="BC6" s="676"/>
      <c r="BD6" s="676"/>
      <c r="BE6" s="676"/>
      <c r="BF6" s="677"/>
      <c r="BG6" s="678">
        <v>1428622</v>
      </c>
      <c r="BH6" s="679"/>
      <c r="BI6" s="679"/>
      <c r="BJ6" s="679"/>
      <c r="BK6" s="679"/>
      <c r="BL6" s="679"/>
      <c r="BM6" s="679"/>
      <c r="BN6" s="680"/>
      <c r="BO6" s="715">
        <v>99.7</v>
      </c>
      <c r="BP6" s="715"/>
      <c r="BQ6" s="715"/>
      <c r="BR6" s="715"/>
      <c r="BS6" s="716">
        <v>13065</v>
      </c>
      <c r="BT6" s="716"/>
      <c r="BU6" s="716"/>
      <c r="BV6" s="716"/>
      <c r="BW6" s="716"/>
      <c r="BX6" s="716"/>
      <c r="BY6" s="716"/>
      <c r="BZ6" s="716"/>
      <c r="CA6" s="716"/>
      <c r="CB6" s="775"/>
      <c r="CD6" s="736" t="s">
        <v>235</v>
      </c>
      <c r="CE6" s="737"/>
      <c r="CF6" s="737"/>
      <c r="CG6" s="737"/>
      <c r="CH6" s="737"/>
      <c r="CI6" s="737"/>
      <c r="CJ6" s="737"/>
      <c r="CK6" s="737"/>
      <c r="CL6" s="737"/>
      <c r="CM6" s="737"/>
      <c r="CN6" s="737"/>
      <c r="CO6" s="737"/>
      <c r="CP6" s="737"/>
      <c r="CQ6" s="738"/>
      <c r="CR6" s="678">
        <v>110734</v>
      </c>
      <c r="CS6" s="679"/>
      <c r="CT6" s="679"/>
      <c r="CU6" s="679"/>
      <c r="CV6" s="679"/>
      <c r="CW6" s="679"/>
      <c r="CX6" s="679"/>
      <c r="CY6" s="680"/>
      <c r="CZ6" s="778">
        <v>0.8</v>
      </c>
      <c r="DA6" s="749"/>
      <c r="DB6" s="749"/>
      <c r="DC6" s="781"/>
      <c r="DD6" s="684" t="s">
        <v>129</v>
      </c>
      <c r="DE6" s="679"/>
      <c r="DF6" s="679"/>
      <c r="DG6" s="679"/>
      <c r="DH6" s="679"/>
      <c r="DI6" s="679"/>
      <c r="DJ6" s="679"/>
      <c r="DK6" s="679"/>
      <c r="DL6" s="679"/>
      <c r="DM6" s="679"/>
      <c r="DN6" s="679"/>
      <c r="DO6" s="679"/>
      <c r="DP6" s="680"/>
      <c r="DQ6" s="684">
        <v>110711</v>
      </c>
      <c r="DR6" s="679"/>
      <c r="DS6" s="679"/>
      <c r="DT6" s="679"/>
      <c r="DU6" s="679"/>
      <c r="DV6" s="679"/>
      <c r="DW6" s="679"/>
      <c r="DX6" s="679"/>
      <c r="DY6" s="679"/>
      <c r="DZ6" s="679"/>
      <c r="EA6" s="679"/>
      <c r="EB6" s="679"/>
      <c r="EC6" s="722"/>
    </row>
    <row r="7" spans="2:143" ht="11.25" customHeight="1">
      <c r="B7" s="675" t="s">
        <v>236</v>
      </c>
      <c r="C7" s="676"/>
      <c r="D7" s="676"/>
      <c r="E7" s="676"/>
      <c r="F7" s="676"/>
      <c r="G7" s="676"/>
      <c r="H7" s="676"/>
      <c r="I7" s="676"/>
      <c r="J7" s="676"/>
      <c r="K7" s="676"/>
      <c r="L7" s="676"/>
      <c r="M7" s="676"/>
      <c r="N7" s="676"/>
      <c r="O7" s="676"/>
      <c r="P7" s="676"/>
      <c r="Q7" s="677"/>
      <c r="R7" s="678">
        <v>887</v>
      </c>
      <c r="S7" s="679"/>
      <c r="T7" s="679"/>
      <c r="U7" s="679"/>
      <c r="V7" s="679"/>
      <c r="W7" s="679"/>
      <c r="X7" s="679"/>
      <c r="Y7" s="680"/>
      <c r="Z7" s="715">
        <v>0</v>
      </c>
      <c r="AA7" s="715"/>
      <c r="AB7" s="715"/>
      <c r="AC7" s="715"/>
      <c r="AD7" s="716">
        <v>887</v>
      </c>
      <c r="AE7" s="716"/>
      <c r="AF7" s="716"/>
      <c r="AG7" s="716"/>
      <c r="AH7" s="716"/>
      <c r="AI7" s="716"/>
      <c r="AJ7" s="716"/>
      <c r="AK7" s="716"/>
      <c r="AL7" s="681">
        <v>0</v>
      </c>
      <c r="AM7" s="682"/>
      <c r="AN7" s="682"/>
      <c r="AO7" s="717"/>
      <c r="AP7" s="675" t="s">
        <v>237</v>
      </c>
      <c r="AQ7" s="676"/>
      <c r="AR7" s="676"/>
      <c r="AS7" s="676"/>
      <c r="AT7" s="676"/>
      <c r="AU7" s="676"/>
      <c r="AV7" s="676"/>
      <c r="AW7" s="676"/>
      <c r="AX7" s="676"/>
      <c r="AY7" s="676"/>
      <c r="AZ7" s="676"/>
      <c r="BA7" s="676"/>
      <c r="BB7" s="676"/>
      <c r="BC7" s="676"/>
      <c r="BD7" s="676"/>
      <c r="BE7" s="676"/>
      <c r="BF7" s="677"/>
      <c r="BG7" s="678">
        <v>572187</v>
      </c>
      <c r="BH7" s="679"/>
      <c r="BI7" s="679"/>
      <c r="BJ7" s="679"/>
      <c r="BK7" s="679"/>
      <c r="BL7" s="679"/>
      <c r="BM7" s="679"/>
      <c r="BN7" s="680"/>
      <c r="BO7" s="715">
        <v>39.9</v>
      </c>
      <c r="BP7" s="715"/>
      <c r="BQ7" s="715"/>
      <c r="BR7" s="715"/>
      <c r="BS7" s="716">
        <v>13065</v>
      </c>
      <c r="BT7" s="716"/>
      <c r="BU7" s="716"/>
      <c r="BV7" s="716"/>
      <c r="BW7" s="716"/>
      <c r="BX7" s="716"/>
      <c r="BY7" s="716"/>
      <c r="BZ7" s="716"/>
      <c r="CA7" s="716"/>
      <c r="CB7" s="775"/>
      <c r="CD7" s="711" t="s">
        <v>238</v>
      </c>
      <c r="CE7" s="712"/>
      <c r="CF7" s="712"/>
      <c r="CG7" s="712"/>
      <c r="CH7" s="712"/>
      <c r="CI7" s="712"/>
      <c r="CJ7" s="712"/>
      <c r="CK7" s="712"/>
      <c r="CL7" s="712"/>
      <c r="CM7" s="712"/>
      <c r="CN7" s="712"/>
      <c r="CO7" s="712"/>
      <c r="CP7" s="712"/>
      <c r="CQ7" s="713"/>
      <c r="CR7" s="678">
        <v>4017936</v>
      </c>
      <c r="CS7" s="679"/>
      <c r="CT7" s="679"/>
      <c r="CU7" s="679"/>
      <c r="CV7" s="679"/>
      <c r="CW7" s="679"/>
      <c r="CX7" s="679"/>
      <c r="CY7" s="680"/>
      <c r="CZ7" s="715">
        <v>30.6</v>
      </c>
      <c r="DA7" s="715"/>
      <c r="DB7" s="715"/>
      <c r="DC7" s="715"/>
      <c r="DD7" s="684">
        <v>337560</v>
      </c>
      <c r="DE7" s="679"/>
      <c r="DF7" s="679"/>
      <c r="DG7" s="679"/>
      <c r="DH7" s="679"/>
      <c r="DI7" s="679"/>
      <c r="DJ7" s="679"/>
      <c r="DK7" s="679"/>
      <c r="DL7" s="679"/>
      <c r="DM7" s="679"/>
      <c r="DN7" s="679"/>
      <c r="DO7" s="679"/>
      <c r="DP7" s="680"/>
      <c r="DQ7" s="684">
        <v>1459810</v>
      </c>
      <c r="DR7" s="679"/>
      <c r="DS7" s="679"/>
      <c r="DT7" s="679"/>
      <c r="DU7" s="679"/>
      <c r="DV7" s="679"/>
      <c r="DW7" s="679"/>
      <c r="DX7" s="679"/>
      <c r="DY7" s="679"/>
      <c r="DZ7" s="679"/>
      <c r="EA7" s="679"/>
      <c r="EB7" s="679"/>
      <c r="EC7" s="722"/>
    </row>
    <row r="8" spans="2:143" ht="11.25" customHeight="1">
      <c r="B8" s="675" t="s">
        <v>239</v>
      </c>
      <c r="C8" s="676"/>
      <c r="D8" s="676"/>
      <c r="E8" s="676"/>
      <c r="F8" s="676"/>
      <c r="G8" s="676"/>
      <c r="H8" s="676"/>
      <c r="I8" s="676"/>
      <c r="J8" s="676"/>
      <c r="K8" s="676"/>
      <c r="L8" s="676"/>
      <c r="M8" s="676"/>
      <c r="N8" s="676"/>
      <c r="O8" s="676"/>
      <c r="P8" s="676"/>
      <c r="Q8" s="677"/>
      <c r="R8" s="678">
        <v>2708</v>
      </c>
      <c r="S8" s="679"/>
      <c r="T8" s="679"/>
      <c r="U8" s="679"/>
      <c r="V8" s="679"/>
      <c r="W8" s="679"/>
      <c r="X8" s="679"/>
      <c r="Y8" s="680"/>
      <c r="Z8" s="715">
        <v>0</v>
      </c>
      <c r="AA8" s="715"/>
      <c r="AB8" s="715"/>
      <c r="AC8" s="715"/>
      <c r="AD8" s="716">
        <v>2708</v>
      </c>
      <c r="AE8" s="716"/>
      <c r="AF8" s="716"/>
      <c r="AG8" s="716"/>
      <c r="AH8" s="716"/>
      <c r="AI8" s="716"/>
      <c r="AJ8" s="716"/>
      <c r="AK8" s="716"/>
      <c r="AL8" s="681">
        <v>0.1</v>
      </c>
      <c r="AM8" s="682"/>
      <c r="AN8" s="682"/>
      <c r="AO8" s="717"/>
      <c r="AP8" s="675" t="s">
        <v>240</v>
      </c>
      <c r="AQ8" s="676"/>
      <c r="AR8" s="676"/>
      <c r="AS8" s="676"/>
      <c r="AT8" s="676"/>
      <c r="AU8" s="676"/>
      <c r="AV8" s="676"/>
      <c r="AW8" s="676"/>
      <c r="AX8" s="676"/>
      <c r="AY8" s="676"/>
      <c r="AZ8" s="676"/>
      <c r="BA8" s="676"/>
      <c r="BB8" s="676"/>
      <c r="BC8" s="676"/>
      <c r="BD8" s="676"/>
      <c r="BE8" s="676"/>
      <c r="BF8" s="677"/>
      <c r="BG8" s="678">
        <v>18541</v>
      </c>
      <c r="BH8" s="679"/>
      <c r="BI8" s="679"/>
      <c r="BJ8" s="679"/>
      <c r="BK8" s="679"/>
      <c r="BL8" s="679"/>
      <c r="BM8" s="679"/>
      <c r="BN8" s="680"/>
      <c r="BO8" s="715">
        <v>1.3</v>
      </c>
      <c r="BP8" s="715"/>
      <c r="BQ8" s="715"/>
      <c r="BR8" s="715"/>
      <c r="BS8" s="684" t="s">
        <v>241</v>
      </c>
      <c r="BT8" s="679"/>
      <c r="BU8" s="679"/>
      <c r="BV8" s="679"/>
      <c r="BW8" s="679"/>
      <c r="BX8" s="679"/>
      <c r="BY8" s="679"/>
      <c r="BZ8" s="679"/>
      <c r="CA8" s="679"/>
      <c r="CB8" s="722"/>
      <c r="CD8" s="711" t="s">
        <v>242</v>
      </c>
      <c r="CE8" s="712"/>
      <c r="CF8" s="712"/>
      <c r="CG8" s="712"/>
      <c r="CH8" s="712"/>
      <c r="CI8" s="712"/>
      <c r="CJ8" s="712"/>
      <c r="CK8" s="712"/>
      <c r="CL8" s="712"/>
      <c r="CM8" s="712"/>
      <c r="CN8" s="712"/>
      <c r="CO8" s="712"/>
      <c r="CP8" s="712"/>
      <c r="CQ8" s="713"/>
      <c r="CR8" s="678">
        <v>3019347</v>
      </c>
      <c r="CS8" s="679"/>
      <c r="CT8" s="679"/>
      <c r="CU8" s="679"/>
      <c r="CV8" s="679"/>
      <c r="CW8" s="679"/>
      <c r="CX8" s="679"/>
      <c r="CY8" s="680"/>
      <c r="CZ8" s="715">
        <v>23</v>
      </c>
      <c r="DA8" s="715"/>
      <c r="DB8" s="715"/>
      <c r="DC8" s="715"/>
      <c r="DD8" s="684">
        <v>2904</v>
      </c>
      <c r="DE8" s="679"/>
      <c r="DF8" s="679"/>
      <c r="DG8" s="679"/>
      <c r="DH8" s="679"/>
      <c r="DI8" s="679"/>
      <c r="DJ8" s="679"/>
      <c r="DK8" s="679"/>
      <c r="DL8" s="679"/>
      <c r="DM8" s="679"/>
      <c r="DN8" s="679"/>
      <c r="DO8" s="679"/>
      <c r="DP8" s="680"/>
      <c r="DQ8" s="684">
        <v>1655343</v>
      </c>
      <c r="DR8" s="679"/>
      <c r="DS8" s="679"/>
      <c r="DT8" s="679"/>
      <c r="DU8" s="679"/>
      <c r="DV8" s="679"/>
      <c r="DW8" s="679"/>
      <c r="DX8" s="679"/>
      <c r="DY8" s="679"/>
      <c r="DZ8" s="679"/>
      <c r="EA8" s="679"/>
      <c r="EB8" s="679"/>
      <c r="EC8" s="722"/>
    </row>
    <row r="9" spans="2:143" ht="11.25" customHeight="1">
      <c r="B9" s="675" t="s">
        <v>243</v>
      </c>
      <c r="C9" s="676"/>
      <c r="D9" s="676"/>
      <c r="E9" s="676"/>
      <c r="F9" s="676"/>
      <c r="G9" s="676"/>
      <c r="H9" s="676"/>
      <c r="I9" s="676"/>
      <c r="J9" s="676"/>
      <c r="K9" s="676"/>
      <c r="L9" s="676"/>
      <c r="M9" s="676"/>
      <c r="N9" s="676"/>
      <c r="O9" s="676"/>
      <c r="P9" s="676"/>
      <c r="Q9" s="677"/>
      <c r="R9" s="678">
        <v>1555</v>
      </c>
      <c r="S9" s="679"/>
      <c r="T9" s="679"/>
      <c r="U9" s="679"/>
      <c r="V9" s="679"/>
      <c r="W9" s="679"/>
      <c r="X9" s="679"/>
      <c r="Y9" s="680"/>
      <c r="Z9" s="715">
        <v>0</v>
      </c>
      <c r="AA9" s="715"/>
      <c r="AB9" s="715"/>
      <c r="AC9" s="715"/>
      <c r="AD9" s="716">
        <v>1555</v>
      </c>
      <c r="AE9" s="716"/>
      <c r="AF9" s="716"/>
      <c r="AG9" s="716"/>
      <c r="AH9" s="716"/>
      <c r="AI9" s="716"/>
      <c r="AJ9" s="716"/>
      <c r="AK9" s="716"/>
      <c r="AL9" s="681">
        <v>0</v>
      </c>
      <c r="AM9" s="682"/>
      <c r="AN9" s="682"/>
      <c r="AO9" s="717"/>
      <c r="AP9" s="675" t="s">
        <v>244</v>
      </c>
      <c r="AQ9" s="676"/>
      <c r="AR9" s="676"/>
      <c r="AS9" s="676"/>
      <c r="AT9" s="676"/>
      <c r="AU9" s="676"/>
      <c r="AV9" s="676"/>
      <c r="AW9" s="676"/>
      <c r="AX9" s="676"/>
      <c r="AY9" s="676"/>
      <c r="AZ9" s="676"/>
      <c r="BA9" s="676"/>
      <c r="BB9" s="676"/>
      <c r="BC9" s="676"/>
      <c r="BD9" s="676"/>
      <c r="BE9" s="676"/>
      <c r="BF9" s="677"/>
      <c r="BG9" s="678">
        <v>451005</v>
      </c>
      <c r="BH9" s="679"/>
      <c r="BI9" s="679"/>
      <c r="BJ9" s="679"/>
      <c r="BK9" s="679"/>
      <c r="BL9" s="679"/>
      <c r="BM9" s="679"/>
      <c r="BN9" s="680"/>
      <c r="BO9" s="715">
        <v>31.5</v>
      </c>
      <c r="BP9" s="715"/>
      <c r="BQ9" s="715"/>
      <c r="BR9" s="715"/>
      <c r="BS9" s="684" t="s">
        <v>180</v>
      </c>
      <c r="BT9" s="679"/>
      <c r="BU9" s="679"/>
      <c r="BV9" s="679"/>
      <c r="BW9" s="679"/>
      <c r="BX9" s="679"/>
      <c r="BY9" s="679"/>
      <c r="BZ9" s="679"/>
      <c r="CA9" s="679"/>
      <c r="CB9" s="722"/>
      <c r="CD9" s="711" t="s">
        <v>245</v>
      </c>
      <c r="CE9" s="712"/>
      <c r="CF9" s="712"/>
      <c r="CG9" s="712"/>
      <c r="CH9" s="712"/>
      <c r="CI9" s="712"/>
      <c r="CJ9" s="712"/>
      <c r="CK9" s="712"/>
      <c r="CL9" s="712"/>
      <c r="CM9" s="712"/>
      <c r="CN9" s="712"/>
      <c r="CO9" s="712"/>
      <c r="CP9" s="712"/>
      <c r="CQ9" s="713"/>
      <c r="CR9" s="678">
        <v>783556</v>
      </c>
      <c r="CS9" s="679"/>
      <c r="CT9" s="679"/>
      <c r="CU9" s="679"/>
      <c r="CV9" s="679"/>
      <c r="CW9" s="679"/>
      <c r="CX9" s="679"/>
      <c r="CY9" s="680"/>
      <c r="CZ9" s="715">
        <v>6</v>
      </c>
      <c r="DA9" s="715"/>
      <c r="DB9" s="715"/>
      <c r="DC9" s="715"/>
      <c r="DD9" s="684">
        <v>33008</v>
      </c>
      <c r="DE9" s="679"/>
      <c r="DF9" s="679"/>
      <c r="DG9" s="679"/>
      <c r="DH9" s="679"/>
      <c r="DI9" s="679"/>
      <c r="DJ9" s="679"/>
      <c r="DK9" s="679"/>
      <c r="DL9" s="679"/>
      <c r="DM9" s="679"/>
      <c r="DN9" s="679"/>
      <c r="DO9" s="679"/>
      <c r="DP9" s="680"/>
      <c r="DQ9" s="684">
        <v>617755</v>
      </c>
      <c r="DR9" s="679"/>
      <c r="DS9" s="679"/>
      <c r="DT9" s="679"/>
      <c r="DU9" s="679"/>
      <c r="DV9" s="679"/>
      <c r="DW9" s="679"/>
      <c r="DX9" s="679"/>
      <c r="DY9" s="679"/>
      <c r="DZ9" s="679"/>
      <c r="EA9" s="679"/>
      <c r="EB9" s="679"/>
      <c r="EC9" s="722"/>
    </row>
    <row r="10" spans="2:143" ht="11.25" customHeight="1">
      <c r="B10" s="675" t="s">
        <v>246</v>
      </c>
      <c r="C10" s="676"/>
      <c r="D10" s="676"/>
      <c r="E10" s="676"/>
      <c r="F10" s="676"/>
      <c r="G10" s="676"/>
      <c r="H10" s="676"/>
      <c r="I10" s="676"/>
      <c r="J10" s="676"/>
      <c r="K10" s="676"/>
      <c r="L10" s="676"/>
      <c r="M10" s="676"/>
      <c r="N10" s="676"/>
      <c r="O10" s="676"/>
      <c r="P10" s="676"/>
      <c r="Q10" s="677"/>
      <c r="R10" s="678" t="s">
        <v>241</v>
      </c>
      <c r="S10" s="679"/>
      <c r="T10" s="679"/>
      <c r="U10" s="679"/>
      <c r="V10" s="679"/>
      <c r="W10" s="679"/>
      <c r="X10" s="679"/>
      <c r="Y10" s="680"/>
      <c r="Z10" s="715" t="s">
        <v>180</v>
      </c>
      <c r="AA10" s="715"/>
      <c r="AB10" s="715"/>
      <c r="AC10" s="715"/>
      <c r="AD10" s="716" t="s">
        <v>241</v>
      </c>
      <c r="AE10" s="716"/>
      <c r="AF10" s="716"/>
      <c r="AG10" s="716"/>
      <c r="AH10" s="716"/>
      <c r="AI10" s="716"/>
      <c r="AJ10" s="716"/>
      <c r="AK10" s="716"/>
      <c r="AL10" s="681" t="s">
        <v>180</v>
      </c>
      <c r="AM10" s="682"/>
      <c r="AN10" s="682"/>
      <c r="AO10" s="717"/>
      <c r="AP10" s="675" t="s">
        <v>247</v>
      </c>
      <c r="AQ10" s="676"/>
      <c r="AR10" s="676"/>
      <c r="AS10" s="676"/>
      <c r="AT10" s="676"/>
      <c r="AU10" s="676"/>
      <c r="AV10" s="676"/>
      <c r="AW10" s="676"/>
      <c r="AX10" s="676"/>
      <c r="AY10" s="676"/>
      <c r="AZ10" s="676"/>
      <c r="BA10" s="676"/>
      <c r="BB10" s="676"/>
      <c r="BC10" s="676"/>
      <c r="BD10" s="676"/>
      <c r="BE10" s="676"/>
      <c r="BF10" s="677"/>
      <c r="BG10" s="678">
        <v>36796</v>
      </c>
      <c r="BH10" s="679"/>
      <c r="BI10" s="679"/>
      <c r="BJ10" s="679"/>
      <c r="BK10" s="679"/>
      <c r="BL10" s="679"/>
      <c r="BM10" s="679"/>
      <c r="BN10" s="680"/>
      <c r="BO10" s="715">
        <v>2.6</v>
      </c>
      <c r="BP10" s="715"/>
      <c r="BQ10" s="715"/>
      <c r="BR10" s="715"/>
      <c r="BS10" s="684" t="s">
        <v>129</v>
      </c>
      <c r="BT10" s="679"/>
      <c r="BU10" s="679"/>
      <c r="BV10" s="679"/>
      <c r="BW10" s="679"/>
      <c r="BX10" s="679"/>
      <c r="BY10" s="679"/>
      <c r="BZ10" s="679"/>
      <c r="CA10" s="679"/>
      <c r="CB10" s="722"/>
      <c r="CD10" s="711" t="s">
        <v>248</v>
      </c>
      <c r="CE10" s="712"/>
      <c r="CF10" s="712"/>
      <c r="CG10" s="712"/>
      <c r="CH10" s="712"/>
      <c r="CI10" s="712"/>
      <c r="CJ10" s="712"/>
      <c r="CK10" s="712"/>
      <c r="CL10" s="712"/>
      <c r="CM10" s="712"/>
      <c r="CN10" s="712"/>
      <c r="CO10" s="712"/>
      <c r="CP10" s="712"/>
      <c r="CQ10" s="713"/>
      <c r="CR10" s="678" t="s">
        <v>129</v>
      </c>
      <c r="CS10" s="679"/>
      <c r="CT10" s="679"/>
      <c r="CU10" s="679"/>
      <c r="CV10" s="679"/>
      <c r="CW10" s="679"/>
      <c r="CX10" s="679"/>
      <c r="CY10" s="680"/>
      <c r="CZ10" s="715" t="s">
        <v>241</v>
      </c>
      <c r="DA10" s="715"/>
      <c r="DB10" s="715"/>
      <c r="DC10" s="715"/>
      <c r="DD10" s="684" t="s">
        <v>129</v>
      </c>
      <c r="DE10" s="679"/>
      <c r="DF10" s="679"/>
      <c r="DG10" s="679"/>
      <c r="DH10" s="679"/>
      <c r="DI10" s="679"/>
      <c r="DJ10" s="679"/>
      <c r="DK10" s="679"/>
      <c r="DL10" s="679"/>
      <c r="DM10" s="679"/>
      <c r="DN10" s="679"/>
      <c r="DO10" s="679"/>
      <c r="DP10" s="680"/>
      <c r="DQ10" s="684" t="s">
        <v>129</v>
      </c>
      <c r="DR10" s="679"/>
      <c r="DS10" s="679"/>
      <c r="DT10" s="679"/>
      <c r="DU10" s="679"/>
      <c r="DV10" s="679"/>
      <c r="DW10" s="679"/>
      <c r="DX10" s="679"/>
      <c r="DY10" s="679"/>
      <c r="DZ10" s="679"/>
      <c r="EA10" s="679"/>
      <c r="EB10" s="679"/>
      <c r="EC10" s="722"/>
    </row>
    <row r="11" spans="2:143" ht="11.25" customHeight="1">
      <c r="B11" s="675" t="s">
        <v>249</v>
      </c>
      <c r="C11" s="676"/>
      <c r="D11" s="676"/>
      <c r="E11" s="676"/>
      <c r="F11" s="676"/>
      <c r="G11" s="676"/>
      <c r="H11" s="676"/>
      <c r="I11" s="676"/>
      <c r="J11" s="676"/>
      <c r="K11" s="676"/>
      <c r="L11" s="676"/>
      <c r="M11" s="676"/>
      <c r="N11" s="676"/>
      <c r="O11" s="676"/>
      <c r="P11" s="676"/>
      <c r="Q11" s="677"/>
      <c r="R11" s="678">
        <v>267854</v>
      </c>
      <c r="S11" s="679"/>
      <c r="T11" s="679"/>
      <c r="U11" s="679"/>
      <c r="V11" s="679"/>
      <c r="W11" s="679"/>
      <c r="X11" s="679"/>
      <c r="Y11" s="680"/>
      <c r="Z11" s="681">
        <v>2</v>
      </c>
      <c r="AA11" s="682"/>
      <c r="AB11" s="682"/>
      <c r="AC11" s="683"/>
      <c r="AD11" s="684">
        <v>267854</v>
      </c>
      <c r="AE11" s="679"/>
      <c r="AF11" s="679"/>
      <c r="AG11" s="679"/>
      <c r="AH11" s="679"/>
      <c r="AI11" s="679"/>
      <c r="AJ11" s="679"/>
      <c r="AK11" s="680"/>
      <c r="AL11" s="681">
        <v>5.3</v>
      </c>
      <c r="AM11" s="682"/>
      <c r="AN11" s="682"/>
      <c r="AO11" s="717"/>
      <c r="AP11" s="675" t="s">
        <v>250</v>
      </c>
      <c r="AQ11" s="676"/>
      <c r="AR11" s="676"/>
      <c r="AS11" s="676"/>
      <c r="AT11" s="676"/>
      <c r="AU11" s="676"/>
      <c r="AV11" s="676"/>
      <c r="AW11" s="676"/>
      <c r="AX11" s="676"/>
      <c r="AY11" s="676"/>
      <c r="AZ11" s="676"/>
      <c r="BA11" s="676"/>
      <c r="BB11" s="676"/>
      <c r="BC11" s="676"/>
      <c r="BD11" s="676"/>
      <c r="BE11" s="676"/>
      <c r="BF11" s="677"/>
      <c r="BG11" s="678">
        <v>65845</v>
      </c>
      <c r="BH11" s="679"/>
      <c r="BI11" s="679"/>
      <c r="BJ11" s="679"/>
      <c r="BK11" s="679"/>
      <c r="BL11" s="679"/>
      <c r="BM11" s="679"/>
      <c r="BN11" s="680"/>
      <c r="BO11" s="715">
        <v>4.5999999999999996</v>
      </c>
      <c r="BP11" s="715"/>
      <c r="BQ11" s="715"/>
      <c r="BR11" s="715"/>
      <c r="BS11" s="684">
        <v>13065</v>
      </c>
      <c r="BT11" s="679"/>
      <c r="BU11" s="679"/>
      <c r="BV11" s="679"/>
      <c r="BW11" s="679"/>
      <c r="BX11" s="679"/>
      <c r="BY11" s="679"/>
      <c r="BZ11" s="679"/>
      <c r="CA11" s="679"/>
      <c r="CB11" s="722"/>
      <c r="CD11" s="711" t="s">
        <v>251</v>
      </c>
      <c r="CE11" s="712"/>
      <c r="CF11" s="712"/>
      <c r="CG11" s="712"/>
      <c r="CH11" s="712"/>
      <c r="CI11" s="712"/>
      <c r="CJ11" s="712"/>
      <c r="CK11" s="712"/>
      <c r="CL11" s="712"/>
      <c r="CM11" s="712"/>
      <c r="CN11" s="712"/>
      <c r="CO11" s="712"/>
      <c r="CP11" s="712"/>
      <c r="CQ11" s="713"/>
      <c r="CR11" s="678">
        <v>885972</v>
      </c>
      <c r="CS11" s="679"/>
      <c r="CT11" s="679"/>
      <c r="CU11" s="679"/>
      <c r="CV11" s="679"/>
      <c r="CW11" s="679"/>
      <c r="CX11" s="679"/>
      <c r="CY11" s="680"/>
      <c r="CZ11" s="715">
        <v>6.7</v>
      </c>
      <c r="DA11" s="715"/>
      <c r="DB11" s="715"/>
      <c r="DC11" s="715"/>
      <c r="DD11" s="684">
        <v>383825</v>
      </c>
      <c r="DE11" s="679"/>
      <c r="DF11" s="679"/>
      <c r="DG11" s="679"/>
      <c r="DH11" s="679"/>
      <c r="DI11" s="679"/>
      <c r="DJ11" s="679"/>
      <c r="DK11" s="679"/>
      <c r="DL11" s="679"/>
      <c r="DM11" s="679"/>
      <c r="DN11" s="679"/>
      <c r="DO11" s="679"/>
      <c r="DP11" s="680"/>
      <c r="DQ11" s="684">
        <v>277965</v>
      </c>
      <c r="DR11" s="679"/>
      <c r="DS11" s="679"/>
      <c r="DT11" s="679"/>
      <c r="DU11" s="679"/>
      <c r="DV11" s="679"/>
      <c r="DW11" s="679"/>
      <c r="DX11" s="679"/>
      <c r="DY11" s="679"/>
      <c r="DZ11" s="679"/>
      <c r="EA11" s="679"/>
      <c r="EB11" s="679"/>
      <c r="EC11" s="722"/>
    </row>
    <row r="12" spans="2:143" ht="11.25" customHeight="1">
      <c r="B12" s="675" t="s">
        <v>252</v>
      </c>
      <c r="C12" s="676"/>
      <c r="D12" s="676"/>
      <c r="E12" s="676"/>
      <c r="F12" s="676"/>
      <c r="G12" s="676"/>
      <c r="H12" s="676"/>
      <c r="I12" s="676"/>
      <c r="J12" s="676"/>
      <c r="K12" s="676"/>
      <c r="L12" s="676"/>
      <c r="M12" s="676"/>
      <c r="N12" s="676"/>
      <c r="O12" s="676"/>
      <c r="P12" s="676"/>
      <c r="Q12" s="677"/>
      <c r="R12" s="678" t="s">
        <v>241</v>
      </c>
      <c r="S12" s="679"/>
      <c r="T12" s="679"/>
      <c r="U12" s="679"/>
      <c r="V12" s="679"/>
      <c r="W12" s="679"/>
      <c r="X12" s="679"/>
      <c r="Y12" s="680"/>
      <c r="Z12" s="715" t="s">
        <v>241</v>
      </c>
      <c r="AA12" s="715"/>
      <c r="AB12" s="715"/>
      <c r="AC12" s="715"/>
      <c r="AD12" s="716" t="s">
        <v>129</v>
      </c>
      <c r="AE12" s="716"/>
      <c r="AF12" s="716"/>
      <c r="AG12" s="716"/>
      <c r="AH12" s="716"/>
      <c r="AI12" s="716"/>
      <c r="AJ12" s="716"/>
      <c r="AK12" s="716"/>
      <c r="AL12" s="681" t="s">
        <v>129</v>
      </c>
      <c r="AM12" s="682"/>
      <c r="AN12" s="682"/>
      <c r="AO12" s="717"/>
      <c r="AP12" s="675" t="s">
        <v>253</v>
      </c>
      <c r="AQ12" s="676"/>
      <c r="AR12" s="676"/>
      <c r="AS12" s="676"/>
      <c r="AT12" s="676"/>
      <c r="AU12" s="676"/>
      <c r="AV12" s="676"/>
      <c r="AW12" s="676"/>
      <c r="AX12" s="676"/>
      <c r="AY12" s="676"/>
      <c r="AZ12" s="676"/>
      <c r="BA12" s="676"/>
      <c r="BB12" s="676"/>
      <c r="BC12" s="676"/>
      <c r="BD12" s="676"/>
      <c r="BE12" s="676"/>
      <c r="BF12" s="677"/>
      <c r="BG12" s="678">
        <v>701819</v>
      </c>
      <c r="BH12" s="679"/>
      <c r="BI12" s="679"/>
      <c r="BJ12" s="679"/>
      <c r="BK12" s="679"/>
      <c r="BL12" s="679"/>
      <c r="BM12" s="679"/>
      <c r="BN12" s="680"/>
      <c r="BO12" s="715">
        <v>49</v>
      </c>
      <c r="BP12" s="715"/>
      <c r="BQ12" s="715"/>
      <c r="BR12" s="715"/>
      <c r="BS12" s="684" t="s">
        <v>129</v>
      </c>
      <c r="BT12" s="679"/>
      <c r="BU12" s="679"/>
      <c r="BV12" s="679"/>
      <c r="BW12" s="679"/>
      <c r="BX12" s="679"/>
      <c r="BY12" s="679"/>
      <c r="BZ12" s="679"/>
      <c r="CA12" s="679"/>
      <c r="CB12" s="722"/>
      <c r="CD12" s="711" t="s">
        <v>254</v>
      </c>
      <c r="CE12" s="712"/>
      <c r="CF12" s="712"/>
      <c r="CG12" s="712"/>
      <c r="CH12" s="712"/>
      <c r="CI12" s="712"/>
      <c r="CJ12" s="712"/>
      <c r="CK12" s="712"/>
      <c r="CL12" s="712"/>
      <c r="CM12" s="712"/>
      <c r="CN12" s="712"/>
      <c r="CO12" s="712"/>
      <c r="CP12" s="712"/>
      <c r="CQ12" s="713"/>
      <c r="CR12" s="678">
        <v>180440</v>
      </c>
      <c r="CS12" s="679"/>
      <c r="CT12" s="679"/>
      <c r="CU12" s="679"/>
      <c r="CV12" s="679"/>
      <c r="CW12" s="679"/>
      <c r="CX12" s="679"/>
      <c r="CY12" s="680"/>
      <c r="CZ12" s="715">
        <v>1.4</v>
      </c>
      <c r="DA12" s="715"/>
      <c r="DB12" s="715"/>
      <c r="DC12" s="715"/>
      <c r="DD12" s="684">
        <v>3356</v>
      </c>
      <c r="DE12" s="679"/>
      <c r="DF12" s="679"/>
      <c r="DG12" s="679"/>
      <c r="DH12" s="679"/>
      <c r="DI12" s="679"/>
      <c r="DJ12" s="679"/>
      <c r="DK12" s="679"/>
      <c r="DL12" s="679"/>
      <c r="DM12" s="679"/>
      <c r="DN12" s="679"/>
      <c r="DO12" s="679"/>
      <c r="DP12" s="680"/>
      <c r="DQ12" s="684">
        <v>140801</v>
      </c>
      <c r="DR12" s="679"/>
      <c r="DS12" s="679"/>
      <c r="DT12" s="679"/>
      <c r="DU12" s="679"/>
      <c r="DV12" s="679"/>
      <c r="DW12" s="679"/>
      <c r="DX12" s="679"/>
      <c r="DY12" s="679"/>
      <c r="DZ12" s="679"/>
      <c r="EA12" s="679"/>
      <c r="EB12" s="679"/>
      <c r="EC12" s="722"/>
    </row>
    <row r="13" spans="2:143" ht="11.25" customHeight="1">
      <c r="B13" s="675" t="s">
        <v>255</v>
      </c>
      <c r="C13" s="676"/>
      <c r="D13" s="676"/>
      <c r="E13" s="676"/>
      <c r="F13" s="676"/>
      <c r="G13" s="676"/>
      <c r="H13" s="676"/>
      <c r="I13" s="676"/>
      <c r="J13" s="676"/>
      <c r="K13" s="676"/>
      <c r="L13" s="676"/>
      <c r="M13" s="676"/>
      <c r="N13" s="676"/>
      <c r="O13" s="676"/>
      <c r="P13" s="676"/>
      <c r="Q13" s="677"/>
      <c r="R13" s="678" t="s">
        <v>129</v>
      </c>
      <c r="S13" s="679"/>
      <c r="T13" s="679"/>
      <c r="U13" s="679"/>
      <c r="V13" s="679"/>
      <c r="W13" s="679"/>
      <c r="X13" s="679"/>
      <c r="Y13" s="680"/>
      <c r="Z13" s="715" t="s">
        <v>241</v>
      </c>
      <c r="AA13" s="715"/>
      <c r="AB13" s="715"/>
      <c r="AC13" s="715"/>
      <c r="AD13" s="716" t="s">
        <v>129</v>
      </c>
      <c r="AE13" s="716"/>
      <c r="AF13" s="716"/>
      <c r="AG13" s="716"/>
      <c r="AH13" s="716"/>
      <c r="AI13" s="716"/>
      <c r="AJ13" s="716"/>
      <c r="AK13" s="716"/>
      <c r="AL13" s="681" t="s">
        <v>241</v>
      </c>
      <c r="AM13" s="682"/>
      <c r="AN13" s="682"/>
      <c r="AO13" s="717"/>
      <c r="AP13" s="675" t="s">
        <v>256</v>
      </c>
      <c r="AQ13" s="676"/>
      <c r="AR13" s="676"/>
      <c r="AS13" s="676"/>
      <c r="AT13" s="676"/>
      <c r="AU13" s="676"/>
      <c r="AV13" s="676"/>
      <c r="AW13" s="676"/>
      <c r="AX13" s="676"/>
      <c r="AY13" s="676"/>
      <c r="AZ13" s="676"/>
      <c r="BA13" s="676"/>
      <c r="BB13" s="676"/>
      <c r="BC13" s="676"/>
      <c r="BD13" s="676"/>
      <c r="BE13" s="676"/>
      <c r="BF13" s="677"/>
      <c r="BG13" s="678">
        <v>688119</v>
      </c>
      <c r="BH13" s="679"/>
      <c r="BI13" s="679"/>
      <c r="BJ13" s="679"/>
      <c r="BK13" s="679"/>
      <c r="BL13" s="679"/>
      <c r="BM13" s="679"/>
      <c r="BN13" s="680"/>
      <c r="BO13" s="715">
        <v>48</v>
      </c>
      <c r="BP13" s="715"/>
      <c r="BQ13" s="715"/>
      <c r="BR13" s="715"/>
      <c r="BS13" s="684" t="s">
        <v>129</v>
      </c>
      <c r="BT13" s="679"/>
      <c r="BU13" s="679"/>
      <c r="BV13" s="679"/>
      <c r="BW13" s="679"/>
      <c r="BX13" s="679"/>
      <c r="BY13" s="679"/>
      <c r="BZ13" s="679"/>
      <c r="CA13" s="679"/>
      <c r="CB13" s="722"/>
      <c r="CD13" s="711" t="s">
        <v>257</v>
      </c>
      <c r="CE13" s="712"/>
      <c r="CF13" s="712"/>
      <c r="CG13" s="712"/>
      <c r="CH13" s="712"/>
      <c r="CI13" s="712"/>
      <c r="CJ13" s="712"/>
      <c r="CK13" s="712"/>
      <c r="CL13" s="712"/>
      <c r="CM13" s="712"/>
      <c r="CN13" s="712"/>
      <c r="CO13" s="712"/>
      <c r="CP13" s="712"/>
      <c r="CQ13" s="713"/>
      <c r="CR13" s="678">
        <v>1393235</v>
      </c>
      <c r="CS13" s="679"/>
      <c r="CT13" s="679"/>
      <c r="CU13" s="679"/>
      <c r="CV13" s="679"/>
      <c r="CW13" s="679"/>
      <c r="CX13" s="679"/>
      <c r="CY13" s="680"/>
      <c r="CZ13" s="715">
        <v>10.6</v>
      </c>
      <c r="DA13" s="715"/>
      <c r="DB13" s="715"/>
      <c r="DC13" s="715"/>
      <c r="DD13" s="684">
        <v>1291228</v>
      </c>
      <c r="DE13" s="679"/>
      <c r="DF13" s="679"/>
      <c r="DG13" s="679"/>
      <c r="DH13" s="679"/>
      <c r="DI13" s="679"/>
      <c r="DJ13" s="679"/>
      <c r="DK13" s="679"/>
      <c r="DL13" s="679"/>
      <c r="DM13" s="679"/>
      <c r="DN13" s="679"/>
      <c r="DO13" s="679"/>
      <c r="DP13" s="680"/>
      <c r="DQ13" s="684">
        <v>226296</v>
      </c>
      <c r="DR13" s="679"/>
      <c r="DS13" s="679"/>
      <c r="DT13" s="679"/>
      <c r="DU13" s="679"/>
      <c r="DV13" s="679"/>
      <c r="DW13" s="679"/>
      <c r="DX13" s="679"/>
      <c r="DY13" s="679"/>
      <c r="DZ13" s="679"/>
      <c r="EA13" s="679"/>
      <c r="EB13" s="679"/>
      <c r="EC13" s="722"/>
    </row>
    <row r="14" spans="2:143" ht="11.25" customHeight="1">
      <c r="B14" s="675" t="s">
        <v>258</v>
      </c>
      <c r="C14" s="676"/>
      <c r="D14" s="676"/>
      <c r="E14" s="676"/>
      <c r="F14" s="676"/>
      <c r="G14" s="676"/>
      <c r="H14" s="676"/>
      <c r="I14" s="676"/>
      <c r="J14" s="676"/>
      <c r="K14" s="676"/>
      <c r="L14" s="676"/>
      <c r="M14" s="676"/>
      <c r="N14" s="676"/>
      <c r="O14" s="676"/>
      <c r="P14" s="676"/>
      <c r="Q14" s="677"/>
      <c r="R14" s="678">
        <v>6640</v>
      </c>
      <c r="S14" s="679"/>
      <c r="T14" s="679"/>
      <c r="U14" s="679"/>
      <c r="V14" s="679"/>
      <c r="W14" s="679"/>
      <c r="X14" s="679"/>
      <c r="Y14" s="680"/>
      <c r="Z14" s="715">
        <v>0</v>
      </c>
      <c r="AA14" s="715"/>
      <c r="AB14" s="715"/>
      <c r="AC14" s="715"/>
      <c r="AD14" s="716">
        <v>6640</v>
      </c>
      <c r="AE14" s="716"/>
      <c r="AF14" s="716"/>
      <c r="AG14" s="716"/>
      <c r="AH14" s="716"/>
      <c r="AI14" s="716"/>
      <c r="AJ14" s="716"/>
      <c r="AK14" s="716"/>
      <c r="AL14" s="681">
        <v>0.1</v>
      </c>
      <c r="AM14" s="682"/>
      <c r="AN14" s="682"/>
      <c r="AO14" s="717"/>
      <c r="AP14" s="675" t="s">
        <v>259</v>
      </c>
      <c r="AQ14" s="676"/>
      <c r="AR14" s="676"/>
      <c r="AS14" s="676"/>
      <c r="AT14" s="676"/>
      <c r="AU14" s="676"/>
      <c r="AV14" s="676"/>
      <c r="AW14" s="676"/>
      <c r="AX14" s="676"/>
      <c r="AY14" s="676"/>
      <c r="AZ14" s="676"/>
      <c r="BA14" s="676"/>
      <c r="BB14" s="676"/>
      <c r="BC14" s="676"/>
      <c r="BD14" s="676"/>
      <c r="BE14" s="676"/>
      <c r="BF14" s="677"/>
      <c r="BG14" s="678">
        <v>55681</v>
      </c>
      <c r="BH14" s="679"/>
      <c r="BI14" s="679"/>
      <c r="BJ14" s="679"/>
      <c r="BK14" s="679"/>
      <c r="BL14" s="679"/>
      <c r="BM14" s="679"/>
      <c r="BN14" s="680"/>
      <c r="BO14" s="715">
        <v>3.9</v>
      </c>
      <c r="BP14" s="715"/>
      <c r="BQ14" s="715"/>
      <c r="BR14" s="715"/>
      <c r="BS14" s="684" t="s">
        <v>241</v>
      </c>
      <c r="BT14" s="679"/>
      <c r="BU14" s="679"/>
      <c r="BV14" s="679"/>
      <c r="BW14" s="679"/>
      <c r="BX14" s="679"/>
      <c r="BY14" s="679"/>
      <c r="BZ14" s="679"/>
      <c r="CA14" s="679"/>
      <c r="CB14" s="722"/>
      <c r="CD14" s="711" t="s">
        <v>260</v>
      </c>
      <c r="CE14" s="712"/>
      <c r="CF14" s="712"/>
      <c r="CG14" s="712"/>
      <c r="CH14" s="712"/>
      <c r="CI14" s="712"/>
      <c r="CJ14" s="712"/>
      <c r="CK14" s="712"/>
      <c r="CL14" s="712"/>
      <c r="CM14" s="712"/>
      <c r="CN14" s="712"/>
      <c r="CO14" s="712"/>
      <c r="CP14" s="712"/>
      <c r="CQ14" s="713"/>
      <c r="CR14" s="678">
        <v>454161</v>
      </c>
      <c r="CS14" s="679"/>
      <c r="CT14" s="679"/>
      <c r="CU14" s="679"/>
      <c r="CV14" s="679"/>
      <c r="CW14" s="679"/>
      <c r="CX14" s="679"/>
      <c r="CY14" s="680"/>
      <c r="CZ14" s="715">
        <v>3.5</v>
      </c>
      <c r="DA14" s="715"/>
      <c r="DB14" s="715"/>
      <c r="DC14" s="715"/>
      <c r="DD14" s="684">
        <v>48497</v>
      </c>
      <c r="DE14" s="679"/>
      <c r="DF14" s="679"/>
      <c r="DG14" s="679"/>
      <c r="DH14" s="679"/>
      <c r="DI14" s="679"/>
      <c r="DJ14" s="679"/>
      <c r="DK14" s="679"/>
      <c r="DL14" s="679"/>
      <c r="DM14" s="679"/>
      <c r="DN14" s="679"/>
      <c r="DO14" s="679"/>
      <c r="DP14" s="680"/>
      <c r="DQ14" s="684">
        <v>394522</v>
      </c>
      <c r="DR14" s="679"/>
      <c r="DS14" s="679"/>
      <c r="DT14" s="679"/>
      <c r="DU14" s="679"/>
      <c r="DV14" s="679"/>
      <c r="DW14" s="679"/>
      <c r="DX14" s="679"/>
      <c r="DY14" s="679"/>
      <c r="DZ14" s="679"/>
      <c r="EA14" s="679"/>
      <c r="EB14" s="679"/>
      <c r="EC14" s="722"/>
    </row>
    <row r="15" spans="2:143" ht="11.25" customHeight="1">
      <c r="B15" s="675" t="s">
        <v>261</v>
      </c>
      <c r="C15" s="676"/>
      <c r="D15" s="676"/>
      <c r="E15" s="676"/>
      <c r="F15" s="676"/>
      <c r="G15" s="676"/>
      <c r="H15" s="676"/>
      <c r="I15" s="676"/>
      <c r="J15" s="676"/>
      <c r="K15" s="676"/>
      <c r="L15" s="676"/>
      <c r="M15" s="676"/>
      <c r="N15" s="676"/>
      <c r="O15" s="676"/>
      <c r="P15" s="676"/>
      <c r="Q15" s="677"/>
      <c r="R15" s="678" t="s">
        <v>180</v>
      </c>
      <c r="S15" s="679"/>
      <c r="T15" s="679"/>
      <c r="U15" s="679"/>
      <c r="V15" s="679"/>
      <c r="W15" s="679"/>
      <c r="X15" s="679"/>
      <c r="Y15" s="680"/>
      <c r="Z15" s="715" t="s">
        <v>129</v>
      </c>
      <c r="AA15" s="715"/>
      <c r="AB15" s="715"/>
      <c r="AC15" s="715"/>
      <c r="AD15" s="716" t="s">
        <v>180</v>
      </c>
      <c r="AE15" s="716"/>
      <c r="AF15" s="716"/>
      <c r="AG15" s="716"/>
      <c r="AH15" s="716"/>
      <c r="AI15" s="716"/>
      <c r="AJ15" s="716"/>
      <c r="AK15" s="716"/>
      <c r="AL15" s="681" t="s">
        <v>241</v>
      </c>
      <c r="AM15" s="682"/>
      <c r="AN15" s="682"/>
      <c r="AO15" s="717"/>
      <c r="AP15" s="675" t="s">
        <v>262</v>
      </c>
      <c r="AQ15" s="676"/>
      <c r="AR15" s="676"/>
      <c r="AS15" s="676"/>
      <c r="AT15" s="676"/>
      <c r="AU15" s="676"/>
      <c r="AV15" s="676"/>
      <c r="AW15" s="676"/>
      <c r="AX15" s="676"/>
      <c r="AY15" s="676"/>
      <c r="AZ15" s="676"/>
      <c r="BA15" s="676"/>
      <c r="BB15" s="676"/>
      <c r="BC15" s="676"/>
      <c r="BD15" s="676"/>
      <c r="BE15" s="676"/>
      <c r="BF15" s="677"/>
      <c r="BG15" s="678">
        <v>98935</v>
      </c>
      <c r="BH15" s="679"/>
      <c r="BI15" s="679"/>
      <c r="BJ15" s="679"/>
      <c r="BK15" s="679"/>
      <c r="BL15" s="679"/>
      <c r="BM15" s="679"/>
      <c r="BN15" s="680"/>
      <c r="BO15" s="715">
        <v>6.9</v>
      </c>
      <c r="BP15" s="715"/>
      <c r="BQ15" s="715"/>
      <c r="BR15" s="715"/>
      <c r="BS15" s="684" t="s">
        <v>129</v>
      </c>
      <c r="BT15" s="679"/>
      <c r="BU15" s="679"/>
      <c r="BV15" s="679"/>
      <c r="BW15" s="679"/>
      <c r="BX15" s="679"/>
      <c r="BY15" s="679"/>
      <c r="BZ15" s="679"/>
      <c r="CA15" s="679"/>
      <c r="CB15" s="722"/>
      <c r="CD15" s="711" t="s">
        <v>263</v>
      </c>
      <c r="CE15" s="712"/>
      <c r="CF15" s="712"/>
      <c r="CG15" s="712"/>
      <c r="CH15" s="712"/>
      <c r="CI15" s="712"/>
      <c r="CJ15" s="712"/>
      <c r="CK15" s="712"/>
      <c r="CL15" s="712"/>
      <c r="CM15" s="712"/>
      <c r="CN15" s="712"/>
      <c r="CO15" s="712"/>
      <c r="CP15" s="712"/>
      <c r="CQ15" s="713"/>
      <c r="CR15" s="678">
        <v>761368</v>
      </c>
      <c r="CS15" s="679"/>
      <c r="CT15" s="679"/>
      <c r="CU15" s="679"/>
      <c r="CV15" s="679"/>
      <c r="CW15" s="679"/>
      <c r="CX15" s="679"/>
      <c r="CY15" s="680"/>
      <c r="CZ15" s="715">
        <v>5.8</v>
      </c>
      <c r="DA15" s="715"/>
      <c r="DB15" s="715"/>
      <c r="DC15" s="715"/>
      <c r="DD15" s="684">
        <v>102275</v>
      </c>
      <c r="DE15" s="679"/>
      <c r="DF15" s="679"/>
      <c r="DG15" s="679"/>
      <c r="DH15" s="679"/>
      <c r="DI15" s="679"/>
      <c r="DJ15" s="679"/>
      <c r="DK15" s="679"/>
      <c r="DL15" s="679"/>
      <c r="DM15" s="679"/>
      <c r="DN15" s="679"/>
      <c r="DO15" s="679"/>
      <c r="DP15" s="680"/>
      <c r="DQ15" s="684">
        <v>606615</v>
      </c>
      <c r="DR15" s="679"/>
      <c r="DS15" s="679"/>
      <c r="DT15" s="679"/>
      <c r="DU15" s="679"/>
      <c r="DV15" s="679"/>
      <c r="DW15" s="679"/>
      <c r="DX15" s="679"/>
      <c r="DY15" s="679"/>
      <c r="DZ15" s="679"/>
      <c r="EA15" s="679"/>
      <c r="EB15" s="679"/>
      <c r="EC15" s="722"/>
    </row>
    <row r="16" spans="2:143" ht="11.25" customHeight="1">
      <c r="B16" s="675" t="s">
        <v>264</v>
      </c>
      <c r="C16" s="676"/>
      <c r="D16" s="676"/>
      <c r="E16" s="676"/>
      <c r="F16" s="676"/>
      <c r="G16" s="676"/>
      <c r="H16" s="676"/>
      <c r="I16" s="676"/>
      <c r="J16" s="676"/>
      <c r="K16" s="676"/>
      <c r="L16" s="676"/>
      <c r="M16" s="676"/>
      <c r="N16" s="676"/>
      <c r="O16" s="676"/>
      <c r="P16" s="676"/>
      <c r="Q16" s="677"/>
      <c r="R16" s="678">
        <v>1862</v>
      </c>
      <c r="S16" s="679"/>
      <c r="T16" s="679"/>
      <c r="U16" s="679"/>
      <c r="V16" s="679"/>
      <c r="W16" s="679"/>
      <c r="X16" s="679"/>
      <c r="Y16" s="680"/>
      <c r="Z16" s="715">
        <v>0</v>
      </c>
      <c r="AA16" s="715"/>
      <c r="AB16" s="715"/>
      <c r="AC16" s="715"/>
      <c r="AD16" s="716">
        <v>1862</v>
      </c>
      <c r="AE16" s="716"/>
      <c r="AF16" s="716"/>
      <c r="AG16" s="716"/>
      <c r="AH16" s="716"/>
      <c r="AI16" s="716"/>
      <c r="AJ16" s="716"/>
      <c r="AK16" s="716"/>
      <c r="AL16" s="681">
        <v>0</v>
      </c>
      <c r="AM16" s="682"/>
      <c r="AN16" s="682"/>
      <c r="AO16" s="717"/>
      <c r="AP16" s="675" t="s">
        <v>265</v>
      </c>
      <c r="AQ16" s="676"/>
      <c r="AR16" s="676"/>
      <c r="AS16" s="676"/>
      <c r="AT16" s="676"/>
      <c r="AU16" s="676"/>
      <c r="AV16" s="676"/>
      <c r="AW16" s="676"/>
      <c r="AX16" s="676"/>
      <c r="AY16" s="676"/>
      <c r="AZ16" s="676"/>
      <c r="BA16" s="676"/>
      <c r="BB16" s="676"/>
      <c r="BC16" s="676"/>
      <c r="BD16" s="676"/>
      <c r="BE16" s="676"/>
      <c r="BF16" s="677"/>
      <c r="BG16" s="678" t="s">
        <v>241</v>
      </c>
      <c r="BH16" s="679"/>
      <c r="BI16" s="679"/>
      <c r="BJ16" s="679"/>
      <c r="BK16" s="679"/>
      <c r="BL16" s="679"/>
      <c r="BM16" s="679"/>
      <c r="BN16" s="680"/>
      <c r="BO16" s="715" t="s">
        <v>129</v>
      </c>
      <c r="BP16" s="715"/>
      <c r="BQ16" s="715"/>
      <c r="BR16" s="715"/>
      <c r="BS16" s="684" t="s">
        <v>241</v>
      </c>
      <c r="BT16" s="679"/>
      <c r="BU16" s="679"/>
      <c r="BV16" s="679"/>
      <c r="BW16" s="679"/>
      <c r="BX16" s="679"/>
      <c r="BY16" s="679"/>
      <c r="BZ16" s="679"/>
      <c r="CA16" s="679"/>
      <c r="CB16" s="722"/>
      <c r="CD16" s="711" t="s">
        <v>266</v>
      </c>
      <c r="CE16" s="712"/>
      <c r="CF16" s="712"/>
      <c r="CG16" s="712"/>
      <c r="CH16" s="712"/>
      <c r="CI16" s="712"/>
      <c r="CJ16" s="712"/>
      <c r="CK16" s="712"/>
      <c r="CL16" s="712"/>
      <c r="CM16" s="712"/>
      <c r="CN16" s="712"/>
      <c r="CO16" s="712"/>
      <c r="CP16" s="712"/>
      <c r="CQ16" s="713"/>
      <c r="CR16" s="678">
        <v>554243</v>
      </c>
      <c r="CS16" s="679"/>
      <c r="CT16" s="679"/>
      <c r="CU16" s="679"/>
      <c r="CV16" s="679"/>
      <c r="CW16" s="679"/>
      <c r="CX16" s="679"/>
      <c r="CY16" s="680"/>
      <c r="CZ16" s="715">
        <v>4.2</v>
      </c>
      <c r="DA16" s="715"/>
      <c r="DB16" s="715"/>
      <c r="DC16" s="715"/>
      <c r="DD16" s="684" t="s">
        <v>129</v>
      </c>
      <c r="DE16" s="679"/>
      <c r="DF16" s="679"/>
      <c r="DG16" s="679"/>
      <c r="DH16" s="679"/>
      <c r="DI16" s="679"/>
      <c r="DJ16" s="679"/>
      <c r="DK16" s="679"/>
      <c r="DL16" s="679"/>
      <c r="DM16" s="679"/>
      <c r="DN16" s="679"/>
      <c r="DO16" s="679"/>
      <c r="DP16" s="680"/>
      <c r="DQ16" s="684">
        <v>222675</v>
      </c>
      <c r="DR16" s="679"/>
      <c r="DS16" s="679"/>
      <c r="DT16" s="679"/>
      <c r="DU16" s="679"/>
      <c r="DV16" s="679"/>
      <c r="DW16" s="679"/>
      <c r="DX16" s="679"/>
      <c r="DY16" s="679"/>
      <c r="DZ16" s="679"/>
      <c r="EA16" s="679"/>
      <c r="EB16" s="679"/>
      <c r="EC16" s="722"/>
    </row>
    <row r="17" spans="2:133" ht="11.25" customHeight="1">
      <c r="B17" s="675" t="s">
        <v>267</v>
      </c>
      <c r="C17" s="676"/>
      <c r="D17" s="676"/>
      <c r="E17" s="676"/>
      <c r="F17" s="676"/>
      <c r="G17" s="676"/>
      <c r="H17" s="676"/>
      <c r="I17" s="676"/>
      <c r="J17" s="676"/>
      <c r="K17" s="676"/>
      <c r="L17" s="676"/>
      <c r="M17" s="676"/>
      <c r="N17" s="676"/>
      <c r="O17" s="676"/>
      <c r="P17" s="676"/>
      <c r="Q17" s="677"/>
      <c r="R17" s="678">
        <v>13881</v>
      </c>
      <c r="S17" s="679"/>
      <c r="T17" s="679"/>
      <c r="U17" s="679"/>
      <c r="V17" s="679"/>
      <c r="W17" s="679"/>
      <c r="X17" s="679"/>
      <c r="Y17" s="680"/>
      <c r="Z17" s="715">
        <v>0.1</v>
      </c>
      <c r="AA17" s="715"/>
      <c r="AB17" s="715"/>
      <c r="AC17" s="715"/>
      <c r="AD17" s="716">
        <v>13881</v>
      </c>
      <c r="AE17" s="716"/>
      <c r="AF17" s="716"/>
      <c r="AG17" s="716"/>
      <c r="AH17" s="716"/>
      <c r="AI17" s="716"/>
      <c r="AJ17" s="716"/>
      <c r="AK17" s="716"/>
      <c r="AL17" s="681">
        <v>0.3</v>
      </c>
      <c r="AM17" s="682"/>
      <c r="AN17" s="682"/>
      <c r="AO17" s="717"/>
      <c r="AP17" s="675" t="s">
        <v>268</v>
      </c>
      <c r="AQ17" s="676"/>
      <c r="AR17" s="676"/>
      <c r="AS17" s="676"/>
      <c r="AT17" s="676"/>
      <c r="AU17" s="676"/>
      <c r="AV17" s="676"/>
      <c r="AW17" s="676"/>
      <c r="AX17" s="676"/>
      <c r="AY17" s="676"/>
      <c r="AZ17" s="676"/>
      <c r="BA17" s="676"/>
      <c r="BB17" s="676"/>
      <c r="BC17" s="676"/>
      <c r="BD17" s="676"/>
      <c r="BE17" s="676"/>
      <c r="BF17" s="677"/>
      <c r="BG17" s="678" t="s">
        <v>129</v>
      </c>
      <c r="BH17" s="679"/>
      <c r="BI17" s="679"/>
      <c r="BJ17" s="679"/>
      <c r="BK17" s="679"/>
      <c r="BL17" s="679"/>
      <c r="BM17" s="679"/>
      <c r="BN17" s="680"/>
      <c r="BO17" s="715" t="s">
        <v>129</v>
      </c>
      <c r="BP17" s="715"/>
      <c r="BQ17" s="715"/>
      <c r="BR17" s="715"/>
      <c r="BS17" s="684" t="s">
        <v>129</v>
      </c>
      <c r="BT17" s="679"/>
      <c r="BU17" s="679"/>
      <c r="BV17" s="679"/>
      <c r="BW17" s="679"/>
      <c r="BX17" s="679"/>
      <c r="BY17" s="679"/>
      <c r="BZ17" s="679"/>
      <c r="CA17" s="679"/>
      <c r="CB17" s="722"/>
      <c r="CD17" s="711" t="s">
        <v>269</v>
      </c>
      <c r="CE17" s="712"/>
      <c r="CF17" s="712"/>
      <c r="CG17" s="712"/>
      <c r="CH17" s="712"/>
      <c r="CI17" s="712"/>
      <c r="CJ17" s="712"/>
      <c r="CK17" s="712"/>
      <c r="CL17" s="712"/>
      <c r="CM17" s="712"/>
      <c r="CN17" s="712"/>
      <c r="CO17" s="712"/>
      <c r="CP17" s="712"/>
      <c r="CQ17" s="713"/>
      <c r="CR17" s="678">
        <v>981573</v>
      </c>
      <c r="CS17" s="679"/>
      <c r="CT17" s="679"/>
      <c r="CU17" s="679"/>
      <c r="CV17" s="679"/>
      <c r="CW17" s="679"/>
      <c r="CX17" s="679"/>
      <c r="CY17" s="680"/>
      <c r="CZ17" s="715">
        <v>7.5</v>
      </c>
      <c r="DA17" s="715"/>
      <c r="DB17" s="715"/>
      <c r="DC17" s="715"/>
      <c r="DD17" s="684" t="s">
        <v>180</v>
      </c>
      <c r="DE17" s="679"/>
      <c r="DF17" s="679"/>
      <c r="DG17" s="679"/>
      <c r="DH17" s="679"/>
      <c r="DI17" s="679"/>
      <c r="DJ17" s="679"/>
      <c r="DK17" s="679"/>
      <c r="DL17" s="679"/>
      <c r="DM17" s="679"/>
      <c r="DN17" s="679"/>
      <c r="DO17" s="679"/>
      <c r="DP17" s="680"/>
      <c r="DQ17" s="684">
        <v>981573</v>
      </c>
      <c r="DR17" s="679"/>
      <c r="DS17" s="679"/>
      <c r="DT17" s="679"/>
      <c r="DU17" s="679"/>
      <c r="DV17" s="679"/>
      <c r="DW17" s="679"/>
      <c r="DX17" s="679"/>
      <c r="DY17" s="679"/>
      <c r="DZ17" s="679"/>
      <c r="EA17" s="679"/>
      <c r="EB17" s="679"/>
      <c r="EC17" s="722"/>
    </row>
    <row r="18" spans="2:133" ht="11.25" customHeight="1">
      <c r="B18" s="675" t="s">
        <v>270</v>
      </c>
      <c r="C18" s="676"/>
      <c r="D18" s="676"/>
      <c r="E18" s="676"/>
      <c r="F18" s="676"/>
      <c r="G18" s="676"/>
      <c r="H18" s="676"/>
      <c r="I18" s="676"/>
      <c r="J18" s="676"/>
      <c r="K18" s="676"/>
      <c r="L18" s="676"/>
      <c r="M18" s="676"/>
      <c r="N18" s="676"/>
      <c r="O18" s="676"/>
      <c r="P18" s="676"/>
      <c r="Q18" s="677"/>
      <c r="R18" s="678">
        <v>4645</v>
      </c>
      <c r="S18" s="679"/>
      <c r="T18" s="679"/>
      <c r="U18" s="679"/>
      <c r="V18" s="679"/>
      <c r="W18" s="679"/>
      <c r="X18" s="679"/>
      <c r="Y18" s="680"/>
      <c r="Z18" s="715">
        <v>0</v>
      </c>
      <c r="AA18" s="715"/>
      <c r="AB18" s="715"/>
      <c r="AC18" s="715"/>
      <c r="AD18" s="716">
        <v>4645</v>
      </c>
      <c r="AE18" s="716"/>
      <c r="AF18" s="716"/>
      <c r="AG18" s="716"/>
      <c r="AH18" s="716"/>
      <c r="AI18" s="716"/>
      <c r="AJ18" s="716"/>
      <c r="AK18" s="716"/>
      <c r="AL18" s="681">
        <v>0.1</v>
      </c>
      <c r="AM18" s="682"/>
      <c r="AN18" s="682"/>
      <c r="AO18" s="717"/>
      <c r="AP18" s="675" t="s">
        <v>271</v>
      </c>
      <c r="AQ18" s="676"/>
      <c r="AR18" s="676"/>
      <c r="AS18" s="676"/>
      <c r="AT18" s="676"/>
      <c r="AU18" s="676"/>
      <c r="AV18" s="676"/>
      <c r="AW18" s="676"/>
      <c r="AX18" s="676"/>
      <c r="AY18" s="676"/>
      <c r="AZ18" s="676"/>
      <c r="BA18" s="676"/>
      <c r="BB18" s="676"/>
      <c r="BC18" s="676"/>
      <c r="BD18" s="676"/>
      <c r="BE18" s="676"/>
      <c r="BF18" s="677"/>
      <c r="BG18" s="678" t="s">
        <v>129</v>
      </c>
      <c r="BH18" s="679"/>
      <c r="BI18" s="679"/>
      <c r="BJ18" s="679"/>
      <c r="BK18" s="679"/>
      <c r="BL18" s="679"/>
      <c r="BM18" s="679"/>
      <c r="BN18" s="680"/>
      <c r="BO18" s="715" t="s">
        <v>129</v>
      </c>
      <c r="BP18" s="715"/>
      <c r="BQ18" s="715"/>
      <c r="BR18" s="715"/>
      <c r="BS18" s="684" t="s">
        <v>129</v>
      </c>
      <c r="BT18" s="679"/>
      <c r="BU18" s="679"/>
      <c r="BV18" s="679"/>
      <c r="BW18" s="679"/>
      <c r="BX18" s="679"/>
      <c r="BY18" s="679"/>
      <c r="BZ18" s="679"/>
      <c r="CA18" s="679"/>
      <c r="CB18" s="722"/>
      <c r="CD18" s="711" t="s">
        <v>272</v>
      </c>
      <c r="CE18" s="712"/>
      <c r="CF18" s="712"/>
      <c r="CG18" s="712"/>
      <c r="CH18" s="712"/>
      <c r="CI18" s="712"/>
      <c r="CJ18" s="712"/>
      <c r="CK18" s="712"/>
      <c r="CL18" s="712"/>
      <c r="CM18" s="712"/>
      <c r="CN18" s="712"/>
      <c r="CO18" s="712"/>
      <c r="CP18" s="712"/>
      <c r="CQ18" s="713"/>
      <c r="CR18" s="678" t="s">
        <v>129</v>
      </c>
      <c r="CS18" s="679"/>
      <c r="CT18" s="679"/>
      <c r="CU18" s="679"/>
      <c r="CV18" s="679"/>
      <c r="CW18" s="679"/>
      <c r="CX18" s="679"/>
      <c r="CY18" s="680"/>
      <c r="CZ18" s="715" t="s">
        <v>129</v>
      </c>
      <c r="DA18" s="715"/>
      <c r="DB18" s="715"/>
      <c r="DC18" s="715"/>
      <c r="DD18" s="684" t="s">
        <v>129</v>
      </c>
      <c r="DE18" s="679"/>
      <c r="DF18" s="679"/>
      <c r="DG18" s="679"/>
      <c r="DH18" s="679"/>
      <c r="DI18" s="679"/>
      <c r="DJ18" s="679"/>
      <c r="DK18" s="679"/>
      <c r="DL18" s="679"/>
      <c r="DM18" s="679"/>
      <c r="DN18" s="679"/>
      <c r="DO18" s="679"/>
      <c r="DP18" s="680"/>
      <c r="DQ18" s="684" t="s">
        <v>129</v>
      </c>
      <c r="DR18" s="679"/>
      <c r="DS18" s="679"/>
      <c r="DT18" s="679"/>
      <c r="DU18" s="679"/>
      <c r="DV18" s="679"/>
      <c r="DW18" s="679"/>
      <c r="DX18" s="679"/>
      <c r="DY18" s="679"/>
      <c r="DZ18" s="679"/>
      <c r="EA18" s="679"/>
      <c r="EB18" s="679"/>
      <c r="EC18" s="722"/>
    </row>
    <row r="19" spans="2:133" ht="11.25" customHeight="1">
      <c r="B19" s="675" t="s">
        <v>273</v>
      </c>
      <c r="C19" s="676"/>
      <c r="D19" s="676"/>
      <c r="E19" s="676"/>
      <c r="F19" s="676"/>
      <c r="G19" s="676"/>
      <c r="H19" s="676"/>
      <c r="I19" s="676"/>
      <c r="J19" s="676"/>
      <c r="K19" s="676"/>
      <c r="L19" s="676"/>
      <c r="M19" s="676"/>
      <c r="N19" s="676"/>
      <c r="O19" s="676"/>
      <c r="P19" s="676"/>
      <c r="Q19" s="677"/>
      <c r="R19" s="678">
        <v>849</v>
      </c>
      <c r="S19" s="679"/>
      <c r="T19" s="679"/>
      <c r="U19" s="679"/>
      <c r="V19" s="679"/>
      <c r="W19" s="679"/>
      <c r="X19" s="679"/>
      <c r="Y19" s="680"/>
      <c r="Z19" s="715">
        <v>0</v>
      </c>
      <c r="AA19" s="715"/>
      <c r="AB19" s="715"/>
      <c r="AC19" s="715"/>
      <c r="AD19" s="716">
        <v>849</v>
      </c>
      <c r="AE19" s="716"/>
      <c r="AF19" s="716"/>
      <c r="AG19" s="716"/>
      <c r="AH19" s="716"/>
      <c r="AI19" s="716"/>
      <c r="AJ19" s="716"/>
      <c r="AK19" s="716"/>
      <c r="AL19" s="681">
        <v>0</v>
      </c>
      <c r="AM19" s="682"/>
      <c r="AN19" s="682"/>
      <c r="AO19" s="717"/>
      <c r="AP19" s="675" t="s">
        <v>274</v>
      </c>
      <c r="AQ19" s="676"/>
      <c r="AR19" s="676"/>
      <c r="AS19" s="676"/>
      <c r="AT19" s="676"/>
      <c r="AU19" s="676"/>
      <c r="AV19" s="676"/>
      <c r="AW19" s="676"/>
      <c r="AX19" s="676"/>
      <c r="AY19" s="676"/>
      <c r="AZ19" s="676"/>
      <c r="BA19" s="676"/>
      <c r="BB19" s="676"/>
      <c r="BC19" s="676"/>
      <c r="BD19" s="676"/>
      <c r="BE19" s="676"/>
      <c r="BF19" s="677"/>
      <c r="BG19" s="678">
        <v>3854</v>
      </c>
      <c r="BH19" s="679"/>
      <c r="BI19" s="679"/>
      <c r="BJ19" s="679"/>
      <c r="BK19" s="679"/>
      <c r="BL19" s="679"/>
      <c r="BM19" s="679"/>
      <c r="BN19" s="680"/>
      <c r="BO19" s="715">
        <v>0.3</v>
      </c>
      <c r="BP19" s="715"/>
      <c r="BQ19" s="715"/>
      <c r="BR19" s="715"/>
      <c r="BS19" s="684" t="s">
        <v>129</v>
      </c>
      <c r="BT19" s="679"/>
      <c r="BU19" s="679"/>
      <c r="BV19" s="679"/>
      <c r="BW19" s="679"/>
      <c r="BX19" s="679"/>
      <c r="BY19" s="679"/>
      <c r="BZ19" s="679"/>
      <c r="CA19" s="679"/>
      <c r="CB19" s="722"/>
      <c r="CD19" s="711" t="s">
        <v>275</v>
      </c>
      <c r="CE19" s="712"/>
      <c r="CF19" s="712"/>
      <c r="CG19" s="712"/>
      <c r="CH19" s="712"/>
      <c r="CI19" s="712"/>
      <c r="CJ19" s="712"/>
      <c r="CK19" s="712"/>
      <c r="CL19" s="712"/>
      <c r="CM19" s="712"/>
      <c r="CN19" s="712"/>
      <c r="CO19" s="712"/>
      <c r="CP19" s="712"/>
      <c r="CQ19" s="713"/>
      <c r="CR19" s="678" t="s">
        <v>241</v>
      </c>
      <c r="CS19" s="679"/>
      <c r="CT19" s="679"/>
      <c r="CU19" s="679"/>
      <c r="CV19" s="679"/>
      <c r="CW19" s="679"/>
      <c r="CX19" s="679"/>
      <c r="CY19" s="680"/>
      <c r="CZ19" s="715" t="s">
        <v>241</v>
      </c>
      <c r="DA19" s="715"/>
      <c r="DB19" s="715"/>
      <c r="DC19" s="715"/>
      <c r="DD19" s="684" t="s">
        <v>241</v>
      </c>
      <c r="DE19" s="679"/>
      <c r="DF19" s="679"/>
      <c r="DG19" s="679"/>
      <c r="DH19" s="679"/>
      <c r="DI19" s="679"/>
      <c r="DJ19" s="679"/>
      <c r="DK19" s="679"/>
      <c r="DL19" s="679"/>
      <c r="DM19" s="679"/>
      <c r="DN19" s="679"/>
      <c r="DO19" s="679"/>
      <c r="DP19" s="680"/>
      <c r="DQ19" s="684" t="s">
        <v>180</v>
      </c>
      <c r="DR19" s="679"/>
      <c r="DS19" s="679"/>
      <c r="DT19" s="679"/>
      <c r="DU19" s="679"/>
      <c r="DV19" s="679"/>
      <c r="DW19" s="679"/>
      <c r="DX19" s="679"/>
      <c r="DY19" s="679"/>
      <c r="DZ19" s="679"/>
      <c r="EA19" s="679"/>
      <c r="EB19" s="679"/>
      <c r="EC19" s="722"/>
    </row>
    <row r="20" spans="2:133" ht="11.25" customHeight="1">
      <c r="B20" s="675" t="s">
        <v>276</v>
      </c>
      <c r="C20" s="676"/>
      <c r="D20" s="676"/>
      <c r="E20" s="676"/>
      <c r="F20" s="676"/>
      <c r="G20" s="676"/>
      <c r="H20" s="676"/>
      <c r="I20" s="676"/>
      <c r="J20" s="676"/>
      <c r="K20" s="676"/>
      <c r="L20" s="676"/>
      <c r="M20" s="676"/>
      <c r="N20" s="676"/>
      <c r="O20" s="676"/>
      <c r="P20" s="676"/>
      <c r="Q20" s="677"/>
      <c r="R20" s="678">
        <v>232</v>
      </c>
      <c r="S20" s="679"/>
      <c r="T20" s="679"/>
      <c r="U20" s="679"/>
      <c r="V20" s="679"/>
      <c r="W20" s="679"/>
      <c r="X20" s="679"/>
      <c r="Y20" s="680"/>
      <c r="Z20" s="715">
        <v>0</v>
      </c>
      <c r="AA20" s="715"/>
      <c r="AB20" s="715"/>
      <c r="AC20" s="715"/>
      <c r="AD20" s="716">
        <v>232</v>
      </c>
      <c r="AE20" s="716"/>
      <c r="AF20" s="716"/>
      <c r="AG20" s="716"/>
      <c r="AH20" s="716"/>
      <c r="AI20" s="716"/>
      <c r="AJ20" s="716"/>
      <c r="AK20" s="716"/>
      <c r="AL20" s="681">
        <v>0</v>
      </c>
      <c r="AM20" s="682"/>
      <c r="AN20" s="682"/>
      <c r="AO20" s="717"/>
      <c r="AP20" s="675" t="s">
        <v>277</v>
      </c>
      <c r="AQ20" s="676"/>
      <c r="AR20" s="676"/>
      <c r="AS20" s="676"/>
      <c r="AT20" s="676"/>
      <c r="AU20" s="676"/>
      <c r="AV20" s="676"/>
      <c r="AW20" s="676"/>
      <c r="AX20" s="676"/>
      <c r="AY20" s="676"/>
      <c r="AZ20" s="676"/>
      <c r="BA20" s="676"/>
      <c r="BB20" s="676"/>
      <c r="BC20" s="676"/>
      <c r="BD20" s="676"/>
      <c r="BE20" s="676"/>
      <c r="BF20" s="677"/>
      <c r="BG20" s="678">
        <v>3854</v>
      </c>
      <c r="BH20" s="679"/>
      <c r="BI20" s="679"/>
      <c r="BJ20" s="679"/>
      <c r="BK20" s="679"/>
      <c r="BL20" s="679"/>
      <c r="BM20" s="679"/>
      <c r="BN20" s="680"/>
      <c r="BO20" s="715">
        <v>0.3</v>
      </c>
      <c r="BP20" s="715"/>
      <c r="BQ20" s="715"/>
      <c r="BR20" s="715"/>
      <c r="BS20" s="684" t="s">
        <v>129</v>
      </c>
      <c r="BT20" s="679"/>
      <c r="BU20" s="679"/>
      <c r="BV20" s="679"/>
      <c r="BW20" s="679"/>
      <c r="BX20" s="679"/>
      <c r="BY20" s="679"/>
      <c r="BZ20" s="679"/>
      <c r="CA20" s="679"/>
      <c r="CB20" s="722"/>
      <c r="CD20" s="711" t="s">
        <v>278</v>
      </c>
      <c r="CE20" s="712"/>
      <c r="CF20" s="712"/>
      <c r="CG20" s="712"/>
      <c r="CH20" s="712"/>
      <c r="CI20" s="712"/>
      <c r="CJ20" s="712"/>
      <c r="CK20" s="712"/>
      <c r="CL20" s="712"/>
      <c r="CM20" s="712"/>
      <c r="CN20" s="712"/>
      <c r="CO20" s="712"/>
      <c r="CP20" s="712"/>
      <c r="CQ20" s="713"/>
      <c r="CR20" s="678">
        <v>13142565</v>
      </c>
      <c r="CS20" s="679"/>
      <c r="CT20" s="679"/>
      <c r="CU20" s="679"/>
      <c r="CV20" s="679"/>
      <c r="CW20" s="679"/>
      <c r="CX20" s="679"/>
      <c r="CY20" s="680"/>
      <c r="CZ20" s="715">
        <v>100</v>
      </c>
      <c r="DA20" s="715"/>
      <c r="DB20" s="715"/>
      <c r="DC20" s="715"/>
      <c r="DD20" s="684">
        <v>2202653</v>
      </c>
      <c r="DE20" s="679"/>
      <c r="DF20" s="679"/>
      <c r="DG20" s="679"/>
      <c r="DH20" s="679"/>
      <c r="DI20" s="679"/>
      <c r="DJ20" s="679"/>
      <c r="DK20" s="679"/>
      <c r="DL20" s="679"/>
      <c r="DM20" s="679"/>
      <c r="DN20" s="679"/>
      <c r="DO20" s="679"/>
      <c r="DP20" s="680"/>
      <c r="DQ20" s="684">
        <v>6694066</v>
      </c>
      <c r="DR20" s="679"/>
      <c r="DS20" s="679"/>
      <c r="DT20" s="679"/>
      <c r="DU20" s="679"/>
      <c r="DV20" s="679"/>
      <c r="DW20" s="679"/>
      <c r="DX20" s="679"/>
      <c r="DY20" s="679"/>
      <c r="DZ20" s="679"/>
      <c r="EA20" s="679"/>
      <c r="EB20" s="679"/>
      <c r="EC20" s="722"/>
    </row>
    <row r="21" spans="2:133" ht="11.25" customHeight="1">
      <c r="B21" s="675" t="s">
        <v>279</v>
      </c>
      <c r="C21" s="676"/>
      <c r="D21" s="676"/>
      <c r="E21" s="676"/>
      <c r="F21" s="676"/>
      <c r="G21" s="676"/>
      <c r="H21" s="676"/>
      <c r="I21" s="676"/>
      <c r="J21" s="676"/>
      <c r="K21" s="676"/>
      <c r="L21" s="676"/>
      <c r="M21" s="676"/>
      <c r="N21" s="676"/>
      <c r="O21" s="676"/>
      <c r="P21" s="676"/>
      <c r="Q21" s="677"/>
      <c r="R21" s="678">
        <v>8155</v>
      </c>
      <c r="S21" s="679"/>
      <c r="T21" s="679"/>
      <c r="U21" s="679"/>
      <c r="V21" s="679"/>
      <c r="W21" s="679"/>
      <c r="X21" s="679"/>
      <c r="Y21" s="680"/>
      <c r="Z21" s="715">
        <v>0.1</v>
      </c>
      <c r="AA21" s="715"/>
      <c r="AB21" s="715"/>
      <c r="AC21" s="715"/>
      <c r="AD21" s="716">
        <v>8155</v>
      </c>
      <c r="AE21" s="716"/>
      <c r="AF21" s="716"/>
      <c r="AG21" s="716"/>
      <c r="AH21" s="716"/>
      <c r="AI21" s="716"/>
      <c r="AJ21" s="716"/>
      <c r="AK21" s="716"/>
      <c r="AL21" s="681">
        <v>0.2</v>
      </c>
      <c r="AM21" s="682"/>
      <c r="AN21" s="682"/>
      <c r="AO21" s="717"/>
      <c r="AP21" s="772" t="s">
        <v>280</v>
      </c>
      <c r="AQ21" s="780"/>
      <c r="AR21" s="780"/>
      <c r="AS21" s="780"/>
      <c r="AT21" s="780"/>
      <c r="AU21" s="780"/>
      <c r="AV21" s="780"/>
      <c r="AW21" s="780"/>
      <c r="AX21" s="780"/>
      <c r="AY21" s="780"/>
      <c r="AZ21" s="780"/>
      <c r="BA21" s="780"/>
      <c r="BB21" s="780"/>
      <c r="BC21" s="780"/>
      <c r="BD21" s="780"/>
      <c r="BE21" s="780"/>
      <c r="BF21" s="774"/>
      <c r="BG21" s="678">
        <v>3854</v>
      </c>
      <c r="BH21" s="679"/>
      <c r="BI21" s="679"/>
      <c r="BJ21" s="679"/>
      <c r="BK21" s="679"/>
      <c r="BL21" s="679"/>
      <c r="BM21" s="679"/>
      <c r="BN21" s="680"/>
      <c r="BO21" s="715">
        <v>0.3</v>
      </c>
      <c r="BP21" s="715"/>
      <c r="BQ21" s="715"/>
      <c r="BR21" s="715"/>
      <c r="BS21" s="684" t="s">
        <v>129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281</v>
      </c>
      <c r="C22" s="676"/>
      <c r="D22" s="676"/>
      <c r="E22" s="676"/>
      <c r="F22" s="676"/>
      <c r="G22" s="676"/>
      <c r="H22" s="676"/>
      <c r="I22" s="676"/>
      <c r="J22" s="676"/>
      <c r="K22" s="676"/>
      <c r="L22" s="676"/>
      <c r="M22" s="676"/>
      <c r="N22" s="676"/>
      <c r="O22" s="676"/>
      <c r="P22" s="676"/>
      <c r="Q22" s="677"/>
      <c r="R22" s="678">
        <v>4146334</v>
      </c>
      <c r="S22" s="679"/>
      <c r="T22" s="679"/>
      <c r="U22" s="679"/>
      <c r="V22" s="679"/>
      <c r="W22" s="679"/>
      <c r="X22" s="679"/>
      <c r="Y22" s="680"/>
      <c r="Z22" s="715">
        <v>31</v>
      </c>
      <c r="AA22" s="715"/>
      <c r="AB22" s="715"/>
      <c r="AC22" s="715"/>
      <c r="AD22" s="716">
        <v>3266489</v>
      </c>
      <c r="AE22" s="716"/>
      <c r="AF22" s="716"/>
      <c r="AG22" s="716"/>
      <c r="AH22" s="716"/>
      <c r="AI22" s="716"/>
      <c r="AJ22" s="716"/>
      <c r="AK22" s="716"/>
      <c r="AL22" s="681">
        <v>64.099999999999994</v>
      </c>
      <c r="AM22" s="682"/>
      <c r="AN22" s="682"/>
      <c r="AO22" s="717"/>
      <c r="AP22" s="772" t="s">
        <v>282</v>
      </c>
      <c r="AQ22" s="780"/>
      <c r="AR22" s="780"/>
      <c r="AS22" s="780"/>
      <c r="AT22" s="780"/>
      <c r="AU22" s="780"/>
      <c r="AV22" s="780"/>
      <c r="AW22" s="780"/>
      <c r="AX22" s="780"/>
      <c r="AY22" s="780"/>
      <c r="AZ22" s="780"/>
      <c r="BA22" s="780"/>
      <c r="BB22" s="780"/>
      <c r="BC22" s="780"/>
      <c r="BD22" s="780"/>
      <c r="BE22" s="780"/>
      <c r="BF22" s="774"/>
      <c r="BG22" s="678" t="s">
        <v>129</v>
      </c>
      <c r="BH22" s="679"/>
      <c r="BI22" s="679"/>
      <c r="BJ22" s="679"/>
      <c r="BK22" s="679"/>
      <c r="BL22" s="679"/>
      <c r="BM22" s="679"/>
      <c r="BN22" s="680"/>
      <c r="BO22" s="715" t="s">
        <v>129</v>
      </c>
      <c r="BP22" s="715"/>
      <c r="BQ22" s="715"/>
      <c r="BR22" s="715"/>
      <c r="BS22" s="684" t="s">
        <v>180</v>
      </c>
      <c r="BT22" s="679"/>
      <c r="BU22" s="679"/>
      <c r="BV22" s="679"/>
      <c r="BW22" s="679"/>
      <c r="BX22" s="679"/>
      <c r="BY22" s="679"/>
      <c r="BZ22" s="679"/>
      <c r="CA22" s="679"/>
      <c r="CB22" s="722"/>
      <c r="CD22" s="782" t="s">
        <v>283</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284</v>
      </c>
      <c r="C23" s="676"/>
      <c r="D23" s="676"/>
      <c r="E23" s="676"/>
      <c r="F23" s="676"/>
      <c r="G23" s="676"/>
      <c r="H23" s="676"/>
      <c r="I23" s="676"/>
      <c r="J23" s="676"/>
      <c r="K23" s="676"/>
      <c r="L23" s="676"/>
      <c r="M23" s="676"/>
      <c r="N23" s="676"/>
      <c r="O23" s="676"/>
      <c r="P23" s="676"/>
      <c r="Q23" s="677"/>
      <c r="R23" s="678">
        <v>3266489</v>
      </c>
      <c r="S23" s="679"/>
      <c r="T23" s="679"/>
      <c r="U23" s="679"/>
      <c r="V23" s="679"/>
      <c r="W23" s="679"/>
      <c r="X23" s="679"/>
      <c r="Y23" s="680"/>
      <c r="Z23" s="715">
        <v>24.4</v>
      </c>
      <c r="AA23" s="715"/>
      <c r="AB23" s="715"/>
      <c r="AC23" s="715"/>
      <c r="AD23" s="716">
        <v>3266489</v>
      </c>
      <c r="AE23" s="716"/>
      <c r="AF23" s="716"/>
      <c r="AG23" s="716"/>
      <c r="AH23" s="716"/>
      <c r="AI23" s="716"/>
      <c r="AJ23" s="716"/>
      <c r="AK23" s="716"/>
      <c r="AL23" s="681">
        <v>64.099999999999994</v>
      </c>
      <c r="AM23" s="682"/>
      <c r="AN23" s="682"/>
      <c r="AO23" s="717"/>
      <c r="AP23" s="772" t="s">
        <v>285</v>
      </c>
      <c r="AQ23" s="780"/>
      <c r="AR23" s="780"/>
      <c r="AS23" s="780"/>
      <c r="AT23" s="780"/>
      <c r="AU23" s="780"/>
      <c r="AV23" s="780"/>
      <c r="AW23" s="780"/>
      <c r="AX23" s="780"/>
      <c r="AY23" s="780"/>
      <c r="AZ23" s="780"/>
      <c r="BA23" s="780"/>
      <c r="BB23" s="780"/>
      <c r="BC23" s="780"/>
      <c r="BD23" s="780"/>
      <c r="BE23" s="780"/>
      <c r="BF23" s="774"/>
      <c r="BG23" s="678" t="s">
        <v>180</v>
      </c>
      <c r="BH23" s="679"/>
      <c r="BI23" s="679"/>
      <c r="BJ23" s="679"/>
      <c r="BK23" s="679"/>
      <c r="BL23" s="679"/>
      <c r="BM23" s="679"/>
      <c r="BN23" s="680"/>
      <c r="BO23" s="715" t="s">
        <v>129</v>
      </c>
      <c r="BP23" s="715"/>
      <c r="BQ23" s="715"/>
      <c r="BR23" s="715"/>
      <c r="BS23" s="684" t="s">
        <v>180</v>
      </c>
      <c r="BT23" s="679"/>
      <c r="BU23" s="679"/>
      <c r="BV23" s="679"/>
      <c r="BW23" s="679"/>
      <c r="BX23" s="679"/>
      <c r="BY23" s="679"/>
      <c r="BZ23" s="679"/>
      <c r="CA23" s="679"/>
      <c r="CB23" s="722"/>
      <c r="CD23" s="782" t="s">
        <v>224</v>
      </c>
      <c r="CE23" s="783"/>
      <c r="CF23" s="783"/>
      <c r="CG23" s="783"/>
      <c r="CH23" s="783"/>
      <c r="CI23" s="783"/>
      <c r="CJ23" s="783"/>
      <c r="CK23" s="783"/>
      <c r="CL23" s="783"/>
      <c r="CM23" s="783"/>
      <c r="CN23" s="783"/>
      <c r="CO23" s="783"/>
      <c r="CP23" s="783"/>
      <c r="CQ23" s="784"/>
      <c r="CR23" s="782" t="s">
        <v>286</v>
      </c>
      <c r="CS23" s="783"/>
      <c r="CT23" s="783"/>
      <c r="CU23" s="783"/>
      <c r="CV23" s="783"/>
      <c r="CW23" s="783"/>
      <c r="CX23" s="783"/>
      <c r="CY23" s="784"/>
      <c r="CZ23" s="782" t="s">
        <v>287</v>
      </c>
      <c r="DA23" s="783"/>
      <c r="DB23" s="783"/>
      <c r="DC23" s="784"/>
      <c r="DD23" s="782" t="s">
        <v>288</v>
      </c>
      <c r="DE23" s="783"/>
      <c r="DF23" s="783"/>
      <c r="DG23" s="783"/>
      <c r="DH23" s="783"/>
      <c r="DI23" s="783"/>
      <c r="DJ23" s="783"/>
      <c r="DK23" s="784"/>
      <c r="DL23" s="791" t="s">
        <v>289</v>
      </c>
      <c r="DM23" s="792"/>
      <c r="DN23" s="792"/>
      <c r="DO23" s="792"/>
      <c r="DP23" s="792"/>
      <c r="DQ23" s="792"/>
      <c r="DR23" s="792"/>
      <c r="DS23" s="792"/>
      <c r="DT23" s="792"/>
      <c r="DU23" s="792"/>
      <c r="DV23" s="793"/>
      <c r="DW23" s="782" t="s">
        <v>290</v>
      </c>
      <c r="DX23" s="783"/>
      <c r="DY23" s="783"/>
      <c r="DZ23" s="783"/>
      <c r="EA23" s="783"/>
      <c r="EB23" s="783"/>
      <c r="EC23" s="784"/>
    </row>
    <row r="24" spans="2:133" ht="11.25" customHeight="1">
      <c r="B24" s="675" t="s">
        <v>291</v>
      </c>
      <c r="C24" s="676"/>
      <c r="D24" s="676"/>
      <c r="E24" s="676"/>
      <c r="F24" s="676"/>
      <c r="G24" s="676"/>
      <c r="H24" s="676"/>
      <c r="I24" s="676"/>
      <c r="J24" s="676"/>
      <c r="K24" s="676"/>
      <c r="L24" s="676"/>
      <c r="M24" s="676"/>
      <c r="N24" s="676"/>
      <c r="O24" s="676"/>
      <c r="P24" s="676"/>
      <c r="Q24" s="677"/>
      <c r="R24" s="678">
        <v>879845</v>
      </c>
      <c r="S24" s="679"/>
      <c r="T24" s="679"/>
      <c r="U24" s="679"/>
      <c r="V24" s="679"/>
      <c r="W24" s="679"/>
      <c r="X24" s="679"/>
      <c r="Y24" s="680"/>
      <c r="Z24" s="715">
        <v>6.6</v>
      </c>
      <c r="AA24" s="715"/>
      <c r="AB24" s="715"/>
      <c r="AC24" s="715"/>
      <c r="AD24" s="716" t="s">
        <v>241</v>
      </c>
      <c r="AE24" s="716"/>
      <c r="AF24" s="716"/>
      <c r="AG24" s="716"/>
      <c r="AH24" s="716"/>
      <c r="AI24" s="716"/>
      <c r="AJ24" s="716"/>
      <c r="AK24" s="716"/>
      <c r="AL24" s="681" t="s">
        <v>241</v>
      </c>
      <c r="AM24" s="682"/>
      <c r="AN24" s="682"/>
      <c r="AO24" s="717"/>
      <c r="AP24" s="772" t="s">
        <v>292</v>
      </c>
      <c r="AQ24" s="780"/>
      <c r="AR24" s="780"/>
      <c r="AS24" s="780"/>
      <c r="AT24" s="780"/>
      <c r="AU24" s="780"/>
      <c r="AV24" s="780"/>
      <c r="AW24" s="780"/>
      <c r="AX24" s="780"/>
      <c r="AY24" s="780"/>
      <c r="AZ24" s="780"/>
      <c r="BA24" s="780"/>
      <c r="BB24" s="780"/>
      <c r="BC24" s="780"/>
      <c r="BD24" s="780"/>
      <c r="BE24" s="780"/>
      <c r="BF24" s="774"/>
      <c r="BG24" s="678" t="s">
        <v>129</v>
      </c>
      <c r="BH24" s="679"/>
      <c r="BI24" s="679"/>
      <c r="BJ24" s="679"/>
      <c r="BK24" s="679"/>
      <c r="BL24" s="679"/>
      <c r="BM24" s="679"/>
      <c r="BN24" s="680"/>
      <c r="BO24" s="715" t="s">
        <v>129</v>
      </c>
      <c r="BP24" s="715"/>
      <c r="BQ24" s="715"/>
      <c r="BR24" s="715"/>
      <c r="BS24" s="684" t="s">
        <v>180</v>
      </c>
      <c r="BT24" s="679"/>
      <c r="BU24" s="679"/>
      <c r="BV24" s="679"/>
      <c r="BW24" s="679"/>
      <c r="BX24" s="679"/>
      <c r="BY24" s="679"/>
      <c r="BZ24" s="679"/>
      <c r="CA24" s="679"/>
      <c r="CB24" s="722"/>
      <c r="CD24" s="736" t="s">
        <v>293</v>
      </c>
      <c r="CE24" s="737"/>
      <c r="CF24" s="737"/>
      <c r="CG24" s="737"/>
      <c r="CH24" s="737"/>
      <c r="CI24" s="737"/>
      <c r="CJ24" s="737"/>
      <c r="CK24" s="737"/>
      <c r="CL24" s="737"/>
      <c r="CM24" s="737"/>
      <c r="CN24" s="737"/>
      <c r="CO24" s="737"/>
      <c r="CP24" s="737"/>
      <c r="CQ24" s="738"/>
      <c r="CR24" s="733">
        <v>4377519</v>
      </c>
      <c r="CS24" s="734"/>
      <c r="CT24" s="734"/>
      <c r="CU24" s="734"/>
      <c r="CV24" s="734"/>
      <c r="CW24" s="734"/>
      <c r="CX24" s="734"/>
      <c r="CY24" s="777"/>
      <c r="CZ24" s="778">
        <v>33.299999999999997</v>
      </c>
      <c r="DA24" s="749"/>
      <c r="DB24" s="749"/>
      <c r="DC24" s="781"/>
      <c r="DD24" s="776">
        <v>3156999</v>
      </c>
      <c r="DE24" s="734"/>
      <c r="DF24" s="734"/>
      <c r="DG24" s="734"/>
      <c r="DH24" s="734"/>
      <c r="DI24" s="734"/>
      <c r="DJ24" s="734"/>
      <c r="DK24" s="777"/>
      <c r="DL24" s="776">
        <v>3129994</v>
      </c>
      <c r="DM24" s="734"/>
      <c r="DN24" s="734"/>
      <c r="DO24" s="734"/>
      <c r="DP24" s="734"/>
      <c r="DQ24" s="734"/>
      <c r="DR24" s="734"/>
      <c r="DS24" s="734"/>
      <c r="DT24" s="734"/>
      <c r="DU24" s="734"/>
      <c r="DV24" s="777"/>
      <c r="DW24" s="778">
        <v>59.4</v>
      </c>
      <c r="DX24" s="749"/>
      <c r="DY24" s="749"/>
      <c r="DZ24" s="749"/>
      <c r="EA24" s="749"/>
      <c r="EB24" s="749"/>
      <c r="EC24" s="779"/>
    </row>
    <row r="25" spans="2:133" ht="11.25" customHeight="1">
      <c r="B25" s="675" t="s">
        <v>294</v>
      </c>
      <c r="C25" s="676"/>
      <c r="D25" s="676"/>
      <c r="E25" s="676"/>
      <c r="F25" s="676"/>
      <c r="G25" s="676"/>
      <c r="H25" s="676"/>
      <c r="I25" s="676"/>
      <c r="J25" s="676"/>
      <c r="K25" s="676"/>
      <c r="L25" s="676"/>
      <c r="M25" s="676"/>
      <c r="N25" s="676"/>
      <c r="O25" s="676"/>
      <c r="P25" s="676"/>
      <c r="Q25" s="677"/>
      <c r="R25" s="678" t="s">
        <v>180</v>
      </c>
      <c r="S25" s="679"/>
      <c r="T25" s="679"/>
      <c r="U25" s="679"/>
      <c r="V25" s="679"/>
      <c r="W25" s="679"/>
      <c r="X25" s="679"/>
      <c r="Y25" s="680"/>
      <c r="Z25" s="715" t="s">
        <v>129</v>
      </c>
      <c r="AA25" s="715"/>
      <c r="AB25" s="715"/>
      <c r="AC25" s="715"/>
      <c r="AD25" s="716" t="s">
        <v>241</v>
      </c>
      <c r="AE25" s="716"/>
      <c r="AF25" s="716"/>
      <c r="AG25" s="716"/>
      <c r="AH25" s="716"/>
      <c r="AI25" s="716"/>
      <c r="AJ25" s="716"/>
      <c r="AK25" s="716"/>
      <c r="AL25" s="681" t="s">
        <v>180</v>
      </c>
      <c r="AM25" s="682"/>
      <c r="AN25" s="682"/>
      <c r="AO25" s="717"/>
      <c r="AP25" s="772" t="s">
        <v>295</v>
      </c>
      <c r="AQ25" s="780"/>
      <c r="AR25" s="780"/>
      <c r="AS25" s="780"/>
      <c r="AT25" s="780"/>
      <c r="AU25" s="780"/>
      <c r="AV25" s="780"/>
      <c r="AW25" s="780"/>
      <c r="AX25" s="780"/>
      <c r="AY25" s="780"/>
      <c r="AZ25" s="780"/>
      <c r="BA25" s="780"/>
      <c r="BB25" s="780"/>
      <c r="BC25" s="780"/>
      <c r="BD25" s="780"/>
      <c r="BE25" s="780"/>
      <c r="BF25" s="774"/>
      <c r="BG25" s="678" t="s">
        <v>180</v>
      </c>
      <c r="BH25" s="679"/>
      <c r="BI25" s="679"/>
      <c r="BJ25" s="679"/>
      <c r="BK25" s="679"/>
      <c r="BL25" s="679"/>
      <c r="BM25" s="679"/>
      <c r="BN25" s="680"/>
      <c r="BO25" s="715" t="s">
        <v>241</v>
      </c>
      <c r="BP25" s="715"/>
      <c r="BQ25" s="715"/>
      <c r="BR25" s="715"/>
      <c r="BS25" s="684" t="s">
        <v>129</v>
      </c>
      <c r="BT25" s="679"/>
      <c r="BU25" s="679"/>
      <c r="BV25" s="679"/>
      <c r="BW25" s="679"/>
      <c r="BX25" s="679"/>
      <c r="BY25" s="679"/>
      <c r="BZ25" s="679"/>
      <c r="CA25" s="679"/>
      <c r="CB25" s="722"/>
      <c r="CD25" s="711" t="s">
        <v>296</v>
      </c>
      <c r="CE25" s="712"/>
      <c r="CF25" s="712"/>
      <c r="CG25" s="712"/>
      <c r="CH25" s="712"/>
      <c r="CI25" s="712"/>
      <c r="CJ25" s="712"/>
      <c r="CK25" s="712"/>
      <c r="CL25" s="712"/>
      <c r="CM25" s="712"/>
      <c r="CN25" s="712"/>
      <c r="CO25" s="712"/>
      <c r="CP25" s="712"/>
      <c r="CQ25" s="713"/>
      <c r="CR25" s="678">
        <v>1735770</v>
      </c>
      <c r="CS25" s="697"/>
      <c r="CT25" s="697"/>
      <c r="CU25" s="697"/>
      <c r="CV25" s="697"/>
      <c r="CW25" s="697"/>
      <c r="CX25" s="697"/>
      <c r="CY25" s="698"/>
      <c r="CZ25" s="681">
        <v>13.2</v>
      </c>
      <c r="DA25" s="699"/>
      <c r="DB25" s="699"/>
      <c r="DC25" s="700"/>
      <c r="DD25" s="684">
        <v>1649386</v>
      </c>
      <c r="DE25" s="697"/>
      <c r="DF25" s="697"/>
      <c r="DG25" s="697"/>
      <c r="DH25" s="697"/>
      <c r="DI25" s="697"/>
      <c r="DJ25" s="697"/>
      <c r="DK25" s="698"/>
      <c r="DL25" s="684">
        <v>1623391</v>
      </c>
      <c r="DM25" s="697"/>
      <c r="DN25" s="697"/>
      <c r="DO25" s="697"/>
      <c r="DP25" s="697"/>
      <c r="DQ25" s="697"/>
      <c r="DR25" s="697"/>
      <c r="DS25" s="697"/>
      <c r="DT25" s="697"/>
      <c r="DU25" s="697"/>
      <c r="DV25" s="698"/>
      <c r="DW25" s="681">
        <v>30.8</v>
      </c>
      <c r="DX25" s="699"/>
      <c r="DY25" s="699"/>
      <c r="DZ25" s="699"/>
      <c r="EA25" s="699"/>
      <c r="EB25" s="699"/>
      <c r="EC25" s="714"/>
    </row>
    <row r="26" spans="2:133" ht="11.25" customHeight="1">
      <c r="B26" s="675" t="s">
        <v>297</v>
      </c>
      <c r="C26" s="676"/>
      <c r="D26" s="676"/>
      <c r="E26" s="676"/>
      <c r="F26" s="676"/>
      <c r="G26" s="676"/>
      <c r="H26" s="676"/>
      <c r="I26" s="676"/>
      <c r="J26" s="676"/>
      <c r="K26" s="676"/>
      <c r="L26" s="676"/>
      <c r="M26" s="676"/>
      <c r="N26" s="676"/>
      <c r="O26" s="676"/>
      <c r="P26" s="676"/>
      <c r="Q26" s="677"/>
      <c r="R26" s="678">
        <v>5953974</v>
      </c>
      <c r="S26" s="679"/>
      <c r="T26" s="679"/>
      <c r="U26" s="679"/>
      <c r="V26" s="679"/>
      <c r="W26" s="679"/>
      <c r="X26" s="679"/>
      <c r="Y26" s="680"/>
      <c r="Z26" s="715">
        <v>44.6</v>
      </c>
      <c r="AA26" s="715"/>
      <c r="AB26" s="715"/>
      <c r="AC26" s="715"/>
      <c r="AD26" s="716">
        <v>5074129</v>
      </c>
      <c r="AE26" s="716"/>
      <c r="AF26" s="716"/>
      <c r="AG26" s="716"/>
      <c r="AH26" s="716"/>
      <c r="AI26" s="716"/>
      <c r="AJ26" s="716"/>
      <c r="AK26" s="716"/>
      <c r="AL26" s="681">
        <v>99.5</v>
      </c>
      <c r="AM26" s="682"/>
      <c r="AN26" s="682"/>
      <c r="AO26" s="717"/>
      <c r="AP26" s="772" t="s">
        <v>298</v>
      </c>
      <c r="AQ26" s="773"/>
      <c r="AR26" s="773"/>
      <c r="AS26" s="773"/>
      <c r="AT26" s="773"/>
      <c r="AU26" s="773"/>
      <c r="AV26" s="773"/>
      <c r="AW26" s="773"/>
      <c r="AX26" s="773"/>
      <c r="AY26" s="773"/>
      <c r="AZ26" s="773"/>
      <c r="BA26" s="773"/>
      <c r="BB26" s="773"/>
      <c r="BC26" s="773"/>
      <c r="BD26" s="773"/>
      <c r="BE26" s="773"/>
      <c r="BF26" s="774"/>
      <c r="BG26" s="678" t="s">
        <v>180</v>
      </c>
      <c r="BH26" s="679"/>
      <c r="BI26" s="679"/>
      <c r="BJ26" s="679"/>
      <c r="BK26" s="679"/>
      <c r="BL26" s="679"/>
      <c r="BM26" s="679"/>
      <c r="BN26" s="680"/>
      <c r="BO26" s="715" t="s">
        <v>241</v>
      </c>
      <c r="BP26" s="715"/>
      <c r="BQ26" s="715"/>
      <c r="BR26" s="715"/>
      <c r="BS26" s="684" t="s">
        <v>241</v>
      </c>
      <c r="BT26" s="679"/>
      <c r="BU26" s="679"/>
      <c r="BV26" s="679"/>
      <c r="BW26" s="679"/>
      <c r="BX26" s="679"/>
      <c r="BY26" s="679"/>
      <c r="BZ26" s="679"/>
      <c r="CA26" s="679"/>
      <c r="CB26" s="722"/>
      <c r="CD26" s="711" t="s">
        <v>299</v>
      </c>
      <c r="CE26" s="712"/>
      <c r="CF26" s="712"/>
      <c r="CG26" s="712"/>
      <c r="CH26" s="712"/>
      <c r="CI26" s="712"/>
      <c r="CJ26" s="712"/>
      <c r="CK26" s="712"/>
      <c r="CL26" s="712"/>
      <c r="CM26" s="712"/>
      <c r="CN26" s="712"/>
      <c r="CO26" s="712"/>
      <c r="CP26" s="712"/>
      <c r="CQ26" s="713"/>
      <c r="CR26" s="678">
        <v>1072106</v>
      </c>
      <c r="CS26" s="679"/>
      <c r="CT26" s="679"/>
      <c r="CU26" s="679"/>
      <c r="CV26" s="679"/>
      <c r="CW26" s="679"/>
      <c r="CX26" s="679"/>
      <c r="CY26" s="680"/>
      <c r="CZ26" s="681">
        <v>8.1999999999999993</v>
      </c>
      <c r="DA26" s="699"/>
      <c r="DB26" s="699"/>
      <c r="DC26" s="700"/>
      <c r="DD26" s="684">
        <v>1030839</v>
      </c>
      <c r="DE26" s="679"/>
      <c r="DF26" s="679"/>
      <c r="DG26" s="679"/>
      <c r="DH26" s="679"/>
      <c r="DI26" s="679"/>
      <c r="DJ26" s="679"/>
      <c r="DK26" s="680"/>
      <c r="DL26" s="684" t="s">
        <v>129</v>
      </c>
      <c r="DM26" s="679"/>
      <c r="DN26" s="679"/>
      <c r="DO26" s="679"/>
      <c r="DP26" s="679"/>
      <c r="DQ26" s="679"/>
      <c r="DR26" s="679"/>
      <c r="DS26" s="679"/>
      <c r="DT26" s="679"/>
      <c r="DU26" s="679"/>
      <c r="DV26" s="680"/>
      <c r="DW26" s="681" t="s">
        <v>241</v>
      </c>
      <c r="DX26" s="699"/>
      <c r="DY26" s="699"/>
      <c r="DZ26" s="699"/>
      <c r="EA26" s="699"/>
      <c r="EB26" s="699"/>
      <c r="EC26" s="714"/>
    </row>
    <row r="27" spans="2:133" ht="11.25" customHeight="1">
      <c r="B27" s="675" t="s">
        <v>300</v>
      </c>
      <c r="C27" s="676"/>
      <c r="D27" s="676"/>
      <c r="E27" s="676"/>
      <c r="F27" s="676"/>
      <c r="G27" s="676"/>
      <c r="H27" s="676"/>
      <c r="I27" s="676"/>
      <c r="J27" s="676"/>
      <c r="K27" s="676"/>
      <c r="L27" s="676"/>
      <c r="M27" s="676"/>
      <c r="N27" s="676"/>
      <c r="O27" s="676"/>
      <c r="P27" s="676"/>
      <c r="Q27" s="677"/>
      <c r="R27" s="678">
        <v>1815</v>
      </c>
      <c r="S27" s="679"/>
      <c r="T27" s="679"/>
      <c r="U27" s="679"/>
      <c r="V27" s="679"/>
      <c r="W27" s="679"/>
      <c r="X27" s="679"/>
      <c r="Y27" s="680"/>
      <c r="Z27" s="715">
        <v>0</v>
      </c>
      <c r="AA27" s="715"/>
      <c r="AB27" s="715"/>
      <c r="AC27" s="715"/>
      <c r="AD27" s="716">
        <v>1815</v>
      </c>
      <c r="AE27" s="716"/>
      <c r="AF27" s="716"/>
      <c r="AG27" s="716"/>
      <c r="AH27" s="716"/>
      <c r="AI27" s="716"/>
      <c r="AJ27" s="716"/>
      <c r="AK27" s="716"/>
      <c r="AL27" s="681">
        <v>0</v>
      </c>
      <c r="AM27" s="682"/>
      <c r="AN27" s="682"/>
      <c r="AO27" s="717"/>
      <c r="AP27" s="675" t="s">
        <v>301</v>
      </c>
      <c r="AQ27" s="676"/>
      <c r="AR27" s="676"/>
      <c r="AS27" s="676"/>
      <c r="AT27" s="676"/>
      <c r="AU27" s="676"/>
      <c r="AV27" s="676"/>
      <c r="AW27" s="676"/>
      <c r="AX27" s="676"/>
      <c r="AY27" s="676"/>
      <c r="AZ27" s="676"/>
      <c r="BA27" s="676"/>
      <c r="BB27" s="676"/>
      <c r="BC27" s="676"/>
      <c r="BD27" s="676"/>
      <c r="BE27" s="676"/>
      <c r="BF27" s="677"/>
      <c r="BG27" s="678">
        <v>1432476</v>
      </c>
      <c r="BH27" s="679"/>
      <c r="BI27" s="679"/>
      <c r="BJ27" s="679"/>
      <c r="BK27" s="679"/>
      <c r="BL27" s="679"/>
      <c r="BM27" s="679"/>
      <c r="BN27" s="680"/>
      <c r="BO27" s="715">
        <v>100</v>
      </c>
      <c r="BP27" s="715"/>
      <c r="BQ27" s="715"/>
      <c r="BR27" s="715"/>
      <c r="BS27" s="684">
        <v>13065</v>
      </c>
      <c r="BT27" s="679"/>
      <c r="BU27" s="679"/>
      <c r="BV27" s="679"/>
      <c r="BW27" s="679"/>
      <c r="BX27" s="679"/>
      <c r="BY27" s="679"/>
      <c r="BZ27" s="679"/>
      <c r="CA27" s="679"/>
      <c r="CB27" s="722"/>
      <c r="CD27" s="711" t="s">
        <v>302</v>
      </c>
      <c r="CE27" s="712"/>
      <c r="CF27" s="712"/>
      <c r="CG27" s="712"/>
      <c r="CH27" s="712"/>
      <c r="CI27" s="712"/>
      <c r="CJ27" s="712"/>
      <c r="CK27" s="712"/>
      <c r="CL27" s="712"/>
      <c r="CM27" s="712"/>
      <c r="CN27" s="712"/>
      <c r="CO27" s="712"/>
      <c r="CP27" s="712"/>
      <c r="CQ27" s="713"/>
      <c r="CR27" s="678">
        <v>1660176</v>
      </c>
      <c r="CS27" s="697"/>
      <c r="CT27" s="697"/>
      <c r="CU27" s="697"/>
      <c r="CV27" s="697"/>
      <c r="CW27" s="697"/>
      <c r="CX27" s="697"/>
      <c r="CY27" s="698"/>
      <c r="CZ27" s="681">
        <v>12.6</v>
      </c>
      <c r="DA27" s="699"/>
      <c r="DB27" s="699"/>
      <c r="DC27" s="700"/>
      <c r="DD27" s="684">
        <v>526040</v>
      </c>
      <c r="DE27" s="697"/>
      <c r="DF27" s="697"/>
      <c r="DG27" s="697"/>
      <c r="DH27" s="697"/>
      <c r="DI27" s="697"/>
      <c r="DJ27" s="697"/>
      <c r="DK27" s="698"/>
      <c r="DL27" s="684">
        <v>525030</v>
      </c>
      <c r="DM27" s="697"/>
      <c r="DN27" s="697"/>
      <c r="DO27" s="697"/>
      <c r="DP27" s="697"/>
      <c r="DQ27" s="697"/>
      <c r="DR27" s="697"/>
      <c r="DS27" s="697"/>
      <c r="DT27" s="697"/>
      <c r="DU27" s="697"/>
      <c r="DV27" s="698"/>
      <c r="DW27" s="681">
        <v>10</v>
      </c>
      <c r="DX27" s="699"/>
      <c r="DY27" s="699"/>
      <c r="DZ27" s="699"/>
      <c r="EA27" s="699"/>
      <c r="EB27" s="699"/>
      <c r="EC27" s="714"/>
    </row>
    <row r="28" spans="2:133" ht="11.25" customHeight="1">
      <c r="B28" s="675" t="s">
        <v>303</v>
      </c>
      <c r="C28" s="676"/>
      <c r="D28" s="676"/>
      <c r="E28" s="676"/>
      <c r="F28" s="676"/>
      <c r="G28" s="676"/>
      <c r="H28" s="676"/>
      <c r="I28" s="676"/>
      <c r="J28" s="676"/>
      <c r="K28" s="676"/>
      <c r="L28" s="676"/>
      <c r="M28" s="676"/>
      <c r="N28" s="676"/>
      <c r="O28" s="676"/>
      <c r="P28" s="676"/>
      <c r="Q28" s="677"/>
      <c r="R28" s="678">
        <v>33225</v>
      </c>
      <c r="S28" s="679"/>
      <c r="T28" s="679"/>
      <c r="U28" s="679"/>
      <c r="V28" s="679"/>
      <c r="W28" s="679"/>
      <c r="X28" s="679"/>
      <c r="Y28" s="680"/>
      <c r="Z28" s="715">
        <v>0.2</v>
      </c>
      <c r="AA28" s="715"/>
      <c r="AB28" s="715"/>
      <c r="AC28" s="715"/>
      <c r="AD28" s="716" t="s">
        <v>129</v>
      </c>
      <c r="AE28" s="716"/>
      <c r="AF28" s="716"/>
      <c r="AG28" s="716"/>
      <c r="AH28" s="716"/>
      <c r="AI28" s="716"/>
      <c r="AJ28" s="716"/>
      <c r="AK28" s="716"/>
      <c r="AL28" s="681" t="s">
        <v>129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304</v>
      </c>
      <c r="CE28" s="712"/>
      <c r="CF28" s="712"/>
      <c r="CG28" s="712"/>
      <c r="CH28" s="712"/>
      <c r="CI28" s="712"/>
      <c r="CJ28" s="712"/>
      <c r="CK28" s="712"/>
      <c r="CL28" s="712"/>
      <c r="CM28" s="712"/>
      <c r="CN28" s="712"/>
      <c r="CO28" s="712"/>
      <c r="CP28" s="712"/>
      <c r="CQ28" s="713"/>
      <c r="CR28" s="678">
        <v>981573</v>
      </c>
      <c r="CS28" s="679"/>
      <c r="CT28" s="679"/>
      <c r="CU28" s="679"/>
      <c r="CV28" s="679"/>
      <c r="CW28" s="679"/>
      <c r="CX28" s="679"/>
      <c r="CY28" s="680"/>
      <c r="CZ28" s="681">
        <v>7.5</v>
      </c>
      <c r="DA28" s="699"/>
      <c r="DB28" s="699"/>
      <c r="DC28" s="700"/>
      <c r="DD28" s="684">
        <v>981573</v>
      </c>
      <c r="DE28" s="679"/>
      <c r="DF28" s="679"/>
      <c r="DG28" s="679"/>
      <c r="DH28" s="679"/>
      <c r="DI28" s="679"/>
      <c r="DJ28" s="679"/>
      <c r="DK28" s="680"/>
      <c r="DL28" s="684">
        <v>981573</v>
      </c>
      <c r="DM28" s="679"/>
      <c r="DN28" s="679"/>
      <c r="DO28" s="679"/>
      <c r="DP28" s="679"/>
      <c r="DQ28" s="679"/>
      <c r="DR28" s="679"/>
      <c r="DS28" s="679"/>
      <c r="DT28" s="679"/>
      <c r="DU28" s="679"/>
      <c r="DV28" s="680"/>
      <c r="DW28" s="681">
        <v>18.600000000000001</v>
      </c>
      <c r="DX28" s="699"/>
      <c r="DY28" s="699"/>
      <c r="DZ28" s="699"/>
      <c r="EA28" s="699"/>
      <c r="EB28" s="699"/>
      <c r="EC28" s="714"/>
    </row>
    <row r="29" spans="2:133" ht="11.25" customHeight="1">
      <c r="B29" s="675" t="s">
        <v>305</v>
      </c>
      <c r="C29" s="676"/>
      <c r="D29" s="676"/>
      <c r="E29" s="676"/>
      <c r="F29" s="676"/>
      <c r="G29" s="676"/>
      <c r="H29" s="676"/>
      <c r="I29" s="676"/>
      <c r="J29" s="676"/>
      <c r="K29" s="676"/>
      <c r="L29" s="676"/>
      <c r="M29" s="676"/>
      <c r="N29" s="676"/>
      <c r="O29" s="676"/>
      <c r="P29" s="676"/>
      <c r="Q29" s="677"/>
      <c r="R29" s="678">
        <v>114830</v>
      </c>
      <c r="S29" s="679"/>
      <c r="T29" s="679"/>
      <c r="U29" s="679"/>
      <c r="V29" s="679"/>
      <c r="W29" s="679"/>
      <c r="X29" s="679"/>
      <c r="Y29" s="680"/>
      <c r="Z29" s="715">
        <v>0.9</v>
      </c>
      <c r="AA29" s="715"/>
      <c r="AB29" s="715"/>
      <c r="AC29" s="715"/>
      <c r="AD29" s="716">
        <v>5356</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306</v>
      </c>
      <c r="CE29" s="764"/>
      <c r="CF29" s="711" t="s">
        <v>70</v>
      </c>
      <c r="CG29" s="712"/>
      <c r="CH29" s="712"/>
      <c r="CI29" s="712"/>
      <c r="CJ29" s="712"/>
      <c r="CK29" s="712"/>
      <c r="CL29" s="712"/>
      <c r="CM29" s="712"/>
      <c r="CN29" s="712"/>
      <c r="CO29" s="712"/>
      <c r="CP29" s="712"/>
      <c r="CQ29" s="713"/>
      <c r="CR29" s="678">
        <v>981573</v>
      </c>
      <c r="CS29" s="697"/>
      <c r="CT29" s="697"/>
      <c r="CU29" s="697"/>
      <c r="CV29" s="697"/>
      <c r="CW29" s="697"/>
      <c r="CX29" s="697"/>
      <c r="CY29" s="698"/>
      <c r="CZ29" s="681">
        <v>7.5</v>
      </c>
      <c r="DA29" s="699"/>
      <c r="DB29" s="699"/>
      <c r="DC29" s="700"/>
      <c r="DD29" s="684">
        <v>981573</v>
      </c>
      <c r="DE29" s="697"/>
      <c r="DF29" s="697"/>
      <c r="DG29" s="697"/>
      <c r="DH29" s="697"/>
      <c r="DI29" s="697"/>
      <c r="DJ29" s="697"/>
      <c r="DK29" s="698"/>
      <c r="DL29" s="684">
        <v>981573</v>
      </c>
      <c r="DM29" s="697"/>
      <c r="DN29" s="697"/>
      <c r="DO29" s="697"/>
      <c r="DP29" s="697"/>
      <c r="DQ29" s="697"/>
      <c r="DR29" s="697"/>
      <c r="DS29" s="697"/>
      <c r="DT29" s="697"/>
      <c r="DU29" s="697"/>
      <c r="DV29" s="698"/>
      <c r="DW29" s="681">
        <v>18.600000000000001</v>
      </c>
      <c r="DX29" s="699"/>
      <c r="DY29" s="699"/>
      <c r="DZ29" s="699"/>
      <c r="EA29" s="699"/>
      <c r="EB29" s="699"/>
      <c r="EC29" s="714"/>
    </row>
    <row r="30" spans="2:133" ht="11.25" customHeight="1">
      <c r="B30" s="675" t="s">
        <v>307</v>
      </c>
      <c r="C30" s="676"/>
      <c r="D30" s="676"/>
      <c r="E30" s="676"/>
      <c r="F30" s="676"/>
      <c r="G30" s="676"/>
      <c r="H30" s="676"/>
      <c r="I30" s="676"/>
      <c r="J30" s="676"/>
      <c r="K30" s="676"/>
      <c r="L30" s="676"/>
      <c r="M30" s="676"/>
      <c r="N30" s="676"/>
      <c r="O30" s="676"/>
      <c r="P30" s="676"/>
      <c r="Q30" s="677"/>
      <c r="R30" s="678">
        <v>13449</v>
      </c>
      <c r="S30" s="679"/>
      <c r="T30" s="679"/>
      <c r="U30" s="679"/>
      <c r="V30" s="679"/>
      <c r="W30" s="679"/>
      <c r="X30" s="679"/>
      <c r="Y30" s="680"/>
      <c r="Z30" s="715">
        <v>0.1</v>
      </c>
      <c r="AA30" s="715"/>
      <c r="AB30" s="715"/>
      <c r="AC30" s="715"/>
      <c r="AD30" s="716" t="s">
        <v>129</v>
      </c>
      <c r="AE30" s="716"/>
      <c r="AF30" s="716"/>
      <c r="AG30" s="716"/>
      <c r="AH30" s="716"/>
      <c r="AI30" s="716"/>
      <c r="AJ30" s="716"/>
      <c r="AK30" s="716"/>
      <c r="AL30" s="681" t="s">
        <v>129</v>
      </c>
      <c r="AM30" s="682"/>
      <c r="AN30" s="682"/>
      <c r="AO30" s="717"/>
      <c r="AP30" s="739" t="s">
        <v>224</v>
      </c>
      <c r="AQ30" s="740"/>
      <c r="AR30" s="740"/>
      <c r="AS30" s="740"/>
      <c r="AT30" s="740"/>
      <c r="AU30" s="740"/>
      <c r="AV30" s="740"/>
      <c r="AW30" s="740"/>
      <c r="AX30" s="740"/>
      <c r="AY30" s="740"/>
      <c r="AZ30" s="740"/>
      <c r="BA30" s="740"/>
      <c r="BB30" s="740"/>
      <c r="BC30" s="740"/>
      <c r="BD30" s="740"/>
      <c r="BE30" s="740"/>
      <c r="BF30" s="741"/>
      <c r="BG30" s="739" t="s">
        <v>308</v>
      </c>
      <c r="BH30" s="752"/>
      <c r="BI30" s="752"/>
      <c r="BJ30" s="752"/>
      <c r="BK30" s="752"/>
      <c r="BL30" s="752"/>
      <c r="BM30" s="752"/>
      <c r="BN30" s="752"/>
      <c r="BO30" s="752"/>
      <c r="BP30" s="752"/>
      <c r="BQ30" s="753"/>
      <c r="BR30" s="739" t="s">
        <v>309</v>
      </c>
      <c r="BS30" s="752"/>
      <c r="BT30" s="752"/>
      <c r="BU30" s="752"/>
      <c r="BV30" s="752"/>
      <c r="BW30" s="752"/>
      <c r="BX30" s="752"/>
      <c r="BY30" s="752"/>
      <c r="BZ30" s="752"/>
      <c r="CA30" s="752"/>
      <c r="CB30" s="753"/>
      <c r="CD30" s="765"/>
      <c r="CE30" s="766"/>
      <c r="CF30" s="711" t="s">
        <v>310</v>
      </c>
      <c r="CG30" s="712"/>
      <c r="CH30" s="712"/>
      <c r="CI30" s="712"/>
      <c r="CJ30" s="712"/>
      <c r="CK30" s="712"/>
      <c r="CL30" s="712"/>
      <c r="CM30" s="712"/>
      <c r="CN30" s="712"/>
      <c r="CO30" s="712"/>
      <c r="CP30" s="712"/>
      <c r="CQ30" s="713"/>
      <c r="CR30" s="678">
        <v>934165</v>
      </c>
      <c r="CS30" s="679"/>
      <c r="CT30" s="679"/>
      <c r="CU30" s="679"/>
      <c r="CV30" s="679"/>
      <c r="CW30" s="679"/>
      <c r="CX30" s="679"/>
      <c r="CY30" s="680"/>
      <c r="CZ30" s="681">
        <v>7.1</v>
      </c>
      <c r="DA30" s="699"/>
      <c r="DB30" s="699"/>
      <c r="DC30" s="700"/>
      <c r="DD30" s="684">
        <v>934165</v>
      </c>
      <c r="DE30" s="679"/>
      <c r="DF30" s="679"/>
      <c r="DG30" s="679"/>
      <c r="DH30" s="679"/>
      <c r="DI30" s="679"/>
      <c r="DJ30" s="679"/>
      <c r="DK30" s="680"/>
      <c r="DL30" s="684">
        <v>934165</v>
      </c>
      <c r="DM30" s="679"/>
      <c r="DN30" s="679"/>
      <c r="DO30" s="679"/>
      <c r="DP30" s="679"/>
      <c r="DQ30" s="679"/>
      <c r="DR30" s="679"/>
      <c r="DS30" s="679"/>
      <c r="DT30" s="679"/>
      <c r="DU30" s="679"/>
      <c r="DV30" s="680"/>
      <c r="DW30" s="681">
        <v>17.7</v>
      </c>
      <c r="DX30" s="699"/>
      <c r="DY30" s="699"/>
      <c r="DZ30" s="699"/>
      <c r="EA30" s="699"/>
      <c r="EB30" s="699"/>
      <c r="EC30" s="714"/>
    </row>
    <row r="31" spans="2:133" ht="11.25" customHeight="1">
      <c r="B31" s="675" t="s">
        <v>311</v>
      </c>
      <c r="C31" s="676"/>
      <c r="D31" s="676"/>
      <c r="E31" s="676"/>
      <c r="F31" s="676"/>
      <c r="G31" s="676"/>
      <c r="H31" s="676"/>
      <c r="I31" s="676"/>
      <c r="J31" s="676"/>
      <c r="K31" s="676"/>
      <c r="L31" s="676"/>
      <c r="M31" s="676"/>
      <c r="N31" s="676"/>
      <c r="O31" s="676"/>
      <c r="P31" s="676"/>
      <c r="Q31" s="677"/>
      <c r="R31" s="678">
        <v>1529007</v>
      </c>
      <c r="S31" s="679"/>
      <c r="T31" s="679"/>
      <c r="U31" s="679"/>
      <c r="V31" s="679"/>
      <c r="W31" s="679"/>
      <c r="X31" s="679"/>
      <c r="Y31" s="680"/>
      <c r="Z31" s="715">
        <v>11.4</v>
      </c>
      <c r="AA31" s="715"/>
      <c r="AB31" s="715"/>
      <c r="AC31" s="715"/>
      <c r="AD31" s="716" t="s">
        <v>180</v>
      </c>
      <c r="AE31" s="716"/>
      <c r="AF31" s="716"/>
      <c r="AG31" s="716"/>
      <c r="AH31" s="716"/>
      <c r="AI31" s="716"/>
      <c r="AJ31" s="716"/>
      <c r="AK31" s="716"/>
      <c r="AL31" s="681" t="s">
        <v>241</v>
      </c>
      <c r="AM31" s="682"/>
      <c r="AN31" s="682"/>
      <c r="AO31" s="717"/>
      <c r="AP31" s="754" t="s">
        <v>312</v>
      </c>
      <c r="AQ31" s="755"/>
      <c r="AR31" s="755"/>
      <c r="AS31" s="755"/>
      <c r="AT31" s="760" t="s">
        <v>313</v>
      </c>
      <c r="AU31" s="231"/>
      <c r="AV31" s="231"/>
      <c r="AW31" s="231"/>
      <c r="AX31" s="744" t="s">
        <v>189</v>
      </c>
      <c r="AY31" s="745"/>
      <c r="AZ31" s="745"/>
      <c r="BA31" s="745"/>
      <c r="BB31" s="745"/>
      <c r="BC31" s="745"/>
      <c r="BD31" s="745"/>
      <c r="BE31" s="745"/>
      <c r="BF31" s="746"/>
      <c r="BG31" s="747">
        <v>99.1</v>
      </c>
      <c r="BH31" s="748"/>
      <c r="BI31" s="748"/>
      <c r="BJ31" s="748"/>
      <c r="BK31" s="748"/>
      <c r="BL31" s="748"/>
      <c r="BM31" s="749">
        <v>96.3</v>
      </c>
      <c r="BN31" s="748"/>
      <c r="BO31" s="748"/>
      <c r="BP31" s="748"/>
      <c r="BQ31" s="750"/>
      <c r="BR31" s="747">
        <v>99</v>
      </c>
      <c r="BS31" s="748"/>
      <c r="BT31" s="748"/>
      <c r="BU31" s="748"/>
      <c r="BV31" s="748"/>
      <c r="BW31" s="748"/>
      <c r="BX31" s="749">
        <v>96.2</v>
      </c>
      <c r="BY31" s="748"/>
      <c r="BZ31" s="748"/>
      <c r="CA31" s="748"/>
      <c r="CB31" s="750"/>
      <c r="CD31" s="765"/>
      <c r="CE31" s="766"/>
      <c r="CF31" s="711" t="s">
        <v>314</v>
      </c>
      <c r="CG31" s="712"/>
      <c r="CH31" s="712"/>
      <c r="CI31" s="712"/>
      <c r="CJ31" s="712"/>
      <c r="CK31" s="712"/>
      <c r="CL31" s="712"/>
      <c r="CM31" s="712"/>
      <c r="CN31" s="712"/>
      <c r="CO31" s="712"/>
      <c r="CP31" s="712"/>
      <c r="CQ31" s="713"/>
      <c r="CR31" s="678">
        <v>47408</v>
      </c>
      <c r="CS31" s="697"/>
      <c r="CT31" s="697"/>
      <c r="CU31" s="697"/>
      <c r="CV31" s="697"/>
      <c r="CW31" s="697"/>
      <c r="CX31" s="697"/>
      <c r="CY31" s="698"/>
      <c r="CZ31" s="681">
        <v>0.4</v>
      </c>
      <c r="DA31" s="699"/>
      <c r="DB31" s="699"/>
      <c r="DC31" s="700"/>
      <c r="DD31" s="684">
        <v>47408</v>
      </c>
      <c r="DE31" s="697"/>
      <c r="DF31" s="697"/>
      <c r="DG31" s="697"/>
      <c r="DH31" s="697"/>
      <c r="DI31" s="697"/>
      <c r="DJ31" s="697"/>
      <c r="DK31" s="698"/>
      <c r="DL31" s="684">
        <v>47408</v>
      </c>
      <c r="DM31" s="697"/>
      <c r="DN31" s="697"/>
      <c r="DO31" s="697"/>
      <c r="DP31" s="697"/>
      <c r="DQ31" s="697"/>
      <c r="DR31" s="697"/>
      <c r="DS31" s="697"/>
      <c r="DT31" s="697"/>
      <c r="DU31" s="697"/>
      <c r="DV31" s="698"/>
      <c r="DW31" s="681">
        <v>0.9</v>
      </c>
      <c r="DX31" s="699"/>
      <c r="DY31" s="699"/>
      <c r="DZ31" s="699"/>
      <c r="EA31" s="699"/>
      <c r="EB31" s="699"/>
      <c r="EC31" s="714"/>
    </row>
    <row r="32" spans="2:133" ht="11.25" customHeight="1">
      <c r="B32" s="769" t="s">
        <v>315</v>
      </c>
      <c r="C32" s="770"/>
      <c r="D32" s="770"/>
      <c r="E32" s="770"/>
      <c r="F32" s="770"/>
      <c r="G32" s="770"/>
      <c r="H32" s="770"/>
      <c r="I32" s="770"/>
      <c r="J32" s="770"/>
      <c r="K32" s="770"/>
      <c r="L32" s="770"/>
      <c r="M32" s="770"/>
      <c r="N32" s="770"/>
      <c r="O32" s="770"/>
      <c r="P32" s="770"/>
      <c r="Q32" s="771"/>
      <c r="R32" s="678" t="s">
        <v>129</v>
      </c>
      <c r="S32" s="679"/>
      <c r="T32" s="679"/>
      <c r="U32" s="679"/>
      <c r="V32" s="679"/>
      <c r="W32" s="679"/>
      <c r="X32" s="679"/>
      <c r="Y32" s="680"/>
      <c r="Z32" s="715" t="s">
        <v>129</v>
      </c>
      <c r="AA32" s="715"/>
      <c r="AB32" s="715"/>
      <c r="AC32" s="715"/>
      <c r="AD32" s="716" t="s">
        <v>129</v>
      </c>
      <c r="AE32" s="716"/>
      <c r="AF32" s="716"/>
      <c r="AG32" s="716"/>
      <c r="AH32" s="716"/>
      <c r="AI32" s="716"/>
      <c r="AJ32" s="716"/>
      <c r="AK32" s="716"/>
      <c r="AL32" s="681" t="s">
        <v>241</v>
      </c>
      <c r="AM32" s="682"/>
      <c r="AN32" s="682"/>
      <c r="AO32" s="717"/>
      <c r="AP32" s="756"/>
      <c r="AQ32" s="757"/>
      <c r="AR32" s="757"/>
      <c r="AS32" s="757"/>
      <c r="AT32" s="761"/>
      <c r="AU32" s="230" t="s">
        <v>316</v>
      </c>
      <c r="AV32" s="230"/>
      <c r="AW32" s="230"/>
      <c r="AX32" s="675" t="s">
        <v>317</v>
      </c>
      <c r="AY32" s="676"/>
      <c r="AZ32" s="676"/>
      <c r="BA32" s="676"/>
      <c r="BB32" s="676"/>
      <c r="BC32" s="676"/>
      <c r="BD32" s="676"/>
      <c r="BE32" s="676"/>
      <c r="BF32" s="677"/>
      <c r="BG32" s="751">
        <v>99.4</v>
      </c>
      <c r="BH32" s="697"/>
      <c r="BI32" s="697"/>
      <c r="BJ32" s="697"/>
      <c r="BK32" s="697"/>
      <c r="BL32" s="697"/>
      <c r="BM32" s="682">
        <v>97.7</v>
      </c>
      <c r="BN32" s="743"/>
      <c r="BO32" s="743"/>
      <c r="BP32" s="743"/>
      <c r="BQ32" s="721"/>
      <c r="BR32" s="751">
        <v>99.3</v>
      </c>
      <c r="BS32" s="697"/>
      <c r="BT32" s="697"/>
      <c r="BU32" s="697"/>
      <c r="BV32" s="697"/>
      <c r="BW32" s="697"/>
      <c r="BX32" s="682">
        <v>97.5</v>
      </c>
      <c r="BY32" s="743"/>
      <c r="BZ32" s="743"/>
      <c r="CA32" s="743"/>
      <c r="CB32" s="721"/>
      <c r="CD32" s="767"/>
      <c r="CE32" s="768"/>
      <c r="CF32" s="711" t="s">
        <v>318</v>
      </c>
      <c r="CG32" s="712"/>
      <c r="CH32" s="712"/>
      <c r="CI32" s="712"/>
      <c r="CJ32" s="712"/>
      <c r="CK32" s="712"/>
      <c r="CL32" s="712"/>
      <c r="CM32" s="712"/>
      <c r="CN32" s="712"/>
      <c r="CO32" s="712"/>
      <c r="CP32" s="712"/>
      <c r="CQ32" s="713"/>
      <c r="CR32" s="678" t="s">
        <v>129</v>
      </c>
      <c r="CS32" s="679"/>
      <c r="CT32" s="679"/>
      <c r="CU32" s="679"/>
      <c r="CV32" s="679"/>
      <c r="CW32" s="679"/>
      <c r="CX32" s="679"/>
      <c r="CY32" s="680"/>
      <c r="CZ32" s="681" t="s">
        <v>129</v>
      </c>
      <c r="DA32" s="699"/>
      <c r="DB32" s="699"/>
      <c r="DC32" s="700"/>
      <c r="DD32" s="684" t="s">
        <v>241</v>
      </c>
      <c r="DE32" s="679"/>
      <c r="DF32" s="679"/>
      <c r="DG32" s="679"/>
      <c r="DH32" s="679"/>
      <c r="DI32" s="679"/>
      <c r="DJ32" s="679"/>
      <c r="DK32" s="680"/>
      <c r="DL32" s="684" t="s">
        <v>241</v>
      </c>
      <c r="DM32" s="679"/>
      <c r="DN32" s="679"/>
      <c r="DO32" s="679"/>
      <c r="DP32" s="679"/>
      <c r="DQ32" s="679"/>
      <c r="DR32" s="679"/>
      <c r="DS32" s="679"/>
      <c r="DT32" s="679"/>
      <c r="DU32" s="679"/>
      <c r="DV32" s="680"/>
      <c r="DW32" s="681" t="s">
        <v>241</v>
      </c>
      <c r="DX32" s="699"/>
      <c r="DY32" s="699"/>
      <c r="DZ32" s="699"/>
      <c r="EA32" s="699"/>
      <c r="EB32" s="699"/>
      <c r="EC32" s="714"/>
    </row>
    <row r="33" spans="2:133" ht="11.25" customHeight="1">
      <c r="B33" s="675" t="s">
        <v>319</v>
      </c>
      <c r="C33" s="676"/>
      <c r="D33" s="676"/>
      <c r="E33" s="676"/>
      <c r="F33" s="676"/>
      <c r="G33" s="676"/>
      <c r="H33" s="676"/>
      <c r="I33" s="676"/>
      <c r="J33" s="676"/>
      <c r="K33" s="676"/>
      <c r="L33" s="676"/>
      <c r="M33" s="676"/>
      <c r="N33" s="676"/>
      <c r="O33" s="676"/>
      <c r="P33" s="676"/>
      <c r="Q33" s="677"/>
      <c r="R33" s="678">
        <v>928510</v>
      </c>
      <c r="S33" s="679"/>
      <c r="T33" s="679"/>
      <c r="U33" s="679"/>
      <c r="V33" s="679"/>
      <c r="W33" s="679"/>
      <c r="X33" s="679"/>
      <c r="Y33" s="680"/>
      <c r="Z33" s="715">
        <v>6.9</v>
      </c>
      <c r="AA33" s="715"/>
      <c r="AB33" s="715"/>
      <c r="AC33" s="715"/>
      <c r="AD33" s="716" t="s">
        <v>180</v>
      </c>
      <c r="AE33" s="716"/>
      <c r="AF33" s="716"/>
      <c r="AG33" s="716"/>
      <c r="AH33" s="716"/>
      <c r="AI33" s="716"/>
      <c r="AJ33" s="716"/>
      <c r="AK33" s="716"/>
      <c r="AL33" s="681" t="s">
        <v>129</v>
      </c>
      <c r="AM33" s="682"/>
      <c r="AN33" s="682"/>
      <c r="AO33" s="717"/>
      <c r="AP33" s="758"/>
      <c r="AQ33" s="759"/>
      <c r="AR33" s="759"/>
      <c r="AS33" s="759"/>
      <c r="AT33" s="762"/>
      <c r="AU33" s="232"/>
      <c r="AV33" s="232"/>
      <c r="AW33" s="232"/>
      <c r="AX33" s="659" t="s">
        <v>320</v>
      </c>
      <c r="AY33" s="660"/>
      <c r="AZ33" s="660"/>
      <c r="BA33" s="660"/>
      <c r="BB33" s="660"/>
      <c r="BC33" s="660"/>
      <c r="BD33" s="660"/>
      <c r="BE33" s="660"/>
      <c r="BF33" s="661"/>
      <c r="BG33" s="742">
        <v>98.7</v>
      </c>
      <c r="BH33" s="663"/>
      <c r="BI33" s="663"/>
      <c r="BJ33" s="663"/>
      <c r="BK33" s="663"/>
      <c r="BL33" s="663"/>
      <c r="BM33" s="706">
        <v>94.8</v>
      </c>
      <c r="BN33" s="663"/>
      <c r="BO33" s="663"/>
      <c r="BP33" s="663"/>
      <c r="BQ33" s="727"/>
      <c r="BR33" s="742">
        <v>98.6</v>
      </c>
      <c r="BS33" s="663"/>
      <c r="BT33" s="663"/>
      <c r="BU33" s="663"/>
      <c r="BV33" s="663"/>
      <c r="BW33" s="663"/>
      <c r="BX33" s="706">
        <v>94.4</v>
      </c>
      <c r="BY33" s="663"/>
      <c r="BZ33" s="663"/>
      <c r="CA33" s="663"/>
      <c r="CB33" s="727"/>
      <c r="CD33" s="711" t="s">
        <v>321</v>
      </c>
      <c r="CE33" s="712"/>
      <c r="CF33" s="712"/>
      <c r="CG33" s="712"/>
      <c r="CH33" s="712"/>
      <c r="CI33" s="712"/>
      <c r="CJ33" s="712"/>
      <c r="CK33" s="712"/>
      <c r="CL33" s="712"/>
      <c r="CM33" s="712"/>
      <c r="CN33" s="712"/>
      <c r="CO33" s="712"/>
      <c r="CP33" s="712"/>
      <c r="CQ33" s="713"/>
      <c r="CR33" s="678">
        <v>6008150</v>
      </c>
      <c r="CS33" s="697"/>
      <c r="CT33" s="697"/>
      <c r="CU33" s="697"/>
      <c r="CV33" s="697"/>
      <c r="CW33" s="697"/>
      <c r="CX33" s="697"/>
      <c r="CY33" s="698"/>
      <c r="CZ33" s="681">
        <v>45.7</v>
      </c>
      <c r="DA33" s="699"/>
      <c r="DB33" s="699"/>
      <c r="DC33" s="700"/>
      <c r="DD33" s="684">
        <v>2906131</v>
      </c>
      <c r="DE33" s="697"/>
      <c r="DF33" s="697"/>
      <c r="DG33" s="697"/>
      <c r="DH33" s="697"/>
      <c r="DI33" s="697"/>
      <c r="DJ33" s="697"/>
      <c r="DK33" s="698"/>
      <c r="DL33" s="684">
        <v>1742216</v>
      </c>
      <c r="DM33" s="697"/>
      <c r="DN33" s="697"/>
      <c r="DO33" s="697"/>
      <c r="DP33" s="697"/>
      <c r="DQ33" s="697"/>
      <c r="DR33" s="697"/>
      <c r="DS33" s="697"/>
      <c r="DT33" s="697"/>
      <c r="DU33" s="697"/>
      <c r="DV33" s="698"/>
      <c r="DW33" s="681">
        <v>33.1</v>
      </c>
      <c r="DX33" s="699"/>
      <c r="DY33" s="699"/>
      <c r="DZ33" s="699"/>
      <c r="EA33" s="699"/>
      <c r="EB33" s="699"/>
      <c r="EC33" s="714"/>
    </row>
    <row r="34" spans="2:133" ht="11.25" customHeight="1">
      <c r="B34" s="675" t="s">
        <v>322</v>
      </c>
      <c r="C34" s="676"/>
      <c r="D34" s="676"/>
      <c r="E34" s="676"/>
      <c r="F34" s="676"/>
      <c r="G34" s="676"/>
      <c r="H34" s="676"/>
      <c r="I34" s="676"/>
      <c r="J34" s="676"/>
      <c r="K34" s="676"/>
      <c r="L34" s="676"/>
      <c r="M34" s="676"/>
      <c r="N34" s="676"/>
      <c r="O34" s="676"/>
      <c r="P34" s="676"/>
      <c r="Q34" s="677"/>
      <c r="R34" s="678">
        <v>31723</v>
      </c>
      <c r="S34" s="679"/>
      <c r="T34" s="679"/>
      <c r="U34" s="679"/>
      <c r="V34" s="679"/>
      <c r="W34" s="679"/>
      <c r="X34" s="679"/>
      <c r="Y34" s="680"/>
      <c r="Z34" s="715">
        <v>0.2</v>
      </c>
      <c r="AA34" s="715"/>
      <c r="AB34" s="715"/>
      <c r="AC34" s="715"/>
      <c r="AD34" s="716">
        <v>17029</v>
      </c>
      <c r="AE34" s="716"/>
      <c r="AF34" s="716"/>
      <c r="AG34" s="716"/>
      <c r="AH34" s="716"/>
      <c r="AI34" s="716"/>
      <c r="AJ34" s="716"/>
      <c r="AK34" s="716"/>
      <c r="AL34" s="681">
        <v>0.3</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323</v>
      </c>
      <c r="CE34" s="712"/>
      <c r="CF34" s="712"/>
      <c r="CG34" s="712"/>
      <c r="CH34" s="712"/>
      <c r="CI34" s="712"/>
      <c r="CJ34" s="712"/>
      <c r="CK34" s="712"/>
      <c r="CL34" s="712"/>
      <c r="CM34" s="712"/>
      <c r="CN34" s="712"/>
      <c r="CO34" s="712"/>
      <c r="CP34" s="712"/>
      <c r="CQ34" s="713"/>
      <c r="CR34" s="678">
        <v>1361089</v>
      </c>
      <c r="CS34" s="679"/>
      <c r="CT34" s="679"/>
      <c r="CU34" s="679"/>
      <c r="CV34" s="679"/>
      <c r="CW34" s="679"/>
      <c r="CX34" s="679"/>
      <c r="CY34" s="680"/>
      <c r="CZ34" s="681">
        <v>10.4</v>
      </c>
      <c r="DA34" s="699"/>
      <c r="DB34" s="699"/>
      <c r="DC34" s="700"/>
      <c r="DD34" s="684">
        <v>792079</v>
      </c>
      <c r="DE34" s="679"/>
      <c r="DF34" s="679"/>
      <c r="DG34" s="679"/>
      <c r="DH34" s="679"/>
      <c r="DI34" s="679"/>
      <c r="DJ34" s="679"/>
      <c r="DK34" s="680"/>
      <c r="DL34" s="684">
        <v>480377</v>
      </c>
      <c r="DM34" s="679"/>
      <c r="DN34" s="679"/>
      <c r="DO34" s="679"/>
      <c r="DP34" s="679"/>
      <c r="DQ34" s="679"/>
      <c r="DR34" s="679"/>
      <c r="DS34" s="679"/>
      <c r="DT34" s="679"/>
      <c r="DU34" s="679"/>
      <c r="DV34" s="680"/>
      <c r="DW34" s="681">
        <v>9.1</v>
      </c>
      <c r="DX34" s="699"/>
      <c r="DY34" s="699"/>
      <c r="DZ34" s="699"/>
      <c r="EA34" s="699"/>
      <c r="EB34" s="699"/>
      <c r="EC34" s="714"/>
    </row>
    <row r="35" spans="2:133" ht="11.25" customHeight="1">
      <c r="B35" s="675" t="s">
        <v>324</v>
      </c>
      <c r="C35" s="676"/>
      <c r="D35" s="676"/>
      <c r="E35" s="676"/>
      <c r="F35" s="676"/>
      <c r="G35" s="676"/>
      <c r="H35" s="676"/>
      <c r="I35" s="676"/>
      <c r="J35" s="676"/>
      <c r="K35" s="676"/>
      <c r="L35" s="676"/>
      <c r="M35" s="676"/>
      <c r="N35" s="676"/>
      <c r="O35" s="676"/>
      <c r="P35" s="676"/>
      <c r="Q35" s="677"/>
      <c r="R35" s="678">
        <v>1271701</v>
      </c>
      <c r="S35" s="679"/>
      <c r="T35" s="679"/>
      <c r="U35" s="679"/>
      <c r="V35" s="679"/>
      <c r="W35" s="679"/>
      <c r="X35" s="679"/>
      <c r="Y35" s="680"/>
      <c r="Z35" s="715">
        <v>9.5</v>
      </c>
      <c r="AA35" s="715"/>
      <c r="AB35" s="715"/>
      <c r="AC35" s="715"/>
      <c r="AD35" s="716" t="s">
        <v>241</v>
      </c>
      <c r="AE35" s="716"/>
      <c r="AF35" s="716"/>
      <c r="AG35" s="716"/>
      <c r="AH35" s="716"/>
      <c r="AI35" s="716"/>
      <c r="AJ35" s="716"/>
      <c r="AK35" s="716"/>
      <c r="AL35" s="681" t="s">
        <v>129</v>
      </c>
      <c r="AM35" s="682"/>
      <c r="AN35" s="682"/>
      <c r="AO35" s="717"/>
      <c r="AP35" s="235"/>
      <c r="AQ35" s="739" t="s">
        <v>325</v>
      </c>
      <c r="AR35" s="740"/>
      <c r="AS35" s="740"/>
      <c r="AT35" s="740"/>
      <c r="AU35" s="740"/>
      <c r="AV35" s="740"/>
      <c r="AW35" s="740"/>
      <c r="AX35" s="740"/>
      <c r="AY35" s="740"/>
      <c r="AZ35" s="740"/>
      <c r="BA35" s="740"/>
      <c r="BB35" s="740"/>
      <c r="BC35" s="740"/>
      <c r="BD35" s="740"/>
      <c r="BE35" s="740"/>
      <c r="BF35" s="741"/>
      <c r="BG35" s="739" t="s">
        <v>326</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327</v>
      </c>
      <c r="CE35" s="712"/>
      <c r="CF35" s="712"/>
      <c r="CG35" s="712"/>
      <c r="CH35" s="712"/>
      <c r="CI35" s="712"/>
      <c r="CJ35" s="712"/>
      <c r="CK35" s="712"/>
      <c r="CL35" s="712"/>
      <c r="CM35" s="712"/>
      <c r="CN35" s="712"/>
      <c r="CO35" s="712"/>
      <c r="CP35" s="712"/>
      <c r="CQ35" s="713"/>
      <c r="CR35" s="678">
        <v>60288</v>
      </c>
      <c r="CS35" s="697"/>
      <c r="CT35" s="697"/>
      <c r="CU35" s="697"/>
      <c r="CV35" s="697"/>
      <c r="CW35" s="697"/>
      <c r="CX35" s="697"/>
      <c r="CY35" s="698"/>
      <c r="CZ35" s="681">
        <v>0.5</v>
      </c>
      <c r="DA35" s="699"/>
      <c r="DB35" s="699"/>
      <c r="DC35" s="700"/>
      <c r="DD35" s="684">
        <v>41960</v>
      </c>
      <c r="DE35" s="697"/>
      <c r="DF35" s="697"/>
      <c r="DG35" s="697"/>
      <c r="DH35" s="697"/>
      <c r="DI35" s="697"/>
      <c r="DJ35" s="697"/>
      <c r="DK35" s="698"/>
      <c r="DL35" s="684">
        <v>41960</v>
      </c>
      <c r="DM35" s="697"/>
      <c r="DN35" s="697"/>
      <c r="DO35" s="697"/>
      <c r="DP35" s="697"/>
      <c r="DQ35" s="697"/>
      <c r="DR35" s="697"/>
      <c r="DS35" s="697"/>
      <c r="DT35" s="697"/>
      <c r="DU35" s="697"/>
      <c r="DV35" s="698"/>
      <c r="DW35" s="681">
        <v>0.8</v>
      </c>
      <c r="DX35" s="699"/>
      <c r="DY35" s="699"/>
      <c r="DZ35" s="699"/>
      <c r="EA35" s="699"/>
      <c r="EB35" s="699"/>
      <c r="EC35" s="714"/>
    </row>
    <row r="36" spans="2:133" ht="11.25" customHeight="1">
      <c r="B36" s="675" t="s">
        <v>328</v>
      </c>
      <c r="C36" s="676"/>
      <c r="D36" s="676"/>
      <c r="E36" s="676"/>
      <c r="F36" s="676"/>
      <c r="G36" s="676"/>
      <c r="H36" s="676"/>
      <c r="I36" s="676"/>
      <c r="J36" s="676"/>
      <c r="K36" s="676"/>
      <c r="L36" s="676"/>
      <c r="M36" s="676"/>
      <c r="N36" s="676"/>
      <c r="O36" s="676"/>
      <c r="P36" s="676"/>
      <c r="Q36" s="677"/>
      <c r="R36" s="678">
        <v>1727673</v>
      </c>
      <c r="S36" s="679"/>
      <c r="T36" s="679"/>
      <c r="U36" s="679"/>
      <c r="V36" s="679"/>
      <c r="W36" s="679"/>
      <c r="X36" s="679"/>
      <c r="Y36" s="680"/>
      <c r="Z36" s="715">
        <v>12.9</v>
      </c>
      <c r="AA36" s="715"/>
      <c r="AB36" s="715"/>
      <c r="AC36" s="715"/>
      <c r="AD36" s="716" t="s">
        <v>241</v>
      </c>
      <c r="AE36" s="716"/>
      <c r="AF36" s="716"/>
      <c r="AG36" s="716"/>
      <c r="AH36" s="716"/>
      <c r="AI36" s="716"/>
      <c r="AJ36" s="716"/>
      <c r="AK36" s="716"/>
      <c r="AL36" s="681" t="s">
        <v>129</v>
      </c>
      <c r="AM36" s="682"/>
      <c r="AN36" s="682"/>
      <c r="AO36" s="717"/>
      <c r="AP36" s="235"/>
      <c r="AQ36" s="730" t="s">
        <v>329</v>
      </c>
      <c r="AR36" s="731"/>
      <c r="AS36" s="731"/>
      <c r="AT36" s="731"/>
      <c r="AU36" s="731"/>
      <c r="AV36" s="731"/>
      <c r="AW36" s="731"/>
      <c r="AX36" s="731"/>
      <c r="AY36" s="732"/>
      <c r="AZ36" s="733">
        <v>1376792</v>
      </c>
      <c r="BA36" s="734"/>
      <c r="BB36" s="734"/>
      <c r="BC36" s="734"/>
      <c r="BD36" s="734"/>
      <c r="BE36" s="734"/>
      <c r="BF36" s="735"/>
      <c r="BG36" s="736" t="s">
        <v>330</v>
      </c>
      <c r="BH36" s="737"/>
      <c r="BI36" s="737"/>
      <c r="BJ36" s="737"/>
      <c r="BK36" s="737"/>
      <c r="BL36" s="737"/>
      <c r="BM36" s="737"/>
      <c r="BN36" s="737"/>
      <c r="BO36" s="737"/>
      <c r="BP36" s="737"/>
      <c r="BQ36" s="737"/>
      <c r="BR36" s="737"/>
      <c r="BS36" s="737"/>
      <c r="BT36" s="737"/>
      <c r="BU36" s="738"/>
      <c r="BV36" s="733">
        <v>1615</v>
      </c>
      <c r="BW36" s="734"/>
      <c r="BX36" s="734"/>
      <c r="BY36" s="734"/>
      <c r="BZ36" s="734"/>
      <c r="CA36" s="734"/>
      <c r="CB36" s="735"/>
      <c r="CD36" s="711" t="s">
        <v>331</v>
      </c>
      <c r="CE36" s="712"/>
      <c r="CF36" s="712"/>
      <c r="CG36" s="712"/>
      <c r="CH36" s="712"/>
      <c r="CI36" s="712"/>
      <c r="CJ36" s="712"/>
      <c r="CK36" s="712"/>
      <c r="CL36" s="712"/>
      <c r="CM36" s="712"/>
      <c r="CN36" s="712"/>
      <c r="CO36" s="712"/>
      <c r="CP36" s="712"/>
      <c r="CQ36" s="713"/>
      <c r="CR36" s="678">
        <v>1344526</v>
      </c>
      <c r="CS36" s="679"/>
      <c r="CT36" s="679"/>
      <c r="CU36" s="679"/>
      <c r="CV36" s="679"/>
      <c r="CW36" s="679"/>
      <c r="CX36" s="679"/>
      <c r="CY36" s="680"/>
      <c r="CZ36" s="681">
        <v>10.199999999999999</v>
      </c>
      <c r="DA36" s="699"/>
      <c r="DB36" s="699"/>
      <c r="DC36" s="700"/>
      <c r="DD36" s="684">
        <v>661088</v>
      </c>
      <c r="DE36" s="679"/>
      <c r="DF36" s="679"/>
      <c r="DG36" s="679"/>
      <c r="DH36" s="679"/>
      <c r="DI36" s="679"/>
      <c r="DJ36" s="679"/>
      <c r="DK36" s="680"/>
      <c r="DL36" s="684">
        <v>396923</v>
      </c>
      <c r="DM36" s="679"/>
      <c r="DN36" s="679"/>
      <c r="DO36" s="679"/>
      <c r="DP36" s="679"/>
      <c r="DQ36" s="679"/>
      <c r="DR36" s="679"/>
      <c r="DS36" s="679"/>
      <c r="DT36" s="679"/>
      <c r="DU36" s="679"/>
      <c r="DV36" s="680"/>
      <c r="DW36" s="681">
        <v>7.5</v>
      </c>
      <c r="DX36" s="699"/>
      <c r="DY36" s="699"/>
      <c r="DZ36" s="699"/>
      <c r="EA36" s="699"/>
      <c r="EB36" s="699"/>
      <c r="EC36" s="714"/>
    </row>
    <row r="37" spans="2:133" ht="11.25" customHeight="1">
      <c r="B37" s="675" t="s">
        <v>332</v>
      </c>
      <c r="C37" s="676"/>
      <c r="D37" s="676"/>
      <c r="E37" s="676"/>
      <c r="F37" s="676"/>
      <c r="G37" s="676"/>
      <c r="H37" s="676"/>
      <c r="I37" s="676"/>
      <c r="J37" s="676"/>
      <c r="K37" s="676"/>
      <c r="L37" s="676"/>
      <c r="M37" s="676"/>
      <c r="N37" s="676"/>
      <c r="O37" s="676"/>
      <c r="P37" s="676"/>
      <c r="Q37" s="677"/>
      <c r="R37" s="678">
        <v>281682</v>
      </c>
      <c r="S37" s="679"/>
      <c r="T37" s="679"/>
      <c r="U37" s="679"/>
      <c r="V37" s="679"/>
      <c r="W37" s="679"/>
      <c r="X37" s="679"/>
      <c r="Y37" s="680"/>
      <c r="Z37" s="715">
        <v>2.1</v>
      </c>
      <c r="AA37" s="715"/>
      <c r="AB37" s="715"/>
      <c r="AC37" s="715"/>
      <c r="AD37" s="716" t="s">
        <v>180</v>
      </c>
      <c r="AE37" s="716"/>
      <c r="AF37" s="716"/>
      <c r="AG37" s="716"/>
      <c r="AH37" s="716"/>
      <c r="AI37" s="716"/>
      <c r="AJ37" s="716"/>
      <c r="AK37" s="716"/>
      <c r="AL37" s="681" t="s">
        <v>129</v>
      </c>
      <c r="AM37" s="682"/>
      <c r="AN37" s="682"/>
      <c r="AO37" s="717"/>
      <c r="AQ37" s="718" t="s">
        <v>333</v>
      </c>
      <c r="AR37" s="719"/>
      <c r="AS37" s="719"/>
      <c r="AT37" s="719"/>
      <c r="AU37" s="719"/>
      <c r="AV37" s="719"/>
      <c r="AW37" s="719"/>
      <c r="AX37" s="719"/>
      <c r="AY37" s="720"/>
      <c r="AZ37" s="678">
        <v>210194</v>
      </c>
      <c r="BA37" s="679"/>
      <c r="BB37" s="679"/>
      <c r="BC37" s="679"/>
      <c r="BD37" s="697"/>
      <c r="BE37" s="697"/>
      <c r="BF37" s="721"/>
      <c r="BG37" s="711" t="s">
        <v>334</v>
      </c>
      <c r="BH37" s="712"/>
      <c r="BI37" s="712"/>
      <c r="BJ37" s="712"/>
      <c r="BK37" s="712"/>
      <c r="BL37" s="712"/>
      <c r="BM37" s="712"/>
      <c r="BN37" s="712"/>
      <c r="BO37" s="712"/>
      <c r="BP37" s="712"/>
      <c r="BQ37" s="712"/>
      <c r="BR37" s="712"/>
      <c r="BS37" s="712"/>
      <c r="BT37" s="712"/>
      <c r="BU37" s="713"/>
      <c r="BV37" s="678">
        <v>-66175</v>
      </c>
      <c r="BW37" s="679"/>
      <c r="BX37" s="679"/>
      <c r="BY37" s="679"/>
      <c r="BZ37" s="679"/>
      <c r="CA37" s="679"/>
      <c r="CB37" s="722"/>
      <c r="CD37" s="711" t="s">
        <v>335</v>
      </c>
      <c r="CE37" s="712"/>
      <c r="CF37" s="712"/>
      <c r="CG37" s="712"/>
      <c r="CH37" s="712"/>
      <c r="CI37" s="712"/>
      <c r="CJ37" s="712"/>
      <c r="CK37" s="712"/>
      <c r="CL37" s="712"/>
      <c r="CM37" s="712"/>
      <c r="CN37" s="712"/>
      <c r="CO37" s="712"/>
      <c r="CP37" s="712"/>
      <c r="CQ37" s="713"/>
      <c r="CR37" s="678">
        <v>117579</v>
      </c>
      <c r="CS37" s="697"/>
      <c r="CT37" s="697"/>
      <c r="CU37" s="697"/>
      <c r="CV37" s="697"/>
      <c r="CW37" s="697"/>
      <c r="CX37" s="697"/>
      <c r="CY37" s="698"/>
      <c r="CZ37" s="681">
        <v>0.9</v>
      </c>
      <c r="DA37" s="699"/>
      <c r="DB37" s="699"/>
      <c r="DC37" s="700"/>
      <c r="DD37" s="684">
        <v>117579</v>
      </c>
      <c r="DE37" s="697"/>
      <c r="DF37" s="697"/>
      <c r="DG37" s="697"/>
      <c r="DH37" s="697"/>
      <c r="DI37" s="697"/>
      <c r="DJ37" s="697"/>
      <c r="DK37" s="698"/>
      <c r="DL37" s="684">
        <v>99708</v>
      </c>
      <c r="DM37" s="697"/>
      <c r="DN37" s="697"/>
      <c r="DO37" s="697"/>
      <c r="DP37" s="697"/>
      <c r="DQ37" s="697"/>
      <c r="DR37" s="697"/>
      <c r="DS37" s="697"/>
      <c r="DT37" s="697"/>
      <c r="DU37" s="697"/>
      <c r="DV37" s="698"/>
      <c r="DW37" s="681">
        <v>1.9</v>
      </c>
      <c r="DX37" s="699"/>
      <c r="DY37" s="699"/>
      <c r="DZ37" s="699"/>
      <c r="EA37" s="699"/>
      <c r="EB37" s="699"/>
      <c r="EC37" s="714"/>
    </row>
    <row r="38" spans="2:133" ht="11.25" customHeight="1">
      <c r="B38" s="675" t="s">
        <v>336</v>
      </c>
      <c r="C38" s="676"/>
      <c r="D38" s="676"/>
      <c r="E38" s="676"/>
      <c r="F38" s="676"/>
      <c r="G38" s="676"/>
      <c r="H38" s="676"/>
      <c r="I38" s="676"/>
      <c r="J38" s="676"/>
      <c r="K38" s="676"/>
      <c r="L38" s="676"/>
      <c r="M38" s="676"/>
      <c r="N38" s="676"/>
      <c r="O38" s="676"/>
      <c r="P38" s="676"/>
      <c r="Q38" s="677"/>
      <c r="R38" s="678">
        <v>280396</v>
      </c>
      <c r="S38" s="679"/>
      <c r="T38" s="679"/>
      <c r="U38" s="679"/>
      <c r="V38" s="679"/>
      <c r="W38" s="679"/>
      <c r="X38" s="679"/>
      <c r="Y38" s="680"/>
      <c r="Z38" s="715">
        <v>2.1</v>
      </c>
      <c r="AA38" s="715"/>
      <c r="AB38" s="715"/>
      <c r="AC38" s="715"/>
      <c r="AD38" s="716">
        <v>35</v>
      </c>
      <c r="AE38" s="716"/>
      <c r="AF38" s="716"/>
      <c r="AG38" s="716"/>
      <c r="AH38" s="716"/>
      <c r="AI38" s="716"/>
      <c r="AJ38" s="716"/>
      <c r="AK38" s="716"/>
      <c r="AL38" s="681">
        <v>0</v>
      </c>
      <c r="AM38" s="682"/>
      <c r="AN38" s="682"/>
      <c r="AO38" s="717"/>
      <c r="AQ38" s="718" t="s">
        <v>337</v>
      </c>
      <c r="AR38" s="719"/>
      <c r="AS38" s="719"/>
      <c r="AT38" s="719"/>
      <c r="AU38" s="719"/>
      <c r="AV38" s="719"/>
      <c r="AW38" s="719"/>
      <c r="AX38" s="719"/>
      <c r="AY38" s="720"/>
      <c r="AZ38" s="678">
        <v>60000</v>
      </c>
      <c r="BA38" s="679"/>
      <c r="BB38" s="679"/>
      <c r="BC38" s="679"/>
      <c r="BD38" s="697"/>
      <c r="BE38" s="697"/>
      <c r="BF38" s="721"/>
      <c r="BG38" s="711" t="s">
        <v>338</v>
      </c>
      <c r="BH38" s="712"/>
      <c r="BI38" s="712"/>
      <c r="BJ38" s="712"/>
      <c r="BK38" s="712"/>
      <c r="BL38" s="712"/>
      <c r="BM38" s="712"/>
      <c r="BN38" s="712"/>
      <c r="BO38" s="712"/>
      <c r="BP38" s="712"/>
      <c r="BQ38" s="712"/>
      <c r="BR38" s="712"/>
      <c r="BS38" s="712"/>
      <c r="BT38" s="712"/>
      <c r="BU38" s="713"/>
      <c r="BV38" s="678">
        <v>2497</v>
      </c>
      <c r="BW38" s="679"/>
      <c r="BX38" s="679"/>
      <c r="BY38" s="679"/>
      <c r="BZ38" s="679"/>
      <c r="CA38" s="679"/>
      <c r="CB38" s="722"/>
      <c r="CD38" s="711" t="s">
        <v>339</v>
      </c>
      <c r="CE38" s="712"/>
      <c r="CF38" s="712"/>
      <c r="CG38" s="712"/>
      <c r="CH38" s="712"/>
      <c r="CI38" s="712"/>
      <c r="CJ38" s="712"/>
      <c r="CK38" s="712"/>
      <c r="CL38" s="712"/>
      <c r="CM38" s="712"/>
      <c r="CN38" s="712"/>
      <c r="CO38" s="712"/>
      <c r="CP38" s="712"/>
      <c r="CQ38" s="713"/>
      <c r="CR38" s="678">
        <v>1164598</v>
      </c>
      <c r="CS38" s="679"/>
      <c r="CT38" s="679"/>
      <c r="CU38" s="679"/>
      <c r="CV38" s="679"/>
      <c r="CW38" s="679"/>
      <c r="CX38" s="679"/>
      <c r="CY38" s="680"/>
      <c r="CZ38" s="681">
        <v>8.9</v>
      </c>
      <c r="DA38" s="699"/>
      <c r="DB38" s="699"/>
      <c r="DC38" s="700"/>
      <c r="DD38" s="684">
        <v>981676</v>
      </c>
      <c r="DE38" s="679"/>
      <c r="DF38" s="679"/>
      <c r="DG38" s="679"/>
      <c r="DH38" s="679"/>
      <c r="DI38" s="679"/>
      <c r="DJ38" s="679"/>
      <c r="DK38" s="680"/>
      <c r="DL38" s="684">
        <v>822956</v>
      </c>
      <c r="DM38" s="679"/>
      <c r="DN38" s="679"/>
      <c r="DO38" s="679"/>
      <c r="DP38" s="679"/>
      <c r="DQ38" s="679"/>
      <c r="DR38" s="679"/>
      <c r="DS38" s="679"/>
      <c r="DT38" s="679"/>
      <c r="DU38" s="679"/>
      <c r="DV38" s="680"/>
      <c r="DW38" s="681">
        <v>15.6</v>
      </c>
      <c r="DX38" s="699"/>
      <c r="DY38" s="699"/>
      <c r="DZ38" s="699"/>
      <c r="EA38" s="699"/>
      <c r="EB38" s="699"/>
      <c r="EC38" s="714"/>
    </row>
    <row r="39" spans="2:133" ht="11.25" customHeight="1">
      <c r="B39" s="675" t="s">
        <v>340</v>
      </c>
      <c r="C39" s="676"/>
      <c r="D39" s="676"/>
      <c r="E39" s="676"/>
      <c r="F39" s="676"/>
      <c r="G39" s="676"/>
      <c r="H39" s="676"/>
      <c r="I39" s="676"/>
      <c r="J39" s="676"/>
      <c r="K39" s="676"/>
      <c r="L39" s="676"/>
      <c r="M39" s="676"/>
      <c r="N39" s="676"/>
      <c r="O39" s="676"/>
      <c r="P39" s="676"/>
      <c r="Q39" s="677"/>
      <c r="R39" s="678">
        <v>1194974</v>
      </c>
      <c r="S39" s="679"/>
      <c r="T39" s="679"/>
      <c r="U39" s="679"/>
      <c r="V39" s="679"/>
      <c r="W39" s="679"/>
      <c r="X39" s="679"/>
      <c r="Y39" s="680"/>
      <c r="Z39" s="715">
        <v>8.9</v>
      </c>
      <c r="AA39" s="715"/>
      <c r="AB39" s="715"/>
      <c r="AC39" s="715"/>
      <c r="AD39" s="716" t="s">
        <v>180</v>
      </c>
      <c r="AE39" s="716"/>
      <c r="AF39" s="716"/>
      <c r="AG39" s="716"/>
      <c r="AH39" s="716"/>
      <c r="AI39" s="716"/>
      <c r="AJ39" s="716"/>
      <c r="AK39" s="716"/>
      <c r="AL39" s="681" t="s">
        <v>180</v>
      </c>
      <c r="AM39" s="682"/>
      <c r="AN39" s="682"/>
      <c r="AO39" s="717"/>
      <c r="AQ39" s="718" t="s">
        <v>341</v>
      </c>
      <c r="AR39" s="719"/>
      <c r="AS39" s="719"/>
      <c r="AT39" s="719"/>
      <c r="AU39" s="719"/>
      <c r="AV39" s="719"/>
      <c r="AW39" s="719"/>
      <c r="AX39" s="719"/>
      <c r="AY39" s="720"/>
      <c r="AZ39" s="678">
        <v>27296</v>
      </c>
      <c r="BA39" s="679"/>
      <c r="BB39" s="679"/>
      <c r="BC39" s="679"/>
      <c r="BD39" s="697"/>
      <c r="BE39" s="697"/>
      <c r="BF39" s="721"/>
      <c r="BG39" s="711" t="s">
        <v>342</v>
      </c>
      <c r="BH39" s="712"/>
      <c r="BI39" s="712"/>
      <c r="BJ39" s="712"/>
      <c r="BK39" s="712"/>
      <c r="BL39" s="712"/>
      <c r="BM39" s="712"/>
      <c r="BN39" s="712"/>
      <c r="BO39" s="712"/>
      <c r="BP39" s="712"/>
      <c r="BQ39" s="712"/>
      <c r="BR39" s="712"/>
      <c r="BS39" s="712"/>
      <c r="BT39" s="712"/>
      <c r="BU39" s="713"/>
      <c r="BV39" s="678">
        <v>3768</v>
      </c>
      <c r="BW39" s="679"/>
      <c r="BX39" s="679"/>
      <c r="BY39" s="679"/>
      <c r="BZ39" s="679"/>
      <c r="CA39" s="679"/>
      <c r="CB39" s="722"/>
      <c r="CD39" s="711" t="s">
        <v>343</v>
      </c>
      <c r="CE39" s="712"/>
      <c r="CF39" s="712"/>
      <c r="CG39" s="712"/>
      <c r="CH39" s="712"/>
      <c r="CI39" s="712"/>
      <c r="CJ39" s="712"/>
      <c r="CK39" s="712"/>
      <c r="CL39" s="712"/>
      <c r="CM39" s="712"/>
      <c r="CN39" s="712"/>
      <c r="CO39" s="712"/>
      <c r="CP39" s="712"/>
      <c r="CQ39" s="713"/>
      <c r="CR39" s="678">
        <v>1838649</v>
      </c>
      <c r="CS39" s="697"/>
      <c r="CT39" s="697"/>
      <c r="CU39" s="697"/>
      <c r="CV39" s="697"/>
      <c r="CW39" s="697"/>
      <c r="CX39" s="697"/>
      <c r="CY39" s="698"/>
      <c r="CZ39" s="681">
        <v>14</v>
      </c>
      <c r="DA39" s="699"/>
      <c r="DB39" s="699"/>
      <c r="DC39" s="700"/>
      <c r="DD39" s="684">
        <v>429328</v>
      </c>
      <c r="DE39" s="697"/>
      <c r="DF39" s="697"/>
      <c r="DG39" s="697"/>
      <c r="DH39" s="697"/>
      <c r="DI39" s="697"/>
      <c r="DJ39" s="697"/>
      <c r="DK39" s="698"/>
      <c r="DL39" s="684" t="s">
        <v>129</v>
      </c>
      <c r="DM39" s="697"/>
      <c r="DN39" s="697"/>
      <c r="DO39" s="697"/>
      <c r="DP39" s="697"/>
      <c r="DQ39" s="697"/>
      <c r="DR39" s="697"/>
      <c r="DS39" s="697"/>
      <c r="DT39" s="697"/>
      <c r="DU39" s="697"/>
      <c r="DV39" s="698"/>
      <c r="DW39" s="681" t="s">
        <v>180</v>
      </c>
      <c r="DX39" s="699"/>
      <c r="DY39" s="699"/>
      <c r="DZ39" s="699"/>
      <c r="EA39" s="699"/>
      <c r="EB39" s="699"/>
      <c r="EC39" s="714"/>
    </row>
    <row r="40" spans="2:133" ht="11.25" customHeight="1">
      <c r="B40" s="675" t="s">
        <v>344</v>
      </c>
      <c r="C40" s="676"/>
      <c r="D40" s="676"/>
      <c r="E40" s="676"/>
      <c r="F40" s="676"/>
      <c r="G40" s="676"/>
      <c r="H40" s="676"/>
      <c r="I40" s="676"/>
      <c r="J40" s="676"/>
      <c r="K40" s="676"/>
      <c r="L40" s="676"/>
      <c r="M40" s="676"/>
      <c r="N40" s="676"/>
      <c r="O40" s="676"/>
      <c r="P40" s="676"/>
      <c r="Q40" s="677"/>
      <c r="R40" s="678" t="s">
        <v>241</v>
      </c>
      <c r="S40" s="679"/>
      <c r="T40" s="679"/>
      <c r="U40" s="679"/>
      <c r="V40" s="679"/>
      <c r="W40" s="679"/>
      <c r="X40" s="679"/>
      <c r="Y40" s="680"/>
      <c r="Z40" s="715" t="s">
        <v>129</v>
      </c>
      <c r="AA40" s="715"/>
      <c r="AB40" s="715"/>
      <c r="AC40" s="715"/>
      <c r="AD40" s="716" t="s">
        <v>241</v>
      </c>
      <c r="AE40" s="716"/>
      <c r="AF40" s="716"/>
      <c r="AG40" s="716"/>
      <c r="AH40" s="716"/>
      <c r="AI40" s="716"/>
      <c r="AJ40" s="716"/>
      <c r="AK40" s="716"/>
      <c r="AL40" s="681" t="s">
        <v>129</v>
      </c>
      <c r="AM40" s="682"/>
      <c r="AN40" s="682"/>
      <c r="AO40" s="717"/>
      <c r="AQ40" s="718" t="s">
        <v>345</v>
      </c>
      <c r="AR40" s="719"/>
      <c r="AS40" s="719"/>
      <c r="AT40" s="719"/>
      <c r="AU40" s="719"/>
      <c r="AV40" s="719"/>
      <c r="AW40" s="719"/>
      <c r="AX40" s="719"/>
      <c r="AY40" s="720"/>
      <c r="AZ40" s="678">
        <v>22497</v>
      </c>
      <c r="BA40" s="679"/>
      <c r="BB40" s="679"/>
      <c r="BC40" s="679"/>
      <c r="BD40" s="697"/>
      <c r="BE40" s="697"/>
      <c r="BF40" s="721"/>
      <c r="BG40" s="723" t="s">
        <v>346</v>
      </c>
      <c r="BH40" s="724"/>
      <c r="BI40" s="724"/>
      <c r="BJ40" s="724"/>
      <c r="BK40" s="724"/>
      <c r="BL40" s="236"/>
      <c r="BM40" s="712" t="s">
        <v>347</v>
      </c>
      <c r="BN40" s="712"/>
      <c r="BO40" s="712"/>
      <c r="BP40" s="712"/>
      <c r="BQ40" s="712"/>
      <c r="BR40" s="712"/>
      <c r="BS40" s="712"/>
      <c r="BT40" s="712"/>
      <c r="BU40" s="713"/>
      <c r="BV40" s="678">
        <v>78</v>
      </c>
      <c r="BW40" s="679"/>
      <c r="BX40" s="679"/>
      <c r="BY40" s="679"/>
      <c r="BZ40" s="679"/>
      <c r="CA40" s="679"/>
      <c r="CB40" s="722"/>
      <c r="CD40" s="711" t="s">
        <v>348</v>
      </c>
      <c r="CE40" s="712"/>
      <c r="CF40" s="712"/>
      <c r="CG40" s="712"/>
      <c r="CH40" s="712"/>
      <c r="CI40" s="712"/>
      <c r="CJ40" s="712"/>
      <c r="CK40" s="712"/>
      <c r="CL40" s="712"/>
      <c r="CM40" s="712"/>
      <c r="CN40" s="712"/>
      <c r="CO40" s="712"/>
      <c r="CP40" s="712"/>
      <c r="CQ40" s="713"/>
      <c r="CR40" s="678">
        <v>239000</v>
      </c>
      <c r="CS40" s="679"/>
      <c r="CT40" s="679"/>
      <c r="CU40" s="679"/>
      <c r="CV40" s="679"/>
      <c r="CW40" s="679"/>
      <c r="CX40" s="679"/>
      <c r="CY40" s="680"/>
      <c r="CZ40" s="681">
        <v>1.8</v>
      </c>
      <c r="DA40" s="699"/>
      <c r="DB40" s="699"/>
      <c r="DC40" s="700"/>
      <c r="DD40" s="684" t="s">
        <v>180</v>
      </c>
      <c r="DE40" s="679"/>
      <c r="DF40" s="679"/>
      <c r="DG40" s="679"/>
      <c r="DH40" s="679"/>
      <c r="DI40" s="679"/>
      <c r="DJ40" s="679"/>
      <c r="DK40" s="680"/>
      <c r="DL40" s="684" t="s">
        <v>241</v>
      </c>
      <c r="DM40" s="679"/>
      <c r="DN40" s="679"/>
      <c r="DO40" s="679"/>
      <c r="DP40" s="679"/>
      <c r="DQ40" s="679"/>
      <c r="DR40" s="679"/>
      <c r="DS40" s="679"/>
      <c r="DT40" s="679"/>
      <c r="DU40" s="679"/>
      <c r="DV40" s="680"/>
      <c r="DW40" s="681" t="s">
        <v>129</v>
      </c>
      <c r="DX40" s="699"/>
      <c r="DY40" s="699"/>
      <c r="DZ40" s="699"/>
      <c r="EA40" s="699"/>
      <c r="EB40" s="699"/>
      <c r="EC40" s="714"/>
    </row>
    <row r="41" spans="2:133" ht="11.25" customHeight="1">
      <c r="B41" s="675" t="s">
        <v>349</v>
      </c>
      <c r="C41" s="676"/>
      <c r="D41" s="676"/>
      <c r="E41" s="676"/>
      <c r="F41" s="676"/>
      <c r="G41" s="676"/>
      <c r="H41" s="676"/>
      <c r="I41" s="676"/>
      <c r="J41" s="676"/>
      <c r="K41" s="676"/>
      <c r="L41" s="676"/>
      <c r="M41" s="676"/>
      <c r="N41" s="676"/>
      <c r="O41" s="676"/>
      <c r="P41" s="676"/>
      <c r="Q41" s="677"/>
      <c r="R41" s="678">
        <v>169574</v>
      </c>
      <c r="S41" s="679"/>
      <c r="T41" s="679"/>
      <c r="U41" s="679"/>
      <c r="V41" s="679"/>
      <c r="W41" s="679"/>
      <c r="X41" s="679"/>
      <c r="Y41" s="680"/>
      <c r="Z41" s="715">
        <v>1.3</v>
      </c>
      <c r="AA41" s="715"/>
      <c r="AB41" s="715"/>
      <c r="AC41" s="715"/>
      <c r="AD41" s="716" t="s">
        <v>241</v>
      </c>
      <c r="AE41" s="716"/>
      <c r="AF41" s="716"/>
      <c r="AG41" s="716"/>
      <c r="AH41" s="716"/>
      <c r="AI41" s="716"/>
      <c r="AJ41" s="716"/>
      <c r="AK41" s="716"/>
      <c r="AL41" s="681" t="s">
        <v>241</v>
      </c>
      <c r="AM41" s="682"/>
      <c r="AN41" s="682"/>
      <c r="AO41" s="717"/>
      <c r="AQ41" s="718" t="s">
        <v>350</v>
      </c>
      <c r="AR41" s="719"/>
      <c r="AS41" s="719"/>
      <c r="AT41" s="719"/>
      <c r="AU41" s="719"/>
      <c r="AV41" s="719"/>
      <c r="AW41" s="719"/>
      <c r="AX41" s="719"/>
      <c r="AY41" s="720"/>
      <c r="AZ41" s="678">
        <v>254411</v>
      </c>
      <c r="BA41" s="679"/>
      <c r="BB41" s="679"/>
      <c r="BC41" s="679"/>
      <c r="BD41" s="697"/>
      <c r="BE41" s="697"/>
      <c r="BF41" s="721"/>
      <c r="BG41" s="723"/>
      <c r="BH41" s="724"/>
      <c r="BI41" s="724"/>
      <c r="BJ41" s="724"/>
      <c r="BK41" s="724"/>
      <c r="BL41" s="236"/>
      <c r="BM41" s="712" t="s">
        <v>351</v>
      </c>
      <c r="BN41" s="712"/>
      <c r="BO41" s="712"/>
      <c r="BP41" s="712"/>
      <c r="BQ41" s="712"/>
      <c r="BR41" s="712"/>
      <c r="BS41" s="712"/>
      <c r="BT41" s="712"/>
      <c r="BU41" s="713"/>
      <c r="BV41" s="678" t="s">
        <v>129</v>
      </c>
      <c r="BW41" s="679"/>
      <c r="BX41" s="679"/>
      <c r="BY41" s="679"/>
      <c r="BZ41" s="679"/>
      <c r="CA41" s="679"/>
      <c r="CB41" s="722"/>
      <c r="CD41" s="711" t="s">
        <v>352</v>
      </c>
      <c r="CE41" s="712"/>
      <c r="CF41" s="712"/>
      <c r="CG41" s="712"/>
      <c r="CH41" s="712"/>
      <c r="CI41" s="712"/>
      <c r="CJ41" s="712"/>
      <c r="CK41" s="712"/>
      <c r="CL41" s="712"/>
      <c r="CM41" s="712"/>
      <c r="CN41" s="712"/>
      <c r="CO41" s="712"/>
      <c r="CP41" s="712"/>
      <c r="CQ41" s="713"/>
      <c r="CR41" s="678" t="s">
        <v>241</v>
      </c>
      <c r="CS41" s="697"/>
      <c r="CT41" s="697"/>
      <c r="CU41" s="697"/>
      <c r="CV41" s="697"/>
      <c r="CW41" s="697"/>
      <c r="CX41" s="697"/>
      <c r="CY41" s="698"/>
      <c r="CZ41" s="681" t="s">
        <v>241</v>
      </c>
      <c r="DA41" s="699"/>
      <c r="DB41" s="699"/>
      <c r="DC41" s="700"/>
      <c r="DD41" s="684" t="s">
        <v>180</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353</v>
      </c>
      <c r="C42" s="660"/>
      <c r="D42" s="660"/>
      <c r="E42" s="660"/>
      <c r="F42" s="660"/>
      <c r="G42" s="660"/>
      <c r="H42" s="660"/>
      <c r="I42" s="660"/>
      <c r="J42" s="660"/>
      <c r="K42" s="660"/>
      <c r="L42" s="660"/>
      <c r="M42" s="660"/>
      <c r="N42" s="660"/>
      <c r="O42" s="660"/>
      <c r="P42" s="660"/>
      <c r="Q42" s="661"/>
      <c r="R42" s="662">
        <v>13362959</v>
      </c>
      <c r="S42" s="701"/>
      <c r="T42" s="701"/>
      <c r="U42" s="701"/>
      <c r="V42" s="701"/>
      <c r="W42" s="701"/>
      <c r="X42" s="701"/>
      <c r="Y42" s="703"/>
      <c r="Z42" s="704">
        <v>100</v>
      </c>
      <c r="AA42" s="704"/>
      <c r="AB42" s="704"/>
      <c r="AC42" s="704"/>
      <c r="AD42" s="705">
        <v>5098364</v>
      </c>
      <c r="AE42" s="705"/>
      <c r="AF42" s="705"/>
      <c r="AG42" s="705"/>
      <c r="AH42" s="705"/>
      <c r="AI42" s="705"/>
      <c r="AJ42" s="705"/>
      <c r="AK42" s="705"/>
      <c r="AL42" s="665">
        <v>100</v>
      </c>
      <c r="AM42" s="706"/>
      <c r="AN42" s="706"/>
      <c r="AO42" s="707"/>
      <c r="AQ42" s="708" t="s">
        <v>354</v>
      </c>
      <c r="AR42" s="709"/>
      <c r="AS42" s="709"/>
      <c r="AT42" s="709"/>
      <c r="AU42" s="709"/>
      <c r="AV42" s="709"/>
      <c r="AW42" s="709"/>
      <c r="AX42" s="709"/>
      <c r="AY42" s="710"/>
      <c r="AZ42" s="662">
        <v>802394</v>
      </c>
      <c r="BA42" s="701"/>
      <c r="BB42" s="701"/>
      <c r="BC42" s="701"/>
      <c r="BD42" s="663"/>
      <c r="BE42" s="663"/>
      <c r="BF42" s="727"/>
      <c r="BG42" s="725"/>
      <c r="BH42" s="726"/>
      <c r="BI42" s="726"/>
      <c r="BJ42" s="726"/>
      <c r="BK42" s="726"/>
      <c r="BL42" s="237"/>
      <c r="BM42" s="728" t="s">
        <v>355</v>
      </c>
      <c r="BN42" s="728"/>
      <c r="BO42" s="728"/>
      <c r="BP42" s="728"/>
      <c r="BQ42" s="728"/>
      <c r="BR42" s="728"/>
      <c r="BS42" s="728"/>
      <c r="BT42" s="728"/>
      <c r="BU42" s="729"/>
      <c r="BV42" s="662">
        <v>427</v>
      </c>
      <c r="BW42" s="701"/>
      <c r="BX42" s="701"/>
      <c r="BY42" s="701"/>
      <c r="BZ42" s="701"/>
      <c r="CA42" s="701"/>
      <c r="CB42" s="702"/>
      <c r="CD42" s="675" t="s">
        <v>356</v>
      </c>
      <c r="CE42" s="676"/>
      <c r="CF42" s="676"/>
      <c r="CG42" s="676"/>
      <c r="CH42" s="676"/>
      <c r="CI42" s="676"/>
      <c r="CJ42" s="676"/>
      <c r="CK42" s="676"/>
      <c r="CL42" s="676"/>
      <c r="CM42" s="676"/>
      <c r="CN42" s="676"/>
      <c r="CO42" s="676"/>
      <c r="CP42" s="676"/>
      <c r="CQ42" s="677"/>
      <c r="CR42" s="678">
        <v>2756896</v>
      </c>
      <c r="CS42" s="679"/>
      <c r="CT42" s="679"/>
      <c r="CU42" s="679"/>
      <c r="CV42" s="679"/>
      <c r="CW42" s="679"/>
      <c r="CX42" s="679"/>
      <c r="CY42" s="680"/>
      <c r="CZ42" s="681">
        <v>21</v>
      </c>
      <c r="DA42" s="682"/>
      <c r="DB42" s="682"/>
      <c r="DC42" s="683"/>
      <c r="DD42" s="684">
        <v>630936</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357</v>
      </c>
      <c r="CE43" s="676"/>
      <c r="CF43" s="676"/>
      <c r="CG43" s="676"/>
      <c r="CH43" s="676"/>
      <c r="CI43" s="676"/>
      <c r="CJ43" s="676"/>
      <c r="CK43" s="676"/>
      <c r="CL43" s="676"/>
      <c r="CM43" s="676"/>
      <c r="CN43" s="676"/>
      <c r="CO43" s="676"/>
      <c r="CP43" s="676"/>
      <c r="CQ43" s="677"/>
      <c r="CR43" s="678">
        <v>140930</v>
      </c>
      <c r="CS43" s="697"/>
      <c r="CT43" s="697"/>
      <c r="CU43" s="697"/>
      <c r="CV43" s="697"/>
      <c r="CW43" s="697"/>
      <c r="CX43" s="697"/>
      <c r="CY43" s="698"/>
      <c r="CZ43" s="681">
        <v>1.1000000000000001</v>
      </c>
      <c r="DA43" s="699"/>
      <c r="DB43" s="699"/>
      <c r="DC43" s="700"/>
      <c r="DD43" s="684">
        <v>83313</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306</v>
      </c>
      <c r="CE44" s="692"/>
      <c r="CF44" s="675" t="s">
        <v>358</v>
      </c>
      <c r="CG44" s="676"/>
      <c r="CH44" s="676"/>
      <c r="CI44" s="676"/>
      <c r="CJ44" s="676"/>
      <c r="CK44" s="676"/>
      <c r="CL44" s="676"/>
      <c r="CM44" s="676"/>
      <c r="CN44" s="676"/>
      <c r="CO44" s="676"/>
      <c r="CP44" s="676"/>
      <c r="CQ44" s="677"/>
      <c r="CR44" s="678">
        <v>2202653</v>
      </c>
      <c r="CS44" s="679"/>
      <c r="CT44" s="679"/>
      <c r="CU44" s="679"/>
      <c r="CV44" s="679"/>
      <c r="CW44" s="679"/>
      <c r="CX44" s="679"/>
      <c r="CY44" s="680"/>
      <c r="CZ44" s="681">
        <v>16.8</v>
      </c>
      <c r="DA44" s="682"/>
      <c r="DB44" s="682"/>
      <c r="DC44" s="683"/>
      <c r="DD44" s="684">
        <v>408261</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359</v>
      </c>
      <c r="CG45" s="676"/>
      <c r="CH45" s="676"/>
      <c r="CI45" s="676"/>
      <c r="CJ45" s="676"/>
      <c r="CK45" s="676"/>
      <c r="CL45" s="676"/>
      <c r="CM45" s="676"/>
      <c r="CN45" s="676"/>
      <c r="CO45" s="676"/>
      <c r="CP45" s="676"/>
      <c r="CQ45" s="677"/>
      <c r="CR45" s="678">
        <v>1064479</v>
      </c>
      <c r="CS45" s="697"/>
      <c r="CT45" s="697"/>
      <c r="CU45" s="697"/>
      <c r="CV45" s="697"/>
      <c r="CW45" s="697"/>
      <c r="CX45" s="697"/>
      <c r="CY45" s="698"/>
      <c r="CZ45" s="681">
        <v>8.1</v>
      </c>
      <c r="DA45" s="699"/>
      <c r="DB45" s="699"/>
      <c r="DC45" s="700"/>
      <c r="DD45" s="684">
        <v>61915</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361</v>
      </c>
      <c r="CG46" s="676"/>
      <c r="CH46" s="676"/>
      <c r="CI46" s="676"/>
      <c r="CJ46" s="676"/>
      <c r="CK46" s="676"/>
      <c r="CL46" s="676"/>
      <c r="CM46" s="676"/>
      <c r="CN46" s="676"/>
      <c r="CO46" s="676"/>
      <c r="CP46" s="676"/>
      <c r="CQ46" s="677"/>
      <c r="CR46" s="678">
        <v>1026640</v>
      </c>
      <c r="CS46" s="679"/>
      <c r="CT46" s="679"/>
      <c r="CU46" s="679"/>
      <c r="CV46" s="679"/>
      <c r="CW46" s="679"/>
      <c r="CX46" s="679"/>
      <c r="CY46" s="680"/>
      <c r="CZ46" s="681">
        <v>7.8</v>
      </c>
      <c r="DA46" s="682"/>
      <c r="DB46" s="682"/>
      <c r="DC46" s="683"/>
      <c r="DD46" s="684">
        <v>340512</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363</v>
      </c>
      <c r="CG47" s="676"/>
      <c r="CH47" s="676"/>
      <c r="CI47" s="676"/>
      <c r="CJ47" s="676"/>
      <c r="CK47" s="676"/>
      <c r="CL47" s="676"/>
      <c r="CM47" s="676"/>
      <c r="CN47" s="676"/>
      <c r="CO47" s="676"/>
      <c r="CP47" s="676"/>
      <c r="CQ47" s="677"/>
      <c r="CR47" s="678">
        <v>554243</v>
      </c>
      <c r="CS47" s="697"/>
      <c r="CT47" s="697"/>
      <c r="CU47" s="697"/>
      <c r="CV47" s="697"/>
      <c r="CW47" s="697"/>
      <c r="CX47" s="697"/>
      <c r="CY47" s="698"/>
      <c r="CZ47" s="681">
        <v>4.2</v>
      </c>
      <c r="DA47" s="699"/>
      <c r="DB47" s="699"/>
      <c r="DC47" s="700"/>
      <c r="DD47" s="684">
        <v>222675</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364</v>
      </c>
      <c r="CD48" s="695"/>
      <c r="CE48" s="696"/>
      <c r="CF48" s="675" t="s">
        <v>365</v>
      </c>
      <c r="CG48" s="676"/>
      <c r="CH48" s="676"/>
      <c r="CI48" s="676"/>
      <c r="CJ48" s="676"/>
      <c r="CK48" s="676"/>
      <c r="CL48" s="676"/>
      <c r="CM48" s="676"/>
      <c r="CN48" s="676"/>
      <c r="CO48" s="676"/>
      <c r="CP48" s="676"/>
      <c r="CQ48" s="677"/>
      <c r="CR48" s="678" t="s">
        <v>241</v>
      </c>
      <c r="CS48" s="679"/>
      <c r="CT48" s="679"/>
      <c r="CU48" s="679"/>
      <c r="CV48" s="679"/>
      <c r="CW48" s="679"/>
      <c r="CX48" s="679"/>
      <c r="CY48" s="680"/>
      <c r="CZ48" s="681" t="s">
        <v>129</v>
      </c>
      <c r="DA48" s="682"/>
      <c r="DB48" s="682"/>
      <c r="DC48" s="683"/>
      <c r="DD48" s="684" t="s">
        <v>129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366</v>
      </c>
      <c r="CE49" s="660"/>
      <c r="CF49" s="660"/>
      <c r="CG49" s="660"/>
      <c r="CH49" s="660"/>
      <c r="CI49" s="660"/>
      <c r="CJ49" s="660"/>
      <c r="CK49" s="660"/>
      <c r="CL49" s="660"/>
      <c r="CM49" s="660"/>
      <c r="CN49" s="660"/>
      <c r="CO49" s="660"/>
      <c r="CP49" s="660"/>
      <c r="CQ49" s="661"/>
      <c r="CR49" s="662">
        <v>13142565</v>
      </c>
      <c r="CS49" s="663"/>
      <c r="CT49" s="663"/>
      <c r="CU49" s="663"/>
      <c r="CV49" s="663"/>
      <c r="CW49" s="663"/>
      <c r="CX49" s="663"/>
      <c r="CY49" s="664"/>
      <c r="CZ49" s="665">
        <v>100</v>
      </c>
      <c r="DA49" s="666"/>
      <c r="DB49" s="666"/>
      <c r="DC49" s="667"/>
      <c r="DD49" s="668">
        <v>6694066</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lux9nx+WRqkUkJvyDgpOYdgJT+BzRTDeufCAxV81fSUYzJlHZIO/mR/DE33suikpT+mOhZKEw0lXmcXebpQmQA==" saltValue="WdDLm2CGJgM61hnpciCQo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368</v>
      </c>
      <c r="DK2" s="1204"/>
      <c r="DL2" s="1204"/>
      <c r="DM2" s="1204"/>
      <c r="DN2" s="1204"/>
      <c r="DO2" s="1205"/>
      <c r="DP2" s="250"/>
      <c r="DQ2" s="1203" t="s">
        <v>369</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370</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372</v>
      </c>
      <c r="B5" s="1089"/>
      <c r="C5" s="1089"/>
      <c r="D5" s="1089"/>
      <c r="E5" s="1089"/>
      <c r="F5" s="1089"/>
      <c r="G5" s="1089"/>
      <c r="H5" s="1089"/>
      <c r="I5" s="1089"/>
      <c r="J5" s="1089"/>
      <c r="K5" s="1089"/>
      <c r="L5" s="1089"/>
      <c r="M5" s="1089"/>
      <c r="N5" s="1089"/>
      <c r="O5" s="1089"/>
      <c r="P5" s="1090"/>
      <c r="Q5" s="1094" t="s">
        <v>373</v>
      </c>
      <c r="R5" s="1095"/>
      <c r="S5" s="1095"/>
      <c r="T5" s="1095"/>
      <c r="U5" s="1096"/>
      <c r="V5" s="1094" t="s">
        <v>374</v>
      </c>
      <c r="W5" s="1095"/>
      <c r="X5" s="1095"/>
      <c r="Y5" s="1095"/>
      <c r="Z5" s="1096"/>
      <c r="AA5" s="1094" t="s">
        <v>375</v>
      </c>
      <c r="AB5" s="1095"/>
      <c r="AC5" s="1095"/>
      <c r="AD5" s="1095"/>
      <c r="AE5" s="1095"/>
      <c r="AF5" s="1206" t="s">
        <v>376</v>
      </c>
      <c r="AG5" s="1095"/>
      <c r="AH5" s="1095"/>
      <c r="AI5" s="1095"/>
      <c r="AJ5" s="1110"/>
      <c r="AK5" s="1095" t="s">
        <v>377</v>
      </c>
      <c r="AL5" s="1095"/>
      <c r="AM5" s="1095"/>
      <c r="AN5" s="1095"/>
      <c r="AO5" s="1096"/>
      <c r="AP5" s="1094" t="s">
        <v>378</v>
      </c>
      <c r="AQ5" s="1095"/>
      <c r="AR5" s="1095"/>
      <c r="AS5" s="1095"/>
      <c r="AT5" s="1096"/>
      <c r="AU5" s="1094" t="s">
        <v>379</v>
      </c>
      <c r="AV5" s="1095"/>
      <c r="AW5" s="1095"/>
      <c r="AX5" s="1095"/>
      <c r="AY5" s="1110"/>
      <c r="AZ5" s="257"/>
      <c r="BA5" s="257"/>
      <c r="BB5" s="257"/>
      <c r="BC5" s="257"/>
      <c r="BD5" s="257"/>
      <c r="BE5" s="258"/>
      <c r="BF5" s="258"/>
      <c r="BG5" s="258"/>
      <c r="BH5" s="258"/>
      <c r="BI5" s="258"/>
      <c r="BJ5" s="258"/>
      <c r="BK5" s="258"/>
      <c r="BL5" s="258"/>
      <c r="BM5" s="258"/>
      <c r="BN5" s="258"/>
      <c r="BO5" s="258"/>
      <c r="BP5" s="258"/>
      <c r="BQ5" s="1088" t="s">
        <v>380</v>
      </c>
      <c r="BR5" s="1089"/>
      <c r="BS5" s="1089"/>
      <c r="BT5" s="1089"/>
      <c r="BU5" s="1089"/>
      <c r="BV5" s="1089"/>
      <c r="BW5" s="1089"/>
      <c r="BX5" s="1089"/>
      <c r="BY5" s="1089"/>
      <c r="BZ5" s="1089"/>
      <c r="CA5" s="1089"/>
      <c r="CB5" s="1089"/>
      <c r="CC5" s="1089"/>
      <c r="CD5" s="1089"/>
      <c r="CE5" s="1089"/>
      <c r="CF5" s="1089"/>
      <c r="CG5" s="1090"/>
      <c r="CH5" s="1094" t="s">
        <v>381</v>
      </c>
      <c r="CI5" s="1095"/>
      <c r="CJ5" s="1095"/>
      <c r="CK5" s="1095"/>
      <c r="CL5" s="1096"/>
      <c r="CM5" s="1094" t="s">
        <v>382</v>
      </c>
      <c r="CN5" s="1095"/>
      <c r="CO5" s="1095"/>
      <c r="CP5" s="1095"/>
      <c r="CQ5" s="1096"/>
      <c r="CR5" s="1094" t="s">
        <v>383</v>
      </c>
      <c r="CS5" s="1095"/>
      <c r="CT5" s="1095"/>
      <c r="CU5" s="1095"/>
      <c r="CV5" s="1096"/>
      <c r="CW5" s="1094" t="s">
        <v>384</v>
      </c>
      <c r="CX5" s="1095"/>
      <c r="CY5" s="1095"/>
      <c r="CZ5" s="1095"/>
      <c r="DA5" s="1096"/>
      <c r="DB5" s="1094" t="s">
        <v>385</v>
      </c>
      <c r="DC5" s="1095"/>
      <c r="DD5" s="1095"/>
      <c r="DE5" s="1095"/>
      <c r="DF5" s="1096"/>
      <c r="DG5" s="1191" t="s">
        <v>386</v>
      </c>
      <c r="DH5" s="1192"/>
      <c r="DI5" s="1192"/>
      <c r="DJ5" s="1192"/>
      <c r="DK5" s="1193"/>
      <c r="DL5" s="1191" t="s">
        <v>387</v>
      </c>
      <c r="DM5" s="1192"/>
      <c r="DN5" s="1192"/>
      <c r="DO5" s="1192"/>
      <c r="DP5" s="1193"/>
      <c r="DQ5" s="1094" t="s">
        <v>388</v>
      </c>
      <c r="DR5" s="1095"/>
      <c r="DS5" s="1095"/>
      <c r="DT5" s="1095"/>
      <c r="DU5" s="1096"/>
      <c r="DV5" s="1094" t="s">
        <v>379</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389</v>
      </c>
      <c r="C7" s="1144"/>
      <c r="D7" s="1144"/>
      <c r="E7" s="1144"/>
      <c r="F7" s="1144"/>
      <c r="G7" s="1144"/>
      <c r="H7" s="1144"/>
      <c r="I7" s="1144"/>
      <c r="J7" s="1144"/>
      <c r="K7" s="1144"/>
      <c r="L7" s="1144"/>
      <c r="M7" s="1144"/>
      <c r="N7" s="1144"/>
      <c r="O7" s="1144"/>
      <c r="P7" s="1145"/>
      <c r="Q7" s="1197">
        <v>13381</v>
      </c>
      <c r="R7" s="1198"/>
      <c r="S7" s="1198"/>
      <c r="T7" s="1198"/>
      <c r="U7" s="1198"/>
      <c r="V7" s="1198">
        <v>13161</v>
      </c>
      <c r="W7" s="1198"/>
      <c r="X7" s="1198"/>
      <c r="Y7" s="1198"/>
      <c r="Z7" s="1198"/>
      <c r="AA7" s="1198">
        <v>220</v>
      </c>
      <c r="AB7" s="1198"/>
      <c r="AC7" s="1198"/>
      <c r="AD7" s="1198"/>
      <c r="AE7" s="1199"/>
      <c r="AF7" s="1200">
        <v>159</v>
      </c>
      <c r="AG7" s="1201"/>
      <c r="AH7" s="1201"/>
      <c r="AI7" s="1201"/>
      <c r="AJ7" s="1202"/>
      <c r="AK7" s="1184">
        <v>1728</v>
      </c>
      <c r="AL7" s="1185"/>
      <c r="AM7" s="1185"/>
      <c r="AN7" s="1185"/>
      <c r="AO7" s="1185"/>
      <c r="AP7" s="1185">
        <v>9960</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t="s">
        <v>600</v>
      </c>
      <c r="BS7" s="1188" t="s">
        <v>599</v>
      </c>
      <c r="BT7" s="1189"/>
      <c r="BU7" s="1189"/>
      <c r="BV7" s="1189"/>
      <c r="BW7" s="1189"/>
      <c r="BX7" s="1189"/>
      <c r="BY7" s="1189"/>
      <c r="BZ7" s="1189"/>
      <c r="CA7" s="1189"/>
      <c r="CB7" s="1189"/>
      <c r="CC7" s="1189"/>
      <c r="CD7" s="1189"/>
      <c r="CE7" s="1189"/>
      <c r="CF7" s="1189"/>
      <c r="CG7" s="1190"/>
      <c r="CH7" s="1181">
        <v>9</v>
      </c>
      <c r="CI7" s="1182"/>
      <c r="CJ7" s="1182"/>
      <c r="CK7" s="1182"/>
      <c r="CL7" s="1183"/>
      <c r="CM7" s="1181">
        <v>-51</v>
      </c>
      <c r="CN7" s="1182"/>
      <c r="CO7" s="1182"/>
      <c r="CP7" s="1182"/>
      <c r="CQ7" s="1183"/>
      <c r="CR7" s="1181">
        <v>5</v>
      </c>
      <c r="CS7" s="1182"/>
      <c r="CT7" s="1182"/>
      <c r="CU7" s="1182"/>
      <c r="CV7" s="1183"/>
      <c r="CW7" s="1181" t="s">
        <v>603</v>
      </c>
      <c r="CX7" s="1182"/>
      <c r="CY7" s="1182"/>
      <c r="CZ7" s="1182"/>
      <c r="DA7" s="1183"/>
      <c r="DB7" s="1181" t="s">
        <v>603</v>
      </c>
      <c r="DC7" s="1182"/>
      <c r="DD7" s="1182"/>
      <c r="DE7" s="1182"/>
      <c r="DF7" s="1183"/>
      <c r="DG7" s="1181">
        <v>659</v>
      </c>
      <c r="DH7" s="1182"/>
      <c r="DI7" s="1182"/>
      <c r="DJ7" s="1182"/>
      <c r="DK7" s="1183"/>
      <c r="DL7" s="1181" t="s">
        <v>603</v>
      </c>
      <c r="DM7" s="1182"/>
      <c r="DN7" s="1182"/>
      <c r="DO7" s="1182"/>
      <c r="DP7" s="1183"/>
      <c r="DQ7" s="1181">
        <v>450</v>
      </c>
      <c r="DR7" s="1182"/>
      <c r="DS7" s="1182"/>
      <c r="DT7" s="1182"/>
      <c r="DU7" s="1183"/>
      <c r="DV7" s="1208"/>
      <c r="DW7" s="1209"/>
      <c r="DX7" s="1209"/>
      <c r="DY7" s="1209"/>
      <c r="DZ7" s="1210"/>
      <c r="EA7" s="255"/>
    </row>
    <row r="8" spans="1:131" s="256" customFormat="1" ht="26.25" customHeight="1">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390</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391</v>
      </c>
      <c r="B23" s="1037" t="s">
        <v>392</v>
      </c>
      <c r="C23" s="1038"/>
      <c r="D23" s="1038"/>
      <c r="E23" s="1038"/>
      <c r="F23" s="1038"/>
      <c r="G23" s="1038"/>
      <c r="H23" s="1038"/>
      <c r="I23" s="1038"/>
      <c r="J23" s="1038"/>
      <c r="K23" s="1038"/>
      <c r="L23" s="1038"/>
      <c r="M23" s="1038"/>
      <c r="N23" s="1038"/>
      <c r="O23" s="1038"/>
      <c r="P23" s="1039"/>
      <c r="Q23" s="1161">
        <v>13381</v>
      </c>
      <c r="R23" s="1162"/>
      <c r="S23" s="1162"/>
      <c r="T23" s="1162"/>
      <c r="U23" s="1162"/>
      <c r="V23" s="1162">
        <v>13161</v>
      </c>
      <c r="W23" s="1162"/>
      <c r="X23" s="1162"/>
      <c r="Y23" s="1162"/>
      <c r="Z23" s="1162"/>
      <c r="AA23" s="1162">
        <v>220</v>
      </c>
      <c r="AB23" s="1162"/>
      <c r="AC23" s="1162"/>
      <c r="AD23" s="1162"/>
      <c r="AE23" s="1163"/>
      <c r="AF23" s="1164">
        <v>159</v>
      </c>
      <c r="AG23" s="1162"/>
      <c r="AH23" s="1162"/>
      <c r="AI23" s="1162"/>
      <c r="AJ23" s="1165"/>
      <c r="AK23" s="1166"/>
      <c r="AL23" s="1167"/>
      <c r="AM23" s="1167"/>
      <c r="AN23" s="1167"/>
      <c r="AO23" s="1167"/>
      <c r="AP23" s="1162">
        <v>9960</v>
      </c>
      <c r="AQ23" s="1162"/>
      <c r="AR23" s="1162"/>
      <c r="AS23" s="1162"/>
      <c r="AT23" s="1162"/>
      <c r="AU23" s="1168"/>
      <c r="AV23" s="1168"/>
      <c r="AW23" s="1168"/>
      <c r="AX23" s="1168"/>
      <c r="AY23" s="1169"/>
      <c r="AZ23" s="1158" t="s">
        <v>129</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393</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394</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372</v>
      </c>
      <c r="B26" s="1089"/>
      <c r="C26" s="1089"/>
      <c r="D26" s="1089"/>
      <c r="E26" s="1089"/>
      <c r="F26" s="1089"/>
      <c r="G26" s="1089"/>
      <c r="H26" s="1089"/>
      <c r="I26" s="1089"/>
      <c r="J26" s="1089"/>
      <c r="K26" s="1089"/>
      <c r="L26" s="1089"/>
      <c r="M26" s="1089"/>
      <c r="N26" s="1089"/>
      <c r="O26" s="1089"/>
      <c r="P26" s="1090"/>
      <c r="Q26" s="1094" t="s">
        <v>395</v>
      </c>
      <c r="R26" s="1095"/>
      <c r="S26" s="1095"/>
      <c r="T26" s="1095"/>
      <c r="U26" s="1096"/>
      <c r="V26" s="1094" t="s">
        <v>396</v>
      </c>
      <c r="W26" s="1095"/>
      <c r="X26" s="1095"/>
      <c r="Y26" s="1095"/>
      <c r="Z26" s="1096"/>
      <c r="AA26" s="1094" t="s">
        <v>397</v>
      </c>
      <c r="AB26" s="1095"/>
      <c r="AC26" s="1095"/>
      <c r="AD26" s="1095"/>
      <c r="AE26" s="1095"/>
      <c r="AF26" s="1152" t="s">
        <v>398</v>
      </c>
      <c r="AG26" s="1101"/>
      <c r="AH26" s="1101"/>
      <c r="AI26" s="1101"/>
      <c r="AJ26" s="1153"/>
      <c r="AK26" s="1095" t="s">
        <v>399</v>
      </c>
      <c r="AL26" s="1095"/>
      <c r="AM26" s="1095"/>
      <c r="AN26" s="1095"/>
      <c r="AO26" s="1096"/>
      <c r="AP26" s="1094" t="s">
        <v>400</v>
      </c>
      <c r="AQ26" s="1095"/>
      <c r="AR26" s="1095"/>
      <c r="AS26" s="1095"/>
      <c r="AT26" s="1096"/>
      <c r="AU26" s="1094" t="s">
        <v>401</v>
      </c>
      <c r="AV26" s="1095"/>
      <c r="AW26" s="1095"/>
      <c r="AX26" s="1095"/>
      <c r="AY26" s="1096"/>
      <c r="AZ26" s="1094" t="s">
        <v>402</v>
      </c>
      <c r="BA26" s="1095"/>
      <c r="BB26" s="1095"/>
      <c r="BC26" s="1095"/>
      <c r="BD26" s="1096"/>
      <c r="BE26" s="1094" t="s">
        <v>379</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403</v>
      </c>
      <c r="C28" s="1144"/>
      <c r="D28" s="1144"/>
      <c r="E28" s="1144"/>
      <c r="F28" s="1144"/>
      <c r="G28" s="1144"/>
      <c r="H28" s="1144"/>
      <c r="I28" s="1144"/>
      <c r="J28" s="1144"/>
      <c r="K28" s="1144"/>
      <c r="L28" s="1144"/>
      <c r="M28" s="1144"/>
      <c r="N28" s="1144"/>
      <c r="O28" s="1144"/>
      <c r="P28" s="1145"/>
      <c r="Q28" s="1146">
        <v>2254</v>
      </c>
      <c r="R28" s="1147"/>
      <c r="S28" s="1147"/>
      <c r="T28" s="1147"/>
      <c r="U28" s="1147"/>
      <c r="V28" s="1147">
        <v>2252</v>
      </c>
      <c r="W28" s="1147"/>
      <c r="X28" s="1147"/>
      <c r="Y28" s="1147"/>
      <c r="Z28" s="1147"/>
      <c r="AA28" s="1147">
        <v>2</v>
      </c>
      <c r="AB28" s="1147"/>
      <c r="AC28" s="1147"/>
      <c r="AD28" s="1147"/>
      <c r="AE28" s="1148"/>
      <c r="AF28" s="1149">
        <v>2</v>
      </c>
      <c r="AG28" s="1147"/>
      <c r="AH28" s="1147"/>
      <c r="AI28" s="1147"/>
      <c r="AJ28" s="1150"/>
      <c r="AK28" s="1151">
        <v>203</v>
      </c>
      <c r="AL28" s="1139"/>
      <c r="AM28" s="1139"/>
      <c r="AN28" s="1139"/>
      <c r="AO28" s="1139"/>
      <c r="AP28" s="1139" t="s">
        <v>593</v>
      </c>
      <c r="AQ28" s="1139"/>
      <c r="AR28" s="1139"/>
      <c r="AS28" s="1139"/>
      <c r="AT28" s="1139"/>
      <c r="AU28" s="1139" t="s">
        <v>593</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404</v>
      </c>
      <c r="C29" s="1131"/>
      <c r="D29" s="1131"/>
      <c r="E29" s="1131"/>
      <c r="F29" s="1131"/>
      <c r="G29" s="1131"/>
      <c r="H29" s="1131"/>
      <c r="I29" s="1131"/>
      <c r="J29" s="1131"/>
      <c r="K29" s="1131"/>
      <c r="L29" s="1131"/>
      <c r="M29" s="1131"/>
      <c r="N29" s="1131"/>
      <c r="O29" s="1131"/>
      <c r="P29" s="1132"/>
      <c r="Q29" s="1136">
        <v>2373</v>
      </c>
      <c r="R29" s="1137"/>
      <c r="S29" s="1137"/>
      <c r="T29" s="1137"/>
      <c r="U29" s="1137"/>
      <c r="V29" s="1137">
        <v>2312</v>
      </c>
      <c r="W29" s="1137"/>
      <c r="X29" s="1137"/>
      <c r="Y29" s="1137"/>
      <c r="Z29" s="1137"/>
      <c r="AA29" s="1137">
        <v>61</v>
      </c>
      <c r="AB29" s="1137"/>
      <c r="AC29" s="1137"/>
      <c r="AD29" s="1137"/>
      <c r="AE29" s="1138"/>
      <c r="AF29" s="1112">
        <v>61</v>
      </c>
      <c r="AG29" s="1113"/>
      <c r="AH29" s="1113"/>
      <c r="AI29" s="1113"/>
      <c r="AJ29" s="1114"/>
      <c r="AK29" s="1073">
        <v>350</v>
      </c>
      <c r="AL29" s="1064"/>
      <c r="AM29" s="1064"/>
      <c r="AN29" s="1064"/>
      <c r="AO29" s="1064"/>
      <c r="AP29" s="1064" t="s">
        <v>593</v>
      </c>
      <c r="AQ29" s="1064"/>
      <c r="AR29" s="1064"/>
      <c r="AS29" s="1064"/>
      <c r="AT29" s="1064"/>
      <c r="AU29" s="1064" t="s">
        <v>593</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405</v>
      </c>
      <c r="C30" s="1131"/>
      <c r="D30" s="1131"/>
      <c r="E30" s="1131"/>
      <c r="F30" s="1131"/>
      <c r="G30" s="1131"/>
      <c r="H30" s="1131"/>
      <c r="I30" s="1131"/>
      <c r="J30" s="1131"/>
      <c r="K30" s="1131"/>
      <c r="L30" s="1131"/>
      <c r="M30" s="1131"/>
      <c r="N30" s="1131"/>
      <c r="O30" s="1131"/>
      <c r="P30" s="1132"/>
      <c r="Q30" s="1136">
        <v>238</v>
      </c>
      <c r="R30" s="1137"/>
      <c r="S30" s="1137"/>
      <c r="T30" s="1137"/>
      <c r="U30" s="1137"/>
      <c r="V30" s="1137">
        <v>238</v>
      </c>
      <c r="W30" s="1137"/>
      <c r="X30" s="1137"/>
      <c r="Y30" s="1137"/>
      <c r="Z30" s="1137"/>
      <c r="AA30" s="1137">
        <v>0</v>
      </c>
      <c r="AB30" s="1137"/>
      <c r="AC30" s="1137"/>
      <c r="AD30" s="1137"/>
      <c r="AE30" s="1138"/>
      <c r="AF30" s="1112">
        <v>0</v>
      </c>
      <c r="AG30" s="1113"/>
      <c r="AH30" s="1113"/>
      <c r="AI30" s="1113"/>
      <c r="AJ30" s="1114"/>
      <c r="AK30" s="1073">
        <v>97</v>
      </c>
      <c r="AL30" s="1064"/>
      <c r="AM30" s="1064"/>
      <c r="AN30" s="1064"/>
      <c r="AO30" s="1064"/>
      <c r="AP30" s="1064" t="s">
        <v>593</v>
      </c>
      <c r="AQ30" s="1064"/>
      <c r="AR30" s="1064"/>
      <c r="AS30" s="1064"/>
      <c r="AT30" s="1064"/>
      <c r="AU30" s="1064" t="s">
        <v>593</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406</v>
      </c>
      <c r="C31" s="1131"/>
      <c r="D31" s="1131"/>
      <c r="E31" s="1131"/>
      <c r="F31" s="1131"/>
      <c r="G31" s="1131"/>
      <c r="H31" s="1131"/>
      <c r="I31" s="1131"/>
      <c r="J31" s="1131"/>
      <c r="K31" s="1131"/>
      <c r="L31" s="1131"/>
      <c r="M31" s="1131"/>
      <c r="N31" s="1131"/>
      <c r="O31" s="1131"/>
      <c r="P31" s="1132"/>
      <c r="Q31" s="1136">
        <v>641</v>
      </c>
      <c r="R31" s="1137"/>
      <c r="S31" s="1137"/>
      <c r="T31" s="1137"/>
      <c r="U31" s="1137"/>
      <c r="V31" s="1137">
        <v>638</v>
      </c>
      <c r="W31" s="1137"/>
      <c r="X31" s="1137"/>
      <c r="Y31" s="1137"/>
      <c r="Z31" s="1137"/>
      <c r="AA31" s="1137">
        <v>3</v>
      </c>
      <c r="AB31" s="1137"/>
      <c r="AC31" s="1137"/>
      <c r="AD31" s="1137"/>
      <c r="AE31" s="1138"/>
      <c r="AF31" s="1112">
        <v>3</v>
      </c>
      <c r="AG31" s="1113"/>
      <c r="AH31" s="1113"/>
      <c r="AI31" s="1113"/>
      <c r="AJ31" s="1114"/>
      <c r="AK31" s="1073">
        <v>60</v>
      </c>
      <c r="AL31" s="1064"/>
      <c r="AM31" s="1064"/>
      <c r="AN31" s="1064"/>
      <c r="AO31" s="1064"/>
      <c r="AP31" s="1064">
        <v>413</v>
      </c>
      <c r="AQ31" s="1064"/>
      <c r="AR31" s="1064"/>
      <c r="AS31" s="1064"/>
      <c r="AT31" s="1064"/>
      <c r="AU31" s="1064">
        <v>37</v>
      </c>
      <c r="AV31" s="1064"/>
      <c r="AW31" s="1064"/>
      <c r="AX31" s="1064"/>
      <c r="AY31" s="1064"/>
      <c r="AZ31" s="1135"/>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t="s">
        <v>407</v>
      </c>
      <c r="C32" s="1131"/>
      <c r="D32" s="1131"/>
      <c r="E32" s="1131"/>
      <c r="F32" s="1131"/>
      <c r="G32" s="1131"/>
      <c r="H32" s="1131"/>
      <c r="I32" s="1131"/>
      <c r="J32" s="1131"/>
      <c r="K32" s="1131"/>
      <c r="L32" s="1131"/>
      <c r="M32" s="1131"/>
      <c r="N32" s="1131"/>
      <c r="O32" s="1131"/>
      <c r="P32" s="1132"/>
      <c r="Q32" s="1136">
        <v>10</v>
      </c>
      <c r="R32" s="1137"/>
      <c r="S32" s="1137"/>
      <c r="T32" s="1137"/>
      <c r="U32" s="1137"/>
      <c r="V32" s="1137">
        <v>7</v>
      </c>
      <c r="W32" s="1137"/>
      <c r="X32" s="1137"/>
      <c r="Y32" s="1137"/>
      <c r="Z32" s="1137"/>
      <c r="AA32" s="1137">
        <v>3</v>
      </c>
      <c r="AB32" s="1137"/>
      <c r="AC32" s="1137"/>
      <c r="AD32" s="1137"/>
      <c r="AE32" s="1138"/>
      <c r="AF32" s="1112">
        <v>3</v>
      </c>
      <c r="AG32" s="1113"/>
      <c r="AH32" s="1113"/>
      <c r="AI32" s="1113"/>
      <c r="AJ32" s="1114"/>
      <c r="AK32" s="1073" t="s">
        <v>593</v>
      </c>
      <c r="AL32" s="1064"/>
      <c r="AM32" s="1064"/>
      <c r="AN32" s="1064"/>
      <c r="AO32" s="1064"/>
      <c r="AP32" s="1064" t="s">
        <v>593</v>
      </c>
      <c r="AQ32" s="1064"/>
      <c r="AR32" s="1064"/>
      <c r="AS32" s="1064"/>
      <c r="AT32" s="1064"/>
      <c r="AU32" s="1064" t="s">
        <v>593</v>
      </c>
      <c r="AV32" s="1064"/>
      <c r="AW32" s="1064"/>
      <c r="AX32" s="1064"/>
      <c r="AY32" s="1064"/>
      <c r="AZ32" s="1135"/>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t="s">
        <v>408</v>
      </c>
      <c r="C33" s="1131"/>
      <c r="D33" s="1131"/>
      <c r="E33" s="1131"/>
      <c r="F33" s="1131"/>
      <c r="G33" s="1131"/>
      <c r="H33" s="1131"/>
      <c r="I33" s="1131"/>
      <c r="J33" s="1131"/>
      <c r="K33" s="1131"/>
      <c r="L33" s="1131"/>
      <c r="M33" s="1131"/>
      <c r="N33" s="1131"/>
      <c r="O33" s="1131"/>
      <c r="P33" s="1132"/>
      <c r="Q33" s="1136">
        <v>252</v>
      </c>
      <c r="R33" s="1137"/>
      <c r="S33" s="1137"/>
      <c r="T33" s="1137"/>
      <c r="U33" s="1137"/>
      <c r="V33" s="1137">
        <v>221</v>
      </c>
      <c r="W33" s="1137"/>
      <c r="X33" s="1137"/>
      <c r="Y33" s="1137"/>
      <c r="Z33" s="1137"/>
      <c r="AA33" s="1137">
        <v>31</v>
      </c>
      <c r="AB33" s="1137"/>
      <c r="AC33" s="1137"/>
      <c r="AD33" s="1137"/>
      <c r="AE33" s="1138"/>
      <c r="AF33" s="1112">
        <v>554</v>
      </c>
      <c r="AG33" s="1113"/>
      <c r="AH33" s="1113"/>
      <c r="AI33" s="1113"/>
      <c r="AJ33" s="1114"/>
      <c r="AK33" s="1073">
        <v>2</v>
      </c>
      <c r="AL33" s="1064"/>
      <c r="AM33" s="1064"/>
      <c r="AN33" s="1064"/>
      <c r="AO33" s="1064"/>
      <c r="AP33" s="1064">
        <v>1085</v>
      </c>
      <c r="AQ33" s="1064"/>
      <c r="AR33" s="1064"/>
      <c r="AS33" s="1064"/>
      <c r="AT33" s="1064"/>
      <c r="AU33" s="1064">
        <v>10</v>
      </c>
      <c r="AV33" s="1064"/>
      <c r="AW33" s="1064"/>
      <c r="AX33" s="1064"/>
      <c r="AY33" s="1064"/>
      <c r="AZ33" s="1135" t="s">
        <v>593</v>
      </c>
      <c r="BA33" s="1135"/>
      <c r="BB33" s="1135"/>
      <c r="BC33" s="1135"/>
      <c r="BD33" s="1135"/>
      <c r="BE33" s="1125" t="s">
        <v>409</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t="s">
        <v>410</v>
      </c>
      <c r="C34" s="1131"/>
      <c r="D34" s="1131"/>
      <c r="E34" s="1131"/>
      <c r="F34" s="1131"/>
      <c r="G34" s="1131"/>
      <c r="H34" s="1131"/>
      <c r="I34" s="1131"/>
      <c r="J34" s="1131"/>
      <c r="K34" s="1131"/>
      <c r="L34" s="1131"/>
      <c r="M34" s="1131"/>
      <c r="N34" s="1131"/>
      <c r="O34" s="1131"/>
      <c r="P34" s="1132"/>
      <c r="Q34" s="1136">
        <v>279</v>
      </c>
      <c r="R34" s="1137"/>
      <c r="S34" s="1137"/>
      <c r="T34" s="1137"/>
      <c r="U34" s="1137"/>
      <c r="V34" s="1137">
        <v>250</v>
      </c>
      <c r="W34" s="1137"/>
      <c r="X34" s="1137"/>
      <c r="Y34" s="1137"/>
      <c r="Z34" s="1137"/>
      <c r="AA34" s="1137">
        <v>29</v>
      </c>
      <c r="AB34" s="1137"/>
      <c r="AC34" s="1137"/>
      <c r="AD34" s="1137"/>
      <c r="AE34" s="1138"/>
      <c r="AF34" s="1112">
        <v>281</v>
      </c>
      <c r="AG34" s="1113"/>
      <c r="AH34" s="1113"/>
      <c r="AI34" s="1113"/>
      <c r="AJ34" s="1114"/>
      <c r="AK34" s="1073">
        <v>183</v>
      </c>
      <c r="AL34" s="1064"/>
      <c r="AM34" s="1064"/>
      <c r="AN34" s="1064"/>
      <c r="AO34" s="1064"/>
      <c r="AP34" s="1064">
        <v>846</v>
      </c>
      <c r="AQ34" s="1064"/>
      <c r="AR34" s="1064"/>
      <c r="AS34" s="1064"/>
      <c r="AT34" s="1064"/>
      <c r="AU34" s="1064">
        <v>846</v>
      </c>
      <c r="AV34" s="1064"/>
      <c r="AW34" s="1064"/>
      <c r="AX34" s="1064"/>
      <c r="AY34" s="1064"/>
      <c r="AZ34" s="1135" t="s">
        <v>593</v>
      </c>
      <c r="BA34" s="1135"/>
      <c r="BB34" s="1135"/>
      <c r="BC34" s="1135"/>
      <c r="BD34" s="1135"/>
      <c r="BE34" s="1125" t="s">
        <v>411</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t="s">
        <v>412</v>
      </c>
      <c r="C35" s="1131"/>
      <c r="D35" s="1131"/>
      <c r="E35" s="1131"/>
      <c r="F35" s="1131"/>
      <c r="G35" s="1131"/>
      <c r="H35" s="1131"/>
      <c r="I35" s="1131"/>
      <c r="J35" s="1131"/>
      <c r="K35" s="1131"/>
      <c r="L35" s="1131"/>
      <c r="M35" s="1131"/>
      <c r="N35" s="1131"/>
      <c r="O35" s="1131"/>
      <c r="P35" s="1132"/>
      <c r="Q35" s="1136">
        <v>5</v>
      </c>
      <c r="R35" s="1137"/>
      <c r="S35" s="1137"/>
      <c r="T35" s="1137"/>
      <c r="U35" s="1137"/>
      <c r="V35" s="1137">
        <v>4</v>
      </c>
      <c r="W35" s="1137"/>
      <c r="X35" s="1137"/>
      <c r="Y35" s="1137"/>
      <c r="Z35" s="1137"/>
      <c r="AA35" s="1137">
        <v>1</v>
      </c>
      <c r="AB35" s="1137"/>
      <c r="AC35" s="1137"/>
      <c r="AD35" s="1137"/>
      <c r="AE35" s="1138"/>
      <c r="AF35" s="1112">
        <v>1</v>
      </c>
      <c r="AG35" s="1113"/>
      <c r="AH35" s="1113"/>
      <c r="AI35" s="1113"/>
      <c r="AJ35" s="1114"/>
      <c r="AK35" s="1073" t="s">
        <v>593</v>
      </c>
      <c r="AL35" s="1064"/>
      <c r="AM35" s="1064"/>
      <c r="AN35" s="1064"/>
      <c r="AO35" s="1064"/>
      <c r="AP35" s="1064" t="s">
        <v>593</v>
      </c>
      <c r="AQ35" s="1064"/>
      <c r="AR35" s="1064"/>
      <c r="AS35" s="1064"/>
      <c r="AT35" s="1064"/>
      <c r="AU35" s="1064" t="s">
        <v>594</v>
      </c>
      <c r="AV35" s="1064"/>
      <c r="AW35" s="1064"/>
      <c r="AX35" s="1064"/>
      <c r="AY35" s="1064"/>
      <c r="AZ35" s="1135" t="s">
        <v>593</v>
      </c>
      <c r="BA35" s="1135"/>
      <c r="BB35" s="1135"/>
      <c r="BC35" s="1135"/>
      <c r="BD35" s="1135"/>
      <c r="BE35" s="1125" t="s">
        <v>413</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t="s">
        <v>414</v>
      </c>
      <c r="C36" s="1131"/>
      <c r="D36" s="1131"/>
      <c r="E36" s="1131"/>
      <c r="F36" s="1131"/>
      <c r="G36" s="1131"/>
      <c r="H36" s="1131"/>
      <c r="I36" s="1131"/>
      <c r="J36" s="1131"/>
      <c r="K36" s="1131"/>
      <c r="L36" s="1131"/>
      <c r="M36" s="1131"/>
      <c r="N36" s="1131"/>
      <c r="O36" s="1131"/>
      <c r="P36" s="1132"/>
      <c r="Q36" s="1136">
        <v>32</v>
      </c>
      <c r="R36" s="1137"/>
      <c r="S36" s="1137"/>
      <c r="T36" s="1137"/>
      <c r="U36" s="1137"/>
      <c r="V36" s="1137">
        <v>30</v>
      </c>
      <c r="W36" s="1137"/>
      <c r="X36" s="1137"/>
      <c r="Y36" s="1137"/>
      <c r="Z36" s="1137"/>
      <c r="AA36" s="1137">
        <v>2</v>
      </c>
      <c r="AB36" s="1137"/>
      <c r="AC36" s="1137"/>
      <c r="AD36" s="1137"/>
      <c r="AE36" s="1138"/>
      <c r="AF36" s="1112">
        <v>2</v>
      </c>
      <c r="AG36" s="1113"/>
      <c r="AH36" s="1113"/>
      <c r="AI36" s="1113"/>
      <c r="AJ36" s="1114"/>
      <c r="AK36" s="1073">
        <v>27</v>
      </c>
      <c r="AL36" s="1064"/>
      <c r="AM36" s="1064"/>
      <c r="AN36" s="1064"/>
      <c r="AO36" s="1064"/>
      <c r="AP36" s="1064">
        <v>249</v>
      </c>
      <c r="AQ36" s="1064"/>
      <c r="AR36" s="1064"/>
      <c r="AS36" s="1064"/>
      <c r="AT36" s="1064"/>
      <c r="AU36" s="1064">
        <v>249</v>
      </c>
      <c r="AV36" s="1064"/>
      <c r="AW36" s="1064"/>
      <c r="AX36" s="1064"/>
      <c r="AY36" s="1064"/>
      <c r="AZ36" s="1135" t="s">
        <v>593</v>
      </c>
      <c r="BA36" s="1135"/>
      <c r="BB36" s="1135"/>
      <c r="BC36" s="1135"/>
      <c r="BD36" s="1135"/>
      <c r="BE36" s="1125" t="s">
        <v>415</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t="s">
        <v>416</v>
      </c>
      <c r="C37" s="1131"/>
      <c r="D37" s="1131"/>
      <c r="E37" s="1131"/>
      <c r="F37" s="1131"/>
      <c r="G37" s="1131"/>
      <c r="H37" s="1131"/>
      <c r="I37" s="1131"/>
      <c r="J37" s="1131"/>
      <c r="K37" s="1131"/>
      <c r="L37" s="1131"/>
      <c r="M37" s="1131"/>
      <c r="N37" s="1131"/>
      <c r="O37" s="1131"/>
      <c r="P37" s="1132"/>
      <c r="Q37" s="1136">
        <v>34</v>
      </c>
      <c r="R37" s="1137"/>
      <c r="S37" s="1137"/>
      <c r="T37" s="1137"/>
      <c r="U37" s="1137"/>
      <c r="V37" s="1137">
        <v>31</v>
      </c>
      <c r="W37" s="1137"/>
      <c r="X37" s="1137"/>
      <c r="Y37" s="1137"/>
      <c r="Z37" s="1137"/>
      <c r="AA37" s="1137">
        <v>3</v>
      </c>
      <c r="AB37" s="1137"/>
      <c r="AC37" s="1137"/>
      <c r="AD37" s="1137"/>
      <c r="AE37" s="1138"/>
      <c r="AF37" s="1112">
        <v>3</v>
      </c>
      <c r="AG37" s="1113"/>
      <c r="AH37" s="1113"/>
      <c r="AI37" s="1113"/>
      <c r="AJ37" s="1114"/>
      <c r="AK37" s="1073">
        <v>22</v>
      </c>
      <c r="AL37" s="1064"/>
      <c r="AM37" s="1064"/>
      <c r="AN37" s="1064"/>
      <c r="AO37" s="1064"/>
      <c r="AP37" s="1064">
        <v>125</v>
      </c>
      <c r="AQ37" s="1064"/>
      <c r="AR37" s="1064"/>
      <c r="AS37" s="1064"/>
      <c r="AT37" s="1064"/>
      <c r="AU37" s="1064">
        <v>104</v>
      </c>
      <c r="AV37" s="1064"/>
      <c r="AW37" s="1064"/>
      <c r="AX37" s="1064"/>
      <c r="AY37" s="1064"/>
      <c r="AZ37" s="1135" t="s">
        <v>593</v>
      </c>
      <c r="BA37" s="1135"/>
      <c r="BB37" s="1135"/>
      <c r="BC37" s="1135"/>
      <c r="BD37" s="1135"/>
      <c r="BE37" s="1125" t="s">
        <v>417</v>
      </c>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418</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391</v>
      </c>
      <c r="B63" s="1037" t="s">
        <v>419</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910</v>
      </c>
      <c r="AG63" s="1052"/>
      <c r="AH63" s="1052"/>
      <c r="AI63" s="1052"/>
      <c r="AJ63" s="1123"/>
      <c r="AK63" s="1124"/>
      <c r="AL63" s="1056"/>
      <c r="AM63" s="1056"/>
      <c r="AN63" s="1056"/>
      <c r="AO63" s="1056"/>
      <c r="AP63" s="1052">
        <v>2718</v>
      </c>
      <c r="AQ63" s="1052"/>
      <c r="AR63" s="1052"/>
      <c r="AS63" s="1052"/>
      <c r="AT63" s="1052"/>
      <c r="AU63" s="1052">
        <v>1246</v>
      </c>
      <c r="AV63" s="1052"/>
      <c r="AW63" s="1052"/>
      <c r="AX63" s="1052"/>
      <c r="AY63" s="1052"/>
      <c r="AZ63" s="1118"/>
      <c r="BA63" s="1118"/>
      <c r="BB63" s="1118"/>
      <c r="BC63" s="1118"/>
      <c r="BD63" s="1118"/>
      <c r="BE63" s="1053"/>
      <c r="BF63" s="1053"/>
      <c r="BG63" s="1053"/>
      <c r="BH63" s="1053"/>
      <c r="BI63" s="1054"/>
      <c r="BJ63" s="1119" t="s">
        <v>129</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420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421</v>
      </c>
      <c r="B66" s="1089"/>
      <c r="C66" s="1089"/>
      <c r="D66" s="1089"/>
      <c r="E66" s="1089"/>
      <c r="F66" s="1089"/>
      <c r="G66" s="1089"/>
      <c r="H66" s="1089"/>
      <c r="I66" s="1089"/>
      <c r="J66" s="1089"/>
      <c r="K66" s="1089"/>
      <c r="L66" s="1089"/>
      <c r="M66" s="1089"/>
      <c r="N66" s="1089"/>
      <c r="O66" s="1089"/>
      <c r="P66" s="1090"/>
      <c r="Q66" s="1094" t="s">
        <v>395</v>
      </c>
      <c r="R66" s="1095"/>
      <c r="S66" s="1095"/>
      <c r="T66" s="1095"/>
      <c r="U66" s="1096"/>
      <c r="V66" s="1094" t="s">
        <v>422</v>
      </c>
      <c r="W66" s="1095"/>
      <c r="X66" s="1095"/>
      <c r="Y66" s="1095"/>
      <c r="Z66" s="1096"/>
      <c r="AA66" s="1094" t="s">
        <v>423</v>
      </c>
      <c r="AB66" s="1095"/>
      <c r="AC66" s="1095"/>
      <c r="AD66" s="1095"/>
      <c r="AE66" s="1096"/>
      <c r="AF66" s="1100" t="s">
        <v>398</v>
      </c>
      <c r="AG66" s="1101"/>
      <c r="AH66" s="1101"/>
      <c r="AI66" s="1101"/>
      <c r="AJ66" s="1102"/>
      <c r="AK66" s="1094" t="s">
        <v>424</v>
      </c>
      <c r="AL66" s="1089"/>
      <c r="AM66" s="1089"/>
      <c r="AN66" s="1089"/>
      <c r="AO66" s="1090"/>
      <c r="AP66" s="1094" t="s">
        <v>425</v>
      </c>
      <c r="AQ66" s="1095"/>
      <c r="AR66" s="1095"/>
      <c r="AS66" s="1095"/>
      <c r="AT66" s="1096"/>
      <c r="AU66" s="1094" t="s">
        <v>426</v>
      </c>
      <c r="AV66" s="1095"/>
      <c r="AW66" s="1095"/>
      <c r="AX66" s="1095"/>
      <c r="AY66" s="1096"/>
      <c r="AZ66" s="1094" t="s">
        <v>379</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595</v>
      </c>
      <c r="C68" s="1079"/>
      <c r="D68" s="1079"/>
      <c r="E68" s="1079"/>
      <c r="F68" s="1079"/>
      <c r="G68" s="1079"/>
      <c r="H68" s="1079"/>
      <c r="I68" s="1079"/>
      <c r="J68" s="1079"/>
      <c r="K68" s="1079"/>
      <c r="L68" s="1079"/>
      <c r="M68" s="1079"/>
      <c r="N68" s="1079"/>
      <c r="O68" s="1079"/>
      <c r="P68" s="1080"/>
      <c r="Q68" s="1081">
        <v>13074</v>
      </c>
      <c r="R68" s="1075"/>
      <c r="S68" s="1075"/>
      <c r="T68" s="1075"/>
      <c r="U68" s="1075"/>
      <c r="V68" s="1075">
        <v>12698</v>
      </c>
      <c r="W68" s="1075"/>
      <c r="X68" s="1075"/>
      <c r="Y68" s="1075"/>
      <c r="Z68" s="1075"/>
      <c r="AA68" s="1075">
        <v>376</v>
      </c>
      <c r="AB68" s="1075"/>
      <c r="AC68" s="1075"/>
      <c r="AD68" s="1075"/>
      <c r="AE68" s="1075"/>
      <c r="AF68" s="1075">
        <v>376</v>
      </c>
      <c r="AG68" s="1075"/>
      <c r="AH68" s="1075"/>
      <c r="AI68" s="1075"/>
      <c r="AJ68" s="1075"/>
      <c r="AK68" s="1075">
        <v>251</v>
      </c>
      <c r="AL68" s="1075"/>
      <c r="AM68" s="1075"/>
      <c r="AN68" s="1075"/>
      <c r="AO68" s="1075"/>
      <c r="AP68" s="1075" t="s">
        <v>601</v>
      </c>
      <c r="AQ68" s="1075"/>
      <c r="AR68" s="1075"/>
      <c r="AS68" s="1075"/>
      <c r="AT68" s="1075"/>
      <c r="AU68" s="1075" t="s">
        <v>601</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596</v>
      </c>
      <c r="C69" s="1068"/>
      <c r="D69" s="1068"/>
      <c r="E69" s="1068"/>
      <c r="F69" s="1068"/>
      <c r="G69" s="1068"/>
      <c r="H69" s="1068"/>
      <c r="I69" s="1068"/>
      <c r="J69" s="1068"/>
      <c r="K69" s="1068"/>
      <c r="L69" s="1068"/>
      <c r="M69" s="1068"/>
      <c r="N69" s="1068"/>
      <c r="O69" s="1068"/>
      <c r="P69" s="1069"/>
      <c r="Q69" s="1070">
        <v>1951</v>
      </c>
      <c r="R69" s="1064"/>
      <c r="S69" s="1064"/>
      <c r="T69" s="1064"/>
      <c r="U69" s="1064"/>
      <c r="V69" s="1064">
        <v>1875</v>
      </c>
      <c r="W69" s="1064"/>
      <c r="X69" s="1064"/>
      <c r="Y69" s="1064"/>
      <c r="Z69" s="1064"/>
      <c r="AA69" s="1064">
        <v>76</v>
      </c>
      <c r="AB69" s="1064"/>
      <c r="AC69" s="1064"/>
      <c r="AD69" s="1064"/>
      <c r="AE69" s="1064"/>
      <c r="AF69" s="1064">
        <v>76</v>
      </c>
      <c r="AG69" s="1064"/>
      <c r="AH69" s="1064"/>
      <c r="AI69" s="1064"/>
      <c r="AJ69" s="1064"/>
      <c r="AK69" s="1064">
        <v>42</v>
      </c>
      <c r="AL69" s="1064"/>
      <c r="AM69" s="1064"/>
      <c r="AN69" s="1064"/>
      <c r="AO69" s="1064"/>
      <c r="AP69" s="1064">
        <v>1597</v>
      </c>
      <c r="AQ69" s="1064"/>
      <c r="AR69" s="1064"/>
      <c r="AS69" s="1064"/>
      <c r="AT69" s="1064"/>
      <c r="AU69" s="1064">
        <v>113</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597</v>
      </c>
      <c r="C70" s="1068"/>
      <c r="D70" s="1068"/>
      <c r="E70" s="1068"/>
      <c r="F70" s="1068"/>
      <c r="G70" s="1068"/>
      <c r="H70" s="1068"/>
      <c r="I70" s="1068"/>
      <c r="J70" s="1068"/>
      <c r="K70" s="1068"/>
      <c r="L70" s="1068"/>
      <c r="M70" s="1068"/>
      <c r="N70" s="1068"/>
      <c r="O70" s="1068"/>
      <c r="P70" s="1069"/>
      <c r="Q70" s="1070">
        <v>1069</v>
      </c>
      <c r="R70" s="1064"/>
      <c r="S70" s="1064"/>
      <c r="T70" s="1064"/>
      <c r="U70" s="1064"/>
      <c r="V70" s="1064">
        <v>1064</v>
      </c>
      <c r="W70" s="1064"/>
      <c r="X70" s="1064"/>
      <c r="Y70" s="1064"/>
      <c r="Z70" s="1064"/>
      <c r="AA70" s="1064">
        <v>5</v>
      </c>
      <c r="AB70" s="1064"/>
      <c r="AC70" s="1064"/>
      <c r="AD70" s="1064"/>
      <c r="AE70" s="1064"/>
      <c r="AF70" s="1064">
        <v>5</v>
      </c>
      <c r="AG70" s="1064"/>
      <c r="AH70" s="1064"/>
      <c r="AI70" s="1064"/>
      <c r="AJ70" s="1064"/>
      <c r="AK70" s="1064" t="s">
        <v>601</v>
      </c>
      <c r="AL70" s="1064"/>
      <c r="AM70" s="1064"/>
      <c r="AN70" s="1064"/>
      <c r="AO70" s="1064"/>
      <c r="AP70" s="1064" t="s">
        <v>601</v>
      </c>
      <c r="AQ70" s="1064"/>
      <c r="AR70" s="1064"/>
      <c r="AS70" s="1064"/>
      <c r="AT70" s="1064"/>
      <c r="AU70" s="1064" t="s">
        <v>601</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598</v>
      </c>
      <c r="C71" s="1068"/>
      <c r="D71" s="1068"/>
      <c r="E71" s="1068"/>
      <c r="F71" s="1068"/>
      <c r="G71" s="1068"/>
      <c r="H71" s="1068"/>
      <c r="I71" s="1068"/>
      <c r="J71" s="1068"/>
      <c r="K71" s="1068"/>
      <c r="L71" s="1068"/>
      <c r="M71" s="1068"/>
      <c r="N71" s="1068"/>
      <c r="O71" s="1068"/>
      <c r="P71" s="1069"/>
      <c r="Q71" s="1070">
        <v>287396</v>
      </c>
      <c r="R71" s="1064"/>
      <c r="S71" s="1064"/>
      <c r="T71" s="1064"/>
      <c r="U71" s="1064"/>
      <c r="V71" s="1064">
        <v>279979</v>
      </c>
      <c r="W71" s="1064"/>
      <c r="X71" s="1064"/>
      <c r="Y71" s="1064"/>
      <c r="Z71" s="1064"/>
      <c r="AA71" s="1064">
        <v>7417</v>
      </c>
      <c r="AB71" s="1064"/>
      <c r="AC71" s="1064"/>
      <c r="AD71" s="1064"/>
      <c r="AE71" s="1064"/>
      <c r="AF71" s="1064">
        <v>7417</v>
      </c>
      <c r="AG71" s="1064"/>
      <c r="AH71" s="1064"/>
      <c r="AI71" s="1064"/>
      <c r="AJ71" s="1064"/>
      <c r="AK71" s="1064">
        <v>982</v>
      </c>
      <c r="AL71" s="1064"/>
      <c r="AM71" s="1064"/>
      <c r="AN71" s="1064"/>
      <c r="AO71" s="1064"/>
      <c r="AP71" s="1064" t="s">
        <v>602</v>
      </c>
      <c r="AQ71" s="1064"/>
      <c r="AR71" s="1064"/>
      <c r="AS71" s="1064"/>
      <c r="AT71" s="1064"/>
      <c r="AU71" s="1064" t="s">
        <v>601</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391</v>
      </c>
      <c r="B88" s="1037" t="s">
        <v>427</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7874</v>
      </c>
      <c r="AG88" s="1052"/>
      <c r="AH88" s="1052"/>
      <c r="AI88" s="1052"/>
      <c r="AJ88" s="1052"/>
      <c r="AK88" s="1056"/>
      <c r="AL88" s="1056"/>
      <c r="AM88" s="1056"/>
      <c r="AN88" s="1056"/>
      <c r="AO88" s="1056"/>
      <c r="AP88" s="1052">
        <v>1597</v>
      </c>
      <c r="AQ88" s="1052"/>
      <c r="AR88" s="1052"/>
      <c r="AS88" s="1052"/>
      <c r="AT88" s="1052"/>
      <c r="AU88" s="1052">
        <v>113</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1037" t="s">
        <v>428</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5</v>
      </c>
      <c r="CS102" s="1044"/>
      <c r="CT102" s="1044"/>
      <c r="CU102" s="1044"/>
      <c r="CV102" s="1045"/>
      <c r="CW102" s="1043" t="s">
        <v>609</v>
      </c>
      <c r="CX102" s="1044"/>
      <c r="CY102" s="1044"/>
      <c r="CZ102" s="1044"/>
      <c r="DA102" s="1045"/>
      <c r="DB102" s="1043" t="s">
        <v>609</v>
      </c>
      <c r="DC102" s="1044"/>
      <c r="DD102" s="1044"/>
      <c r="DE102" s="1044"/>
      <c r="DF102" s="1045"/>
      <c r="DG102" s="1043">
        <v>659</v>
      </c>
      <c r="DH102" s="1044"/>
      <c r="DI102" s="1044"/>
      <c r="DJ102" s="1044"/>
      <c r="DK102" s="1045"/>
      <c r="DL102" s="1043" t="s">
        <v>609</v>
      </c>
      <c r="DM102" s="1044"/>
      <c r="DN102" s="1044"/>
      <c r="DO102" s="1044"/>
      <c r="DP102" s="1045"/>
      <c r="DQ102" s="1043">
        <v>450</v>
      </c>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429</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430</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431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433</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434</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435</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436</v>
      </c>
      <c r="AB109" s="987"/>
      <c r="AC109" s="987"/>
      <c r="AD109" s="987"/>
      <c r="AE109" s="988"/>
      <c r="AF109" s="989" t="s">
        <v>309</v>
      </c>
      <c r="AG109" s="987"/>
      <c r="AH109" s="987"/>
      <c r="AI109" s="987"/>
      <c r="AJ109" s="988"/>
      <c r="AK109" s="989" t="s">
        <v>308</v>
      </c>
      <c r="AL109" s="987"/>
      <c r="AM109" s="987"/>
      <c r="AN109" s="987"/>
      <c r="AO109" s="988"/>
      <c r="AP109" s="989" t="s">
        <v>437</v>
      </c>
      <c r="AQ109" s="987"/>
      <c r="AR109" s="987"/>
      <c r="AS109" s="987"/>
      <c r="AT109" s="1018"/>
      <c r="AU109" s="986" t="s">
        <v>435</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436</v>
      </c>
      <c r="BR109" s="987"/>
      <c r="BS109" s="987"/>
      <c r="BT109" s="987"/>
      <c r="BU109" s="988"/>
      <c r="BV109" s="989" t="s">
        <v>309</v>
      </c>
      <c r="BW109" s="987"/>
      <c r="BX109" s="987"/>
      <c r="BY109" s="987"/>
      <c r="BZ109" s="988"/>
      <c r="CA109" s="989" t="s">
        <v>308</v>
      </c>
      <c r="CB109" s="987"/>
      <c r="CC109" s="987"/>
      <c r="CD109" s="987"/>
      <c r="CE109" s="988"/>
      <c r="CF109" s="1025" t="s">
        <v>437</v>
      </c>
      <c r="CG109" s="1025"/>
      <c r="CH109" s="1025"/>
      <c r="CI109" s="1025"/>
      <c r="CJ109" s="1025"/>
      <c r="CK109" s="989" t="s">
        <v>438</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436</v>
      </c>
      <c r="DH109" s="987"/>
      <c r="DI109" s="987"/>
      <c r="DJ109" s="987"/>
      <c r="DK109" s="988"/>
      <c r="DL109" s="989" t="s">
        <v>309</v>
      </c>
      <c r="DM109" s="987"/>
      <c r="DN109" s="987"/>
      <c r="DO109" s="987"/>
      <c r="DP109" s="988"/>
      <c r="DQ109" s="989" t="s">
        <v>308</v>
      </c>
      <c r="DR109" s="987"/>
      <c r="DS109" s="987"/>
      <c r="DT109" s="987"/>
      <c r="DU109" s="988"/>
      <c r="DV109" s="989" t="s">
        <v>437</v>
      </c>
      <c r="DW109" s="987"/>
      <c r="DX109" s="987"/>
      <c r="DY109" s="987"/>
      <c r="DZ109" s="1018"/>
    </row>
    <row r="110" spans="1:131" s="247" customFormat="1" ht="26.25" customHeight="1">
      <c r="A110" s="889" t="s">
        <v>439</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966912</v>
      </c>
      <c r="AB110" s="980"/>
      <c r="AC110" s="980"/>
      <c r="AD110" s="980"/>
      <c r="AE110" s="981"/>
      <c r="AF110" s="982">
        <v>980264</v>
      </c>
      <c r="AG110" s="980"/>
      <c r="AH110" s="980"/>
      <c r="AI110" s="980"/>
      <c r="AJ110" s="981"/>
      <c r="AK110" s="982">
        <v>981573</v>
      </c>
      <c r="AL110" s="980"/>
      <c r="AM110" s="980"/>
      <c r="AN110" s="980"/>
      <c r="AO110" s="981"/>
      <c r="AP110" s="983">
        <v>22.1</v>
      </c>
      <c r="AQ110" s="984"/>
      <c r="AR110" s="984"/>
      <c r="AS110" s="984"/>
      <c r="AT110" s="985"/>
      <c r="AU110" s="1019" t="s">
        <v>73</v>
      </c>
      <c r="AV110" s="1020"/>
      <c r="AW110" s="1020"/>
      <c r="AX110" s="1020"/>
      <c r="AY110" s="1020"/>
      <c r="AZ110" s="945" t="s">
        <v>440</v>
      </c>
      <c r="BA110" s="890"/>
      <c r="BB110" s="890"/>
      <c r="BC110" s="890"/>
      <c r="BD110" s="890"/>
      <c r="BE110" s="890"/>
      <c r="BF110" s="890"/>
      <c r="BG110" s="890"/>
      <c r="BH110" s="890"/>
      <c r="BI110" s="890"/>
      <c r="BJ110" s="890"/>
      <c r="BK110" s="890"/>
      <c r="BL110" s="890"/>
      <c r="BM110" s="890"/>
      <c r="BN110" s="890"/>
      <c r="BO110" s="890"/>
      <c r="BP110" s="891"/>
      <c r="BQ110" s="946">
        <v>9624968</v>
      </c>
      <c r="BR110" s="927"/>
      <c r="BS110" s="927"/>
      <c r="BT110" s="927"/>
      <c r="BU110" s="927"/>
      <c r="BV110" s="927">
        <v>9699482</v>
      </c>
      <c r="BW110" s="927"/>
      <c r="BX110" s="927"/>
      <c r="BY110" s="927"/>
      <c r="BZ110" s="927"/>
      <c r="CA110" s="927">
        <v>9960291</v>
      </c>
      <c r="CB110" s="927"/>
      <c r="CC110" s="927"/>
      <c r="CD110" s="927"/>
      <c r="CE110" s="927"/>
      <c r="CF110" s="951">
        <v>224.6</v>
      </c>
      <c r="CG110" s="952"/>
      <c r="CH110" s="952"/>
      <c r="CI110" s="952"/>
      <c r="CJ110" s="952"/>
      <c r="CK110" s="1015" t="s">
        <v>441</v>
      </c>
      <c r="CL110" s="901"/>
      <c r="CM110" s="976" t="s">
        <v>442</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v>344924</v>
      </c>
      <c r="DH110" s="927"/>
      <c r="DI110" s="927"/>
      <c r="DJ110" s="927"/>
      <c r="DK110" s="927"/>
      <c r="DL110" s="927" t="s">
        <v>443</v>
      </c>
      <c r="DM110" s="927"/>
      <c r="DN110" s="927"/>
      <c r="DO110" s="927"/>
      <c r="DP110" s="927"/>
      <c r="DQ110" s="927" t="s">
        <v>129</v>
      </c>
      <c r="DR110" s="927"/>
      <c r="DS110" s="927"/>
      <c r="DT110" s="927"/>
      <c r="DU110" s="927"/>
      <c r="DV110" s="928" t="s">
        <v>129</v>
      </c>
      <c r="DW110" s="928"/>
      <c r="DX110" s="928"/>
      <c r="DY110" s="928"/>
      <c r="DZ110" s="929"/>
    </row>
    <row r="111" spans="1:131" s="247" customFormat="1" ht="26.25" customHeight="1">
      <c r="A111" s="856" t="s">
        <v>444</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443</v>
      </c>
      <c r="AB111" s="1008"/>
      <c r="AC111" s="1008"/>
      <c r="AD111" s="1008"/>
      <c r="AE111" s="1009"/>
      <c r="AF111" s="1010" t="s">
        <v>445</v>
      </c>
      <c r="AG111" s="1008"/>
      <c r="AH111" s="1008"/>
      <c r="AI111" s="1008"/>
      <c r="AJ111" s="1009"/>
      <c r="AK111" s="1010" t="s">
        <v>445</v>
      </c>
      <c r="AL111" s="1008"/>
      <c r="AM111" s="1008"/>
      <c r="AN111" s="1008"/>
      <c r="AO111" s="1009"/>
      <c r="AP111" s="1011" t="s">
        <v>443</v>
      </c>
      <c r="AQ111" s="1012"/>
      <c r="AR111" s="1012"/>
      <c r="AS111" s="1012"/>
      <c r="AT111" s="1013"/>
      <c r="AU111" s="1021"/>
      <c r="AV111" s="1022"/>
      <c r="AW111" s="1022"/>
      <c r="AX111" s="1022"/>
      <c r="AY111" s="1022"/>
      <c r="AZ111" s="897" t="s">
        <v>446</v>
      </c>
      <c r="BA111" s="832"/>
      <c r="BB111" s="832"/>
      <c r="BC111" s="832"/>
      <c r="BD111" s="832"/>
      <c r="BE111" s="832"/>
      <c r="BF111" s="832"/>
      <c r="BG111" s="832"/>
      <c r="BH111" s="832"/>
      <c r="BI111" s="832"/>
      <c r="BJ111" s="832"/>
      <c r="BK111" s="832"/>
      <c r="BL111" s="832"/>
      <c r="BM111" s="832"/>
      <c r="BN111" s="832"/>
      <c r="BO111" s="832"/>
      <c r="BP111" s="833"/>
      <c r="BQ111" s="898">
        <v>344924</v>
      </c>
      <c r="BR111" s="899"/>
      <c r="BS111" s="899"/>
      <c r="BT111" s="899"/>
      <c r="BU111" s="899"/>
      <c r="BV111" s="899">
        <v>277687</v>
      </c>
      <c r="BW111" s="899"/>
      <c r="BX111" s="899"/>
      <c r="BY111" s="899"/>
      <c r="BZ111" s="899"/>
      <c r="CA111" s="899">
        <v>258536</v>
      </c>
      <c r="CB111" s="899"/>
      <c r="CC111" s="899"/>
      <c r="CD111" s="899"/>
      <c r="CE111" s="899"/>
      <c r="CF111" s="960">
        <v>5.8</v>
      </c>
      <c r="CG111" s="961"/>
      <c r="CH111" s="961"/>
      <c r="CI111" s="961"/>
      <c r="CJ111" s="961"/>
      <c r="CK111" s="1016"/>
      <c r="CL111" s="903"/>
      <c r="CM111" s="906" t="s">
        <v>447</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448</v>
      </c>
      <c r="DH111" s="899"/>
      <c r="DI111" s="899"/>
      <c r="DJ111" s="899"/>
      <c r="DK111" s="899"/>
      <c r="DL111" s="899" t="s">
        <v>448</v>
      </c>
      <c r="DM111" s="899"/>
      <c r="DN111" s="899"/>
      <c r="DO111" s="899"/>
      <c r="DP111" s="899"/>
      <c r="DQ111" s="899" t="s">
        <v>445</v>
      </c>
      <c r="DR111" s="899"/>
      <c r="DS111" s="899"/>
      <c r="DT111" s="899"/>
      <c r="DU111" s="899"/>
      <c r="DV111" s="876" t="s">
        <v>445</v>
      </c>
      <c r="DW111" s="876"/>
      <c r="DX111" s="876"/>
      <c r="DY111" s="876"/>
      <c r="DZ111" s="877"/>
    </row>
    <row r="112" spans="1:131" s="247" customFormat="1" ht="26.25" customHeight="1">
      <c r="A112" s="1001" t="s">
        <v>449</v>
      </c>
      <c r="B112" s="1002"/>
      <c r="C112" s="832" t="s">
        <v>450</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443</v>
      </c>
      <c r="AB112" s="862"/>
      <c r="AC112" s="862"/>
      <c r="AD112" s="862"/>
      <c r="AE112" s="863"/>
      <c r="AF112" s="864" t="s">
        <v>448</v>
      </c>
      <c r="AG112" s="862"/>
      <c r="AH112" s="862"/>
      <c r="AI112" s="862"/>
      <c r="AJ112" s="863"/>
      <c r="AK112" s="864" t="s">
        <v>443</v>
      </c>
      <c r="AL112" s="862"/>
      <c r="AM112" s="862"/>
      <c r="AN112" s="862"/>
      <c r="AO112" s="863"/>
      <c r="AP112" s="909" t="s">
        <v>443</v>
      </c>
      <c r="AQ112" s="910"/>
      <c r="AR112" s="910"/>
      <c r="AS112" s="910"/>
      <c r="AT112" s="911"/>
      <c r="AU112" s="1021"/>
      <c r="AV112" s="1022"/>
      <c r="AW112" s="1022"/>
      <c r="AX112" s="1022"/>
      <c r="AY112" s="1022"/>
      <c r="AZ112" s="897" t="s">
        <v>451</v>
      </c>
      <c r="BA112" s="832"/>
      <c r="BB112" s="832"/>
      <c r="BC112" s="832"/>
      <c r="BD112" s="832"/>
      <c r="BE112" s="832"/>
      <c r="BF112" s="832"/>
      <c r="BG112" s="832"/>
      <c r="BH112" s="832"/>
      <c r="BI112" s="832"/>
      <c r="BJ112" s="832"/>
      <c r="BK112" s="832"/>
      <c r="BL112" s="832"/>
      <c r="BM112" s="832"/>
      <c r="BN112" s="832"/>
      <c r="BO112" s="832"/>
      <c r="BP112" s="833"/>
      <c r="BQ112" s="898">
        <v>1107097</v>
      </c>
      <c r="BR112" s="899"/>
      <c r="BS112" s="899"/>
      <c r="BT112" s="899"/>
      <c r="BU112" s="899"/>
      <c r="BV112" s="899">
        <v>1225617</v>
      </c>
      <c r="BW112" s="899"/>
      <c r="BX112" s="899"/>
      <c r="BY112" s="899"/>
      <c r="BZ112" s="899"/>
      <c r="CA112" s="899">
        <v>1246261</v>
      </c>
      <c r="CB112" s="899"/>
      <c r="CC112" s="899"/>
      <c r="CD112" s="899"/>
      <c r="CE112" s="899"/>
      <c r="CF112" s="960">
        <v>28.1</v>
      </c>
      <c r="CG112" s="961"/>
      <c r="CH112" s="961"/>
      <c r="CI112" s="961"/>
      <c r="CJ112" s="961"/>
      <c r="CK112" s="1016"/>
      <c r="CL112" s="903"/>
      <c r="CM112" s="906" t="s">
        <v>452</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443</v>
      </c>
      <c r="DH112" s="899"/>
      <c r="DI112" s="899"/>
      <c r="DJ112" s="899"/>
      <c r="DK112" s="899"/>
      <c r="DL112" s="899" t="s">
        <v>443</v>
      </c>
      <c r="DM112" s="899"/>
      <c r="DN112" s="899"/>
      <c r="DO112" s="899"/>
      <c r="DP112" s="899"/>
      <c r="DQ112" s="899" t="s">
        <v>443</v>
      </c>
      <c r="DR112" s="899"/>
      <c r="DS112" s="899"/>
      <c r="DT112" s="899"/>
      <c r="DU112" s="899"/>
      <c r="DV112" s="876" t="s">
        <v>443</v>
      </c>
      <c r="DW112" s="876"/>
      <c r="DX112" s="876"/>
      <c r="DY112" s="876"/>
      <c r="DZ112" s="877"/>
    </row>
    <row r="113" spans="1:130" s="247" customFormat="1" ht="26.25" customHeight="1">
      <c r="A113" s="1003"/>
      <c r="B113" s="1004"/>
      <c r="C113" s="832" t="s">
        <v>453</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133474</v>
      </c>
      <c r="AB113" s="1008"/>
      <c r="AC113" s="1008"/>
      <c r="AD113" s="1008"/>
      <c r="AE113" s="1009"/>
      <c r="AF113" s="1010">
        <v>120495</v>
      </c>
      <c r="AG113" s="1008"/>
      <c r="AH113" s="1008"/>
      <c r="AI113" s="1008"/>
      <c r="AJ113" s="1009"/>
      <c r="AK113" s="1010">
        <v>102090</v>
      </c>
      <c r="AL113" s="1008"/>
      <c r="AM113" s="1008"/>
      <c r="AN113" s="1008"/>
      <c r="AO113" s="1009"/>
      <c r="AP113" s="1011">
        <v>2.2999999999999998</v>
      </c>
      <c r="AQ113" s="1012"/>
      <c r="AR113" s="1012"/>
      <c r="AS113" s="1012"/>
      <c r="AT113" s="1013"/>
      <c r="AU113" s="1021"/>
      <c r="AV113" s="1022"/>
      <c r="AW113" s="1022"/>
      <c r="AX113" s="1022"/>
      <c r="AY113" s="1022"/>
      <c r="AZ113" s="897" t="s">
        <v>454</v>
      </c>
      <c r="BA113" s="832"/>
      <c r="BB113" s="832"/>
      <c r="BC113" s="832"/>
      <c r="BD113" s="832"/>
      <c r="BE113" s="832"/>
      <c r="BF113" s="832"/>
      <c r="BG113" s="832"/>
      <c r="BH113" s="832"/>
      <c r="BI113" s="832"/>
      <c r="BJ113" s="832"/>
      <c r="BK113" s="832"/>
      <c r="BL113" s="832"/>
      <c r="BM113" s="832"/>
      <c r="BN113" s="832"/>
      <c r="BO113" s="832"/>
      <c r="BP113" s="833"/>
      <c r="BQ113" s="898">
        <v>163686</v>
      </c>
      <c r="BR113" s="899"/>
      <c r="BS113" s="899"/>
      <c r="BT113" s="899"/>
      <c r="BU113" s="899"/>
      <c r="BV113" s="899">
        <v>153913</v>
      </c>
      <c r="BW113" s="899"/>
      <c r="BX113" s="899"/>
      <c r="BY113" s="899"/>
      <c r="BZ113" s="899"/>
      <c r="CA113" s="899">
        <v>113356</v>
      </c>
      <c r="CB113" s="899"/>
      <c r="CC113" s="899"/>
      <c r="CD113" s="899"/>
      <c r="CE113" s="899"/>
      <c r="CF113" s="960">
        <v>2.6</v>
      </c>
      <c r="CG113" s="961"/>
      <c r="CH113" s="961"/>
      <c r="CI113" s="961"/>
      <c r="CJ113" s="961"/>
      <c r="CK113" s="1016"/>
      <c r="CL113" s="903"/>
      <c r="CM113" s="906" t="s">
        <v>455</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443</v>
      </c>
      <c r="DH113" s="862"/>
      <c r="DI113" s="862"/>
      <c r="DJ113" s="862"/>
      <c r="DK113" s="863"/>
      <c r="DL113" s="864" t="s">
        <v>443</v>
      </c>
      <c r="DM113" s="862"/>
      <c r="DN113" s="862"/>
      <c r="DO113" s="862"/>
      <c r="DP113" s="863"/>
      <c r="DQ113" s="864" t="s">
        <v>443</v>
      </c>
      <c r="DR113" s="862"/>
      <c r="DS113" s="862"/>
      <c r="DT113" s="862"/>
      <c r="DU113" s="863"/>
      <c r="DV113" s="909" t="s">
        <v>448</v>
      </c>
      <c r="DW113" s="910"/>
      <c r="DX113" s="910"/>
      <c r="DY113" s="910"/>
      <c r="DZ113" s="911"/>
    </row>
    <row r="114" spans="1:130" s="247" customFormat="1" ht="26.25" customHeight="1">
      <c r="A114" s="1003"/>
      <c r="B114" s="1004"/>
      <c r="C114" s="832" t="s">
        <v>456</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43939</v>
      </c>
      <c r="AB114" s="862"/>
      <c r="AC114" s="862"/>
      <c r="AD114" s="862"/>
      <c r="AE114" s="863"/>
      <c r="AF114" s="864">
        <v>42977</v>
      </c>
      <c r="AG114" s="862"/>
      <c r="AH114" s="862"/>
      <c r="AI114" s="862"/>
      <c r="AJ114" s="863"/>
      <c r="AK114" s="864">
        <v>40253</v>
      </c>
      <c r="AL114" s="862"/>
      <c r="AM114" s="862"/>
      <c r="AN114" s="862"/>
      <c r="AO114" s="863"/>
      <c r="AP114" s="909">
        <v>0.9</v>
      </c>
      <c r="AQ114" s="910"/>
      <c r="AR114" s="910"/>
      <c r="AS114" s="910"/>
      <c r="AT114" s="911"/>
      <c r="AU114" s="1021"/>
      <c r="AV114" s="1022"/>
      <c r="AW114" s="1022"/>
      <c r="AX114" s="1022"/>
      <c r="AY114" s="1022"/>
      <c r="AZ114" s="897" t="s">
        <v>457</v>
      </c>
      <c r="BA114" s="832"/>
      <c r="BB114" s="832"/>
      <c r="BC114" s="832"/>
      <c r="BD114" s="832"/>
      <c r="BE114" s="832"/>
      <c r="BF114" s="832"/>
      <c r="BG114" s="832"/>
      <c r="BH114" s="832"/>
      <c r="BI114" s="832"/>
      <c r="BJ114" s="832"/>
      <c r="BK114" s="832"/>
      <c r="BL114" s="832"/>
      <c r="BM114" s="832"/>
      <c r="BN114" s="832"/>
      <c r="BO114" s="832"/>
      <c r="BP114" s="833"/>
      <c r="BQ114" s="898">
        <v>1568818</v>
      </c>
      <c r="BR114" s="899"/>
      <c r="BS114" s="899"/>
      <c r="BT114" s="899"/>
      <c r="BU114" s="899"/>
      <c r="BV114" s="899">
        <v>1425893</v>
      </c>
      <c r="BW114" s="899"/>
      <c r="BX114" s="899"/>
      <c r="BY114" s="899"/>
      <c r="BZ114" s="899"/>
      <c r="CA114" s="899">
        <v>1216928</v>
      </c>
      <c r="CB114" s="899"/>
      <c r="CC114" s="899"/>
      <c r="CD114" s="899"/>
      <c r="CE114" s="899"/>
      <c r="CF114" s="960">
        <v>27.4</v>
      </c>
      <c r="CG114" s="961"/>
      <c r="CH114" s="961"/>
      <c r="CI114" s="961"/>
      <c r="CJ114" s="961"/>
      <c r="CK114" s="1016"/>
      <c r="CL114" s="903"/>
      <c r="CM114" s="906" t="s">
        <v>458</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443</v>
      </c>
      <c r="DH114" s="862"/>
      <c r="DI114" s="862"/>
      <c r="DJ114" s="862"/>
      <c r="DK114" s="863"/>
      <c r="DL114" s="864" t="s">
        <v>443</v>
      </c>
      <c r="DM114" s="862"/>
      <c r="DN114" s="862"/>
      <c r="DO114" s="862"/>
      <c r="DP114" s="863"/>
      <c r="DQ114" s="864" t="s">
        <v>443</v>
      </c>
      <c r="DR114" s="862"/>
      <c r="DS114" s="862"/>
      <c r="DT114" s="862"/>
      <c r="DU114" s="863"/>
      <c r="DV114" s="909" t="s">
        <v>443</v>
      </c>
      <c r="DW114" s="910"/>
      <c r="DX114" s="910"/>
      <c r="DY114" s="910"/>
      <c r="DZ114" s="911"/>
    </row>
    <row r="115" spans="1:130" s="247" customFormat="1" ht="26.25" customHeight="1">
      <c r="A115" s="1003"/>
      <c r="B115" s="1004"/>
      <c r="C115" s="832" t="s">
        <v>459</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376</v>
      </c>
      <c r="AB115" s="1008"/>
      <c r="AC115" s="1008"/>
      <c r="AD115" s="1008"/>
      <c r="AE115" s="1009"/>
      <c r="AF115" s="1010">
        <v>9997</v>
      </c>
      <c r="AG115" s="1008"/>
      <c r="AH115" s="1008"/>
      <c r="AI115" s="1008"/>
      <c r="AJ115" s="1009"/>
      <c r="AK115" s="1010">
        <v>19634</v>
      </c>
      <c r="AL115" s="1008"/>
      <c r="AM115" s="1008"/>
      <c r="AN115" s="1008"/>
      <c r="AO115" s="1009"/>
      <c r="AP115" s="1011">
        <v>0.4</v>
      </c>
      <c r="AQ115" s="1012"/>
      <c r="AR115" s="1012"/>
      <c r="AS115" s="1012"/>
      <c r="AT115" s="1013"/>
      <c r="AU115" s="1021"/>
      <c r="AV115" s="1022"/>
      <c r="AW115" s="1022"/>
      <c r="AX115" s="1022"/>
      <c r="AY115" s="1022"/>
      <c r="AZ115" s="897" t="s">
        <v>460</v>
      </c>
      <c r="BA115" s="832"/>
      <c r="BB115" s="832"/>
      <c r="BC115" s="832"/>
      <c r="BD115" s="832"/>
      <c r="BE115" s="832"/>
      <c r="BF115" s="832"/>
      <c r="BG115" s="832"/>
      <c r="BH115" s="832"/>
      <c r="BI115" s="832"/>
      <c r="BJ115" s="832"/>
      <c r="BK115" s="832"/>
      <c r="BL115" s="832"/>
      <c r="BM115" s="832"/>
      <c r="BN115" s="832"/>
      <c r="BO115" s="832"/>
      <c r="BP115" s="833"/>
      <c r="BQ115" s="898">
        <v>308322</v>
      </c>
      <c r="BR115" s="899"/>
      <c r="BS115" s="899"/>
      <c r="BT115" s="899"/>
      <c r="BU115" s="899"/>
      <c r="BV115" s="899">
        <v>585876</v>
      </c>
      <c r="BW115" s="899"/>
      <c r="BX115" s="899"/>
      <c r="BY115" s="899"/>
      <c r="BZ115" s="899"/>
      <c r="CA115" s="899">
        <v>450048</v>
      </c>
      <c r="CB115" s="899"/>
      <c r="CC115" s="899"/>
      <c r="CD115" s="899"/>
      <c r="CE115" s="899"/>
      <c r="CF115" s="960">
        <v>10.1</v>
      </c>
      <c r="CG115" s="961"/>
      <c r="CH115" s="961"/>
      <c r="CI115" s="961"/>
      <c r="CJ115" s="961"/>
      <c r="CK115" s="1016"/>
      <c r="CL115" s="903"/>
      <c r="CM115" s="897" t="s">
        <v>461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443</v>
      </c>
      <c r="DH115" s="862"/>
      <c r="DI115" s="862"/>
      <c r="DJ115" s="862"/>
      <c r="DK115" s="863"/>
      <c r="DL115" s="864" t="s">
        <v>443</v>
      </c>
      <c r="DM115" s="862"/>
      <c r="DN115" s="862"/>
      <c r="DO115" s="862"/>
      <c r="DP115" s="863"/>
      <c r="DQ115" s="864" t="s">
        <v>443</v>
      </c>
      <c r="DR115" s="862"/>
      <c r="DS115" s="862"/>
      <c r="DT115" s="862"/>
      <c r="DU115" s="863"/>
      <c r="DV115" s="909" t="s">
        <v>443</v>
      </c>
      <c r="DW115" s="910"/>
      <c r="DX115" s="910"/>
      <c r="DY115" s="910"/>
      <c r="DZ115" s="911"/>
    </row>
    <row r="116" spans="1:130" s="247" customFormat="1" ht="26.25" customHeight="1">
      <c r="A116" s="1005"/>
      <c r="B116" s="1006"/>
      <c r="C116" s="965" t="s">
        <v>462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222</v>
      </c>
      <c r="AB116" s="862"/>
      <c r="AC116" s="862"/>
      <c r="AD116" s="862"/>
      <c r="AE116" s="863"/>
      <c r="AF116" s="864" t="s">
        <v>443</v>
      </c>
      <c r="AG116" s="862"/>
      <c r="AH116" s="862"/>
      <c r="AI116" s="862"/>
      <c r="AJ116" s="863"/>
      <c r="AK116" s="864" t="s">
        <v>443</v>
      </c>
      <c r="AL116" s="862"/>
      <c r="AM116" s="862"/>
      <c r="AN116" s="862"/>
      <c r="AO116" s="863"/>
      <c r="AP116" s="909" t="s">
        <v>448</v>
      </c>
      <c r="AQ116" s="910"/>
      <c r="AR116" s="910"/>
      <c r="AS116" s="910"/>
      <c r="AT116" s="911"/>
      <c r="AU116" s="1021"/>
      <c r="AV116" s="1022"/>
      <c r="AW116" s="1022"/>
      <c r="AX116" s="1022"/>
      <c r="AY116" s="1022"/>
      <c r="AZ116" s="948" t="s">
        <v>463</v>
      </c>
      <c r="BA116" s="949"/>
      <c r="BB116" s="949"/>
      <c r="BC116" s="949"/>
      <c r="BD116" s="949"/>
      <c r="BE116" s="949"/>
      <c r="BF116" s="949"/>
      <c r="BG116" s="949"/>
      <c r="BH116" s="949"/>
      <c r="BI116" s="949"/>
      <c r="BJ116" s="949"/>
      <c r="BK116" s="949"/>
      <c r="BL116" s="949"/>
      <c r="BM116" s="949"/>
      <c r="BN116" s="949"/>
      <c r="BO116" s="949"/>
      <c r="BP116" s="950"/>
      <c r="BQ116" s="898" t="s">
        <v>448</v>
      </c>
      <c r="BR116" s="899"/>
      <c r="BS116" s="899"/>
      <c r="BT116" s="899"/>
      <c r="BU116" s="899"/>
      <c r="BV116" s="899" t="s">
        <v>443</v>
      </c>
      <c r="BW116" s="899"/>
      <c r="BX116" s="899"/>
      <c r="BY116" s="899"/>
      <c r="BZ116" s="899"/>
      <c r="CA116" s="899" t="s">
        <v>443</v>
      </c>
      <c r="CB116" s="899"/>
      <c r="CC116" s="899"/>
      <c r="CD116" s="899"/>
      <c r="CE116" s="899"/>
      <c r="CF116" s="960" t="s">
        <v>443</v>
      </c>
      <c r="CG116" s="961"/>
      <c r="CH116" s="961"/>
      <c r="CI116" s="961"/>
      <c r="CJ116" s="961"/>
      <c r="CK116" s="1016"/>
      <c r="CL116" s="903"/>
      <c r="CM116" s="906" t="s">
        <v>464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443</v>
      </c>
      <c r="DH116" s="862"/>
      <c r="DI116" s="862"/>
      <c r="DJ116" s="862"/>
      <c r="DK116" s="863"/>
      <c r="DL116" s="864" t="s">
        <v>443</v>
      </c>
      <c r="DM116" s="862"/>
      <c r="DN116" s="862"/>
      <c r="DO116" s="862"/>
      <c r="DP116" s="863"/>
      <c r="DQ116" s="864" t="s">
        <v>443</v>
      </c>
      <c r="DR116" s="862"/>
      <c r="DS116" s="862"/>
      <c r="DT116" s="862"/>
      <c r="DU116" s="863"/>
      <c r="DV116" s="909" t="s">
        <v>443</v>
      </c>
      <c r="DW116" s="910"/>
      <c r="DX116" s="910"/>
      <c r="DY116" s="910"/>
      <c r="DZ116" s="911"/>
    </row>
    <row r="117" spans="1:130" s="247" customFormat="1" ht="26.25" customHeight="1">
      <c r="A117" s="986" t="s">
        <v>189</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465</v>
      </c>
      <c r="Z117" s="988"/>
      <c r="AA117" s="993">
        <v>1144923</v>
      </c>
      <c r="AB117" s="994"/>
      <c r="AC117" s="994"/>
      <c r="AD117" s="994"/>
      <c r="AE117" s="995"/>
      <c r="AF117" s="996">
        <v>1153733</v>
      </c>
      <c r="AG117" s="994"/>
      <c r="AH117" s="994"/>
      <c r="AI117" s="994"/>
      <c r="AJ117" s="995"/>
      <c r="AK117" s="996">
        <v>1143550</v>
      </c>
      <c r="AL117" s="994"/>
      <c r="AM117" s="994"/>
      <c r="AN117" s="994"/>
      <c r="AO117" s="995"/>
      <c r="AP117" s="997"/>
      <c r="AQ117" s="998"/>
      <c r="AR117" s="998"/>
      <c r="AS117" s="998"/>
      <c r="AT117" s="999"/>
      <c r="AU117" s="1021"/>
      <c r="AV117" s="1022"/>
      <c r="AW117" s="1022"/>
      <c r="AX117" s="1022"/>
      <c r="AY117" s="1022"/>
      <c r="AZ117" s="948" t="s">
        <v>466</v>
      </c>
      <c r="BA117" s="949"/>
      <c r="BB117" s="949"/>
      <c r="BC117" s="949"/>
      <c r="BD117" s="949"/>
      <c r="BE117" s="949"/>
      <c r="BF117" s="949"/>
      <c r="BG117" s="949"/>
      <c r="BH117" s="949"/>
      <c r="BI117" s="949"/>
      <c r="BJ117" s="949"/>
      <c r="BK117" s="949"/>
      <c r="BL117" s="949"/>
      <c r="BM117" s="949"/>
      <c r="BN117" s="949"/>
      <c r="BO117" s="949"/>
      <c r="BP117" s="950"/>
      <c r="BQ117" s="898" t="s">
        <v>129</v>
      </c>
      <c r="BR117" s="899"/>
      <c r="BS117" s="899"/>
      <c r="BT117" s="899"/>
      <c r="BU117" s="899"/>
      <c r="BV117" s="899" t="s">
        <v>129</v>
      </c>
      <c r="BW117" s="899"/>
      <c r="BX117" s="899"/>
      <c r="BY117" s="899"/>
      <c r="BZ117" s="899"/>
      <c r="CA117" s="899" t="s">
        <v>467</v>
      </c>
      <c r="CB117" s="899"/>
      <c r="CC117" s="899"/>
      <c r="CD117" s="899"/>
      <c r="CE117" s="899"/>
      <c r="CF117" s="960" t="s">
        <v>467</v>
      </c>
      <c r="CG117" s="961"/>
      <c r="CH117" s="961"/>
      <c r="CI117" s="961"/>
      <c r="CJ117" s="961"/>
      <c r="CK117" s="1016"/>
      <c r="CL117" s="903"/>
      <c r="CM117" s="906" t="s">
        <v>468</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469</v>
      </c>
      <c r="DH117" s="862"/>
      <c r="DI117" s="862"/>
      <c r="DJ117" s="862"/>
      <c r="DK117" s="863"/>
      <c r="DL117" s="864" t="s">
        <v>467</v>
      </c>
      <c r="DM117" s="862"/>
      <c r="DN117" s="862"/>
      <c r="DO117" s="862"/>
      <c r="DP117" s="863"/>
      <c r="DQ117" s="864" t="s">
        <v>129</v>
      </c>
      <c r="DR117" s="862"/>
      <c r="DS117" s="862"/>
      <c r="DT117" s="862"/>
      <c r="DU117" s="863"/>
      <c r="DV117" s="909" t="s">
        <v>467</v>
      </c>
      <c r="DW117" s="910"/>
      <c r="DX117" s="910"/>
      <c r="DY117" s="910"/>
      <c r="DZ117" s="911"/>
    </row>
    <row r="118" spans="1:130" s="247" customFormat="1" ht="26.25" customHeight="1">
      <c r="A118" s="986" t="s">
        <v>438</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436</v>
      </c>
      <c r="AB118" s="987"/>
      <c r="AC118" s="987"/>
      <c r="AD118" s="987"/>
      <c r="AE118" s="988"/>
      <c r="AF118" s="989" t="s">
        <v>309</v>
      </c>
      <c r="AG118" s="987"/>
      <c r="AH118" s="987"/>
      <c r="AI118" s="987"/>
      <c r="AJ118" s="988"/>
      <c r="AK118" s="989" t="s">
        <v>308</v>
      </c>
      <c r="AL118" s="987"/>
      <c r="AM118" s="987"/>
      <c r="AN118" s="987"/>
      <c r="AO118" s="988"/>
      <c r="AP118" s="990" t="s">
        <v>437</v>
      </c>
      <c r="AQ118" s="991"/>
      <c r="AR118" s="991"/>
      <c r="AS118" s="991"/>
      <c r="AT118" s="992"/>
      <c r="AU118" s="1021"/>
      <c r="AV118" s="1022"/>
      <c r="AW118" s="1022"/>
      <c r="AX118" s="1022"/>
      <c r="AY118" s="1022"/>
      <c r="AZ118" s="964" t="s">
        <v>470</v>
      </c>
      <c r="BA118" s="965"/>
      <c r="BB118" s="965"/>
      <c r="BC118" s="965"/>
      <c r="BD118" s="965"/>
      <c r="BE118" s="965"/>
      <c r="BF118" s="965"/>
      <c r="BG118" s="965"/>
      <c r="BH118" s="965"/>
      <c r="BI118" s="965"/>
      <c r="BJ118" s="965"/>
      <c r="BK118" s="965"/>
      <c r="BL118" s="965"/>
      <c r="BM118" s="965"/>
      <c r="BN118" s="965"/>
      <c r="BO118" s="965"/>
      <c r="BP118" s="966"/>
      <c r="BQ118" s="967" t="s">
        <v>469</v>
      </c>
      <c r="BR118" s="930"/>
      <c r="BS118" s="930"/>
      <c r="BT118" s="930"/>
      <c r="BU118" s="930"/>
      <c r="BV118" s="930" t="s">
        <v>471</v>
      </c>
      <c r="BW118" s="930"/>
      <c r="BX118" s="930"/>
      <c r="BY118" s="930"/>
      <c r="BZ118" s="930"/>
      <c r="CA118" s="930" t="s">
        <v>129</v>
      </c>
      <c r="CB118" s="930"/>
      <c r="CC118" s="930"/>
      <c r="CD118" s="930"/>
      <c r="CE118" s="930"/>
      <c r="CF118" s="960" t="s">
        <v>129</v>
      </c>
      <c r="CG118" s="961"/>
      <c r="CH118" s="961"/>
      <c r="CI118" s="961"/>
      <c r="CJ118" s="961"/>
      <c r="CK118" s="1016"/>
      <c r="CL118" s="903"/>
      <c r="CM118" s="906" t="s">
        <v>472</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129</v>
      </c>
      <c r="DH118" s="862"/>
      <c r="DI118" s="862"/>
      <c r="DJ118" s="862"/>
      <c r="DK118" s="863"/>
      <c r="DL118" s="864" t="s">
        <v>467</v>
      </c>
      <c r="DM118" s="862"/>
      <c r="DN118" s="862"/>
      <c r="DO118" s="862"/>
      <c r="DP118" s="863"/>
      <c r="DQ118" s="864" t="s">
        <v>129</v>
      </c>
      <c r="DR118" s="862"/>
      <c r="DS118" s="862"/>
      <c r="DT118" s="862"/>
      <c r="DU118" s="863"/>
      <c r="DV118" s="909" t="s">
        <v>467</v>
      </c>
      <c r="DW118" s="910"/>
      <c r="DX118" s="910"/>
      <c r="DY118" s="910"/>
      <c r="DZ118" s="911"/>
    </row>
    <row r="119" spans="1:130" s="247" customFormat="1" ht="26.25" customHeight="1">
      <c r="A119" s="900" t="s">
        <v>441</v>
      </c>
      <c r="B119" s="901"/>
      <c r="C119" s="976" t="s">
        <v>442</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467</v>
      </c>
      <c r="AB119" s="980"/>
      <c r="AC119" s="980"/>
      <c r="AD119" s="980"/>
      <c r="AE119" s="981"/>
      <c r="AF119" s="982" t="s">
        <v>129</v>
      </c>
      <c r="AG119" s="980"/>
      <c r="AH119" s="980"/>
      <c r="AI119" s="980"/>
      <c r="AJ119" s="981"/>
      <c r="AK119" s="982" t="s">
        <v>467</v>
      </c>
      <c r="AL119" s="980"/>
      <c r="AM119" s="980"/>
      <c r="AN119" s="980"/>
      <c r="AO119" s="981"/>
      <c r="AP119" s="983" t="s">
        <v>129</v>
      </c>
      <c r="AQ119" s="984"/>
      <c r="AR119" s="984"/>
      <c r="AS119" s="984"/>
      <c r="AT119" s="985"/>
      <c r="AU119" s="1023"/>
      <c r="AV119" s="1024"/>
      <c r="AW119" s="1024"/>
      <c r="AX119" s="1024"/>
      <c r="AY119" s="1024"/>
      <c r="AZ119" s="278" t="s">
        <v>189</v>
      </c>
      <c r="BA119" s="278"/>
      <c r="BB119" s="278"/>
      <c r="BC119" s="278"/>
      <c r="BD119" s="278"/>
      <c r="BE119" s="278"/>
      <c r="BF119" s="278"/>
      <c r="BG119" s="278"/>
      <c r="BH119" s="278"/>
      <c r="BI119" s="278"/>
      <c r="BJ119" s="278"/>
      <c r="BK119" s="278"/>
      <c r="BL119" s="278"/>
      <c r="BM119" s="278"/>
      <c r="BN119" s="278"/>
      <c r="BO119" s="962" t="s">
        <v>473</v>
      </c>
      <c r="BP119" s="963"/>
      <c r="BQ119" s="967">
        <v>13117815</v>
      </c>
      <c r="BR119" s="930"/>
      <c r="BS119" s="930"/>
      <c r="BT119" s="930"/>
      <c r="BU119" s="930"/>
      <c r="BV119" s="930">
        <v>13368468</v>
      </c>
      <c r="BW119" s="930"/>
      <c r="BX119" s="930"/>
      <c r="BY119" s="930"/>
      <c r="BZ119" s="930"/>
      <c r="CA119" s="930">
        <v>13245420</v>
      </c>
      <c r="CB119" s="930"/>
      <c r="CC119" s="930"/>
      <c r="CD119" s="930"/>
      <c r="CE119" s="930"/>
      <c r="CF119" s="828"/>
      <c r="CG119" s="829"/>
      <c r="CH119" s="829"/>
      <c r="CI119" s="829"/>
      <c r="CJ119" s="919"/>
      <c r="CK119" s="1017"/>
      <c r="CL119" s="905"/>
      <c r="CM119" s="923" t="s">
        <v>474</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475</v>
      </c>
      <c r="DH119" s="845"/>
      <c r="DI119" s="845"/>
      <c r="DJ119" s="845"/>
      <c r="DK119" s="846"/>
      <c r="DL119" s="847">
        <v>277687</v>
      </c>
      <c r="DM119" s="845"/>
      <c r="DN119" s="845"/>
      <c r="DO119" s="845"/>
      <c r="DP119" s="846"/>
      <c r="DQ119" s="847">
        <v>258536</v>
      </c>
      <c r="DR119" s="845"/>
      <c r="DS119" s="845"/>
      <c r="DT119" s="845"/>
      <c r="DU119" s="846"/>
      <c r="DV119" s="933">
        <v>5.8</v>
      </c>
      <c r="DW119" s="934"/>
      <c r="DX119" s="934"/>
      <c r="DY119" s="934"/>
      <c r="DZ119" s="935"/>
    </row>
    <row r="120" spans="1:130" s="247" customFormat="1" ht="26.25" customHeight="1">
      <c r="A120" s="902"/>
      <c r="B120" s="903"/>
      <c r="C120" s="906" t="s">
        <v>447</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129</v>
      </c>
      <c r="AB120" s="862"/>
      <c r="AC120" s="862"/>
      <c r="AD120" s="862"/>
      <c r="AE120" s="863"/>
      <c r="AF120" s="864" t="s">
        <v>129</v>
      </c>
      <c r="AG120" s="862"/>
      <c r="AH120" s="862"/>
      <c r="AI120" s="862"/>
      <c r="AJ120" s="863"/>
      <c r="AK120" s="864" t="s">
        <v>476</v>
      </c>
      <c r="AL120" s="862"/>
      <c r="AM120" s="862"/>
      <c r="AN120" s="862"/>
      <c r="AO120" s="863"/>
      <c r="AP120" s="909" t="s">
        <v>129</v>
      </c>
      <c r="AQ120" s="910"/>
      <c r="AR120" s="910"/>
      <c r="AS120" s="910"/>
      <c r="AT120" s="911"/>
      <c r="AU120" s="968" t="s">
        <v>477</v>
      </c>
      <c r="AV120" s="969"/>
      <c r="AW120" s="969"/>
      <c r="AX120" s="969"/>
      <c r="AY120" s="970"/>
      <c r="AZ120" s="945" t="s">
        <v>478</v>
      </c>
      <c r="BA120" s="890"/>
      <c r="BB120" s="890"/>
      <c r="BC120" s="890"/>
      <c r="BD120" s="890"/>
      <c r="BE120" s="890"/>
      <c r="BF120" s="890"/>
      <c r="BG120" s="890"/>
      <c r="BH120" s="890"/>
      <c r="BI120" s="890"/>
      <c r="BJ120" s="890"/>
      <c r="BK120" s="890"/>
      <c r="BL120" s="890"/>
      <c r="BM120" s="890"/>
      <c r="BN120" s="890"/>
      <c r="BO120" s="890"/>
      <c r="BP120" s="891"/>
      <c r="BQ120" s="946">
        <v>3522656</v>
      </c>
      <c r="BR120" s="927"/>
      <c r="BS120" s="927"/>
      <c r="BT120" s="927"/>
      <c r="BU120" s="927"/>
      <c r="BV120" s="927">
        <v>4519268</v>
      </c>
      <c r="BW120" s="927"/>
      <c r="BX120" s="927"/>
      <c r="BY120" s="927"/>
      <c r="BZ120" s="927"/>
      <c r="CA120" s="927">
        <v>4647551</v>
      </c>
      <c r="CB120" s="927"/>
      <c r="CC120" s="927"/>
      <c r="CD120" s="927"/>
      <c r="CE120" s="927"/>
      <c r="CF120" s="951">
        <v>104.8</v>
      </c>
      <c r="CG120" s="952"/>
      <c r="CH120" s="952"/>
      <c r="CI120" s="952"/>
      <c r="CJ120" s="952"/>
      <c r="CK120" s="953" t="s">
        <v>479</v>
      </c>
      <c r="CL120" s="937"/>
      <c r="CM120" s="937"/>
      <c r="CN120" s="937"/>
      <c r="CO120" s="938"/>
      <c r="CP120" s="957" t="s">
        <v>480</v>
      </c>
      <c r="CQ120" s="958"/>
      <c r="CR120" s="958"/>
      <c r="CS120" s="958"/>
      <c r="CT120" s="958"/>
      <c r="CU120" s="958"/>
      <c r="CV120" s="958"/>
      <c r="CW120" s="958"/>
      <c r="CX120" s="958"/>
      <c r="CY120" s="958"/>
      <c r="CZ120" s="958"/>
      <c r="DA120" s="958"/>
      <c r="DB120" s="958"/>
      <c r="DC120" s="958"/>
      <c r="DD120" s="958"/>
      <c r="DE120" s="958"/>
      <c r="DF120" s="959"/>
      <c r="DG120" s="946">
        <v>593849</v>
      </c>
      <c r="DH120" s="927"/>
      <c r="DI120" s="927"/>
      <c r="DJ120" s="927"/>
      <c r="DK120" s="927"/>
      <c r="DL120" s="927">
        <v>738913</v>
      </c>
      <c r="DM120" s="927"/>
      <c r="DN120" s="927"/>
      <c r="DO120" s="927"/>
      <c r="DP120" s="927"/>
      <c r="DQ120" s="927">
        <v>846602</v>
      </c>
      <c r="DR120" s="927"/>
      <c r="DS120" s="927"/>
      <c r="DT120" s="927"/>
      <c r="DU120" s="927"/>
      <c r="DV120" s="928">
        <v>19.100000000000001</v>
      </c>
      <c r="DW120" s="928"/>
      <c r="DX120" s="928"/>
      <c r="DY120" s="928"/>
      <c r="DZ120" s="929"/>
    </row>
    <row r="121" spans="1:130" s="247" customFormat="1" ht="26.25" customHeight="1">
      <c r="A121" s="902"/>
      <c r="B121" s="903"/>
      <c r="C121" s="948" t="s">
        <v>481</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129</v>
      </c>
      <c r="AB121" s="862"/>
      <c r="AC121" s="862"/>
      <c r="AD121" s="862"/>
      <c r="AE121" s="863"/>
      <c r="AF121" s="864" t="s">
        <v>471</v>
      </c>
      <c r="AG121" s="862"/>
      <c r="AH121" s="862"/>
      <c r="AI121" s="862"/>
      <c r="AJ121" s="863"/>
      <c r="AK121" s="864" t="s">
        <v>475</v>
      </c>
      <c r="AL121" s="862"/>
      <c r="AM121" s="862"/>
      <c r="AN121" s="862"/>
      <c r="AO121" s="863"/>
      <c r="AP121" s="909" t="s">
        <v>129</v>
      </c>
      <c r="AQ121" s="910"/>
      <c r="AR121" s="910"/>
      <c r="AS121" s="910"/>
      <c r="AT121" s="911"/>
      <c r="AU121" s="971"/>
      <c r="AV121" s="972"/>
      <c r="AW121" s="972"/>
      <c r="AX121" s="972"/>
      <c r="AY121" s="973"/>
      <c r="AZ121" s="897" t="s">
        <v>482</v>
      </c>
      <c r="BA121" s="832"/>
      <c r="BB121" s="832"/>
      <c r="BC121" s="832"/>
      <c r="BD121" s="832"/>
      <c r="BE121" s="832"/>
      <c r="BF121" s="832"/>
      <c r="BG121" s="832"/>
      <c r="BH121" s="832"/>
      <c r="BI121" s="832"/>
      <c r="BJ121" s="832"/>
      <c r="BK121" s="832"/>
      <c r="BL121" s="832"/>
      <c r="BM121" s="832"/>
      <c r="BN121" s="832"/>
      <c r="BO121" s="832"/>
      <c r="BP121" s="833"/>
      <c r="BQ121" s="898">
        <v>10531</v>
      </c>
      <c r="BR121" s="899"/>
      <c r="BS121" s="899"/>
      <c r="BT121" s="899"/>
      <c r="BU121" s="899"/>
      <c r="BV121" s="899">
        <v>26626</v>
      </c>
      <c r="BW121" s="899"/>
      <c r="BX121" s="899"/>
      <c r="BY121" s="899"/>
      <c r="BZ121" s="899"/>
      <c r="CA121" s="899" t="s">
        <v>471</v>
      </c>
      <c r="CB121" s="899"/>
      <c r="CC121" s="899"/>
      <c r="CD121" s="899"/>
      <c r="CE121" s="899"/>
      <c r="CF121" s="960" t="s">
        <v>129</v>
      </c>
      <c r="CG121" s="961"/>
      <c r="CH121" s="961"/>
      <c r="CI121" s="961"/>
      <c r="CJ121" s="961"/>
      <c r="CK121" s="954"/>
      <c r="CL121" s="940"/>
      <c r="CM121" s="940"/>
      <c r="CN121" s="940"/>
      <c r="CO121" s="941"/>
      <c r="CP121" s="920" t="s">
        <v>483</v>
      </c>
      <c r="CQ121" s="921"/>
      <c r="CR121" s="921"/>
      <c r="CS121" s="921"/>
      <c r="CT121" s="921"/>
      <c r="CU121" s="921"/>
      <c r="CV121" s="921"/>
      <c r="CW121" s="921"/>
      <c r="CX121" s="921"/>
      <c r="CY121" s="921"/>
      <c r="CZ121" s="921"/>
      <c r="DA121" s="921"/>
      <c r="DB121" s="921"/>
      <c r="DC121" s="921"/>
      <c r="DD121" s="921"/>
      <c r="DE121" s="921"/>
      <c r="DF121" s="922"/>
      <c r="DG121" s="898">
        <v>279347</v>
      </c>
      <c r="DH121" s="899"/>
      <c r="DI121" s="899"/>
      <c r="DJ121" s="899"/>
      <c r="DK121" s="899"/>
      <c r="DL121" s="899">
        <v>264378</v>
      </c>
      <c r="DM121" s="899"/>
      <c r="DN121" s="899"/>
      <c r="DO121" s="899"/>
      <c r="DP121" s="899"/>
      <c r="DQ121" s="899">
        <v>249118</v>
      </c>
      <c r="DR121" s="899"/>
      <c r="DS121" s="899"/>
      <c r="DT121" s="899"/>
      <c r="DU121" s="899"/>
      <c r="DV121" s="876">
        <v>5.6</v>
      </c>
      <c r="DW121" s="876"/>
      <c r="DX121" s="876"/>
      <c r="DY121" s="876"/>
      <c r="DZ121" s="877"/>
    </row>
    <row r="122" spans="1:130" s="247" customFormat="1" ht="26.25" customHeight="1">
      <c r="A122" s="902"/>
      <c r="B122" s="903"/>
      <c r="C122" s="906" t="s">
        <v>458</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471</v>
      </c>
      <c r="AB122" s="862"/>
      <c r="AC122" s="862"/>
      <c r="AD122" s="862"/>
      <c r="AE122" s="863"/>
      <c r="AF122" s="864" t="s">
        <v>129</v>
      </c>
      <c r="AG122" s="862"/>
      <c r="AH122" s="862"/>
      <c r="AI122" s="862"/>
      <c r="AJ122" s="863"/>
      <c r="AK122" s="864" t="s">
        <v>467</v>
      </c>
      <c r="AL122" s="862"/>
      <c r="AM122" s="862"/>
      <c r="AN122" s="862"/>
      <c r="AO122" s="863"/>
      <c r="AP122" s="909" t="s">
        <v>467</v>
      </c>
      <c r="AQ122" s="910"/>
      <c r="AR122" s="910"/>
      <c r="AS122" s="910"/>
      <c r="AT122" s="911"/>
      <c r="AU122" s="971"/>
      <c r="AV122" s="972"/>
      <c r="AW122" s="972"/>
      <c r="AX122" s="972"/>
      <c r="AY122" s="973"/>
      <c r="AZ122" s="964" t="s">
        <v>484</v>
      </c>
      <c r="BA122" s="965"/>
      <c r="BB122" s="965"/>
      <c r="BC122" s="965"/>
      <c r="BD122" s="965"/>
      <c r="BE122" s="965"/>
      <c r="BF122" s="965"/>
      <c r="BG122" s="965"/>
      <c r="BH122" s="965"/>
      <c r="BI122" s="965"/>
      <c r="BJ122" s="965"/>
      <c r="BK122" s="965"/>
      <c r="BL122" s="965"/>
      <c r="BM122" s="965"/>
      <c r="BN122" s="965"/>
      <c r="BO122" s="965"/>
      <c r="BP122" s="966"/>
      <c r="BQ122" s="967">
        <v>7218157</v>
      </c>
      <c r="BR122" s="930"/>
      <c r="BS122" s="930"/>
      <c r="BT122" s="930"/>
      <c r="BU122" s="930"/>
      <c r="BV122" s="930">
        <v>7381272</v>
      </c>
      <c r="BW122" s="930"/>
      <c r="BX122" s="930"/>
      <c r="BY122" s="930"/>
      <c r="BZ122" s="930"/>
      <c r="CA122" s="930">
        <v>7326175</v>
      </c>
      <c r="CB122" s="930"/>
      <c r="CC122" s="930"/>
      <c r="CD122" s="930"/>
      <c r="CE122" s="930"/>
      <c r="CF122" s="931">
        <v>165.2</v>
      </c>
      <c r="CG122" s="932"/>
      <c r="CH122" s="932"/>
      <c r="CI122" s="932"/>
      <c r="CJ122" s="932"/>
      <c r="CK122" s="954"/>
      <c r="CL122" s="940"/>
      <c r="CM122" s="940"/>
      <c r="CN122" s="940"/>
      <c r="CO122" s="941"/>
      <c r="CP122" s="920" t="s">
        <v>485</v>
      </c>
      <c r="CQ122" s="921"/>
      <c r="CR122" s="921"/>
      <c r="CS122" s="921"/>
      <c r="CT122" s="921"/>
      <c r="CU122" s="921"/>
      <c r="CV122" s="921"/>
      <c r="CW122" s="921"/>
      <c r="CX122" s="921"/>
      <c r="CY122" s="921"/>
      <c r="CZ122" s="921"/>
      <c r="DA122" s="921"/>
      <c r="DB122" s="921"/>
      <c r="DC122" s="921"/>
      <c r="DD122" s="921"/>
      <c r="DE122" s="921"/>
      <c r="DF122" s="922"/>
      <c r="DG122" s="898">
        <v>118398</v>
      </c>
      <c r="DH122" s="899"/>
      <c r="DI122" s="899"/>
      <c r="DJ122" s="899"/>
      <c r="DK122" s="899"/>
      <c r="DL122" s="899">
        <v>109993</v>
      </c>
      <c r="DM122" s="899"/>
      <c r="DN122" s="899"/>
      <c r="DO122" s="899"/>
      <c r="DP122" s="899"/>
      <c r="DQ122" s="899">
        <v>103605</v>
      </c>
      <c r="DR122" s="899"/>
      <c r="DS122" s="899"/>
      <c r="DT122" s="899"/>
      <c r="DU122" s="899"/>
      <c r="DV122" s="876">
        <v>2.2999999999999998</v>
      </c>
      <c r="DW122" s="876"/>
      <c r="DX122" s="876"/>
      <c r="DY122" s="876"/>
      <c r="DZ122" s="877"/>
    </row>
    <row r="123" spans="1:130" s="247" customFormat="1" ht="26.25" customHeight="1">
      <c r="A123" s="902"/>
      <c r="B123" s="903"/>
      <c r="C123" s="906" t="s">
        <v>464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129</v>
      </c>
      <c r="AB123" s="862"/>
      <c r="AC123" s="862"/>
      <c r="AD123" s="862"/>
      <c r="AE123" s="863"/>
      <c r="AF123" s="864" t="s">
        <v>129</v>
      </c>
      <c r="AG123" s="862"/>
      <c r="AH123" s="862"/>
      <c r="AI123" s="862"/>
      <c r="AJ123" s="863"/>
      <c r="AK123" s="864" t="s">
        <v>129</v>
      </c>
      <c r="AL123" s="862"/>
      <c r="AM123" s="862"/>
      <c r="AN123" s="862"/>
      <c r="AO123" s="863"/>
      <c r="AP123" s="909" t="s">
        <v>129</v>
      </c>
      <c r="AQ123" s="910"/>
      <c r="AR123" s="910"/>
      <c r="AS123" s="910"/>
      <c r="AT123" s="911"/>
      <c r="AU123" s="974"/>
      <c r="AV123" s="975"/>
      <c r="AW123" s="975"/>
      <c r="AX123" s="975"/>
      <c r="AY123" s="975"/>
      <c r="AZ123" s="278" t="s">
        <v>189</v>
      </c>
      <c r="BA123" s="278"/>
      <c r="BB123" s="278"/>
      <c r="BC123" s="278"/>
      <c r="BD123" s="278"/>
      <c r="BE123" s="278"/>
      <c r="BF123" s="278"/>
      <c r="BG123" s="278"/>
      <c r="BH123" s="278"/>
      <c r="BI123" s="278"/>
      <c r="BJ123" s="278"/>
      <c r="BK123" s="278"/>
      <c r="BL123" s="278"/>
      <c r="BM123" s="278"/>
      <c r="BN123" s="278"/>
      <c r="BO123" s="962" t="s">
        <v>486</v>
      </c>
      <c r="BP123" s="963"/>
      <c r="BQ123" s="917">
        <v>10751344</v>
      </c>
      <c r="BR123" s="918"/>
      <c r="BS123" s="918"/>
      <c r="BT123" s="918"/>
      <c r="BU123" s="918"/>
      <c r="BV123" s="918">
        <v>11927166</v>
      </c>
      <c r="BW123" s="918"/>
      <c r="BX123" s="918"/>
      <c r="BY123" s="918"/>
      <c r="BZ123" s="918"/>
      <c r="CA123" s="918">
        <v>11973726</v>
      </c>
      <c r="CB123" s="918"/>
      <c r="CC123" s="918"/>
      <c r="CD123" s="918"/>
      <c r="CE123" s="918"/>
      <c r="CF123" s="828"/>
      <c r="CG123" s="829"/>
      <c r="CH123" s="829"/>
      <c r="CI123" s="829"/>
      <c r="CJ123" s="919"/>
      <c r="CK123" s="954"/>
      <c r="CL123" s="940"/>
      <c r="CM123" s="940"/>
      <c r="CN123" s="940"/>
      <c r="CO123" s="941"/>
      <c r="CP123" s="920" t="s">
        <v>487</v>
      </c>
      <c r="CQ123" s="921"/>
      <c r="CR123" s="921"/>
      <c r="CS123" s="921"/>
      <c r="CT123" s="921"/>
      <c r="CU123" s="921"/>
      <c r="CV123" s="921"/>
      <c r="CW123" s="921"/>
      <c r="CX123" s="921"/>
      <c r="CY123" s="921"/>
      <c r="CZ123" s="921"/>
      <c r="DA123" s="921"/>
      <c r="DB123" s="921"/>
      <c r="DC123" s="921"/>
      <c r="DD123" s="921"/>
      <c r="DE123" s="921"/>
      <c r="DF123" s="922"/>
      <c r="DG123" s="861">
        <v>41135</v>
      </c>
      <c r="DH123" s="862"/>
      <c r="DI123" s="862"/>
      <c r="DJ123" s="862"/>
      <c r="DK123" s="863"/>
      <c r="DL123" s="864">
        <v>42868</v>
      </c>
      <c r="DM123" s="862"/>
      <c r="DN123" s="862"/>
      <c r="DO123" s="862"/>
      <c r="DP123" s="863"/>
      <c r="DQ123" s="864">
        <v>37174</v>
      </c>
      <c r="DR123" s="862"/>
      <c r="DS123" s="862"/>
      <c r="DT123" s="862"/>
      <c r="DU123" s="863"/>
      <c r="DV123" s="909">
        <v>0.8</v>
      </c>
      <c r="DW123" s="910"/>
      <c r="DX123" s="910"/>
      <c r="DY123" s="910"/>
      <c r="DZ123" s="911"/>
    </row>
    <row r="124" spans="1:130" s="247" customFormat="1" ht="26.25" customHeight="1" thickBot="1">
      <c r="A124" s="902"/>
      <c r="B124" s="903"/>
      <c r="C124" s="906" t="s">
        <v>468</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129</v>
      </c>
      <c r="AB124" s="862"/>
      <c r="AC124" s="862"/>
      <c r="AD124" s="862"/>
      <c r="AE124" s="863"/>
      <c r="AF124" s="864" t="s">
        <v>129</v>
      </c>
      <c r="AG124" s="862"/>
      <c r="AH124" s="862"/>
      <c r="AI124" s="862"/>
      <c r="AJ124" s="863"/>
      <c r="AK124" s="864" t="s">
        <v>476</v>
      </c>
      <c r="AL124" s="862"/>
      <c r="AM124" s="862"/>
      <c r="AN124" s="862"/>
      <c r="AO124" s="863"/>
      <c r="AP124" s="909" t="s">
        <v>129</v>
      </c>
      <c r="AQ124" s="910"/>
      <c r="AR124" s="910"/>
      <c r="AS124" s="910"/>
      <c r="AT124" s="911"/>
      <c r="AU124" s="912" t="s">
        <v>488</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53.6</v>
      </c>
      <c r="BR124" s="916"/>
      <c r="BS124" s="916"/>
      <c r="BT124" s="916"/>
      <c r="BU124" s="916"/>
      <c r="BV124" s="916">
        <v>32.9</v>
      </c>
      <c r="BW124" s="916"/>
      <c r="BX124" s="916"/>
      <c r="BY124" s="916"/>
      <c r="BZ124" s="916"/>
      <c r="CA124" s="916">
        <v>28.6</v>
      </c>
      <c r="CB124" s="916"/>
      <c r="CC124" s="916"/>
      <c r="CD124" s="916"/>
      <c r="CE124" s="916"/>
      <c r="CF124" s="806"/>
      <c r="CG124" s="807"/>
      <c r="CH124" s="807"/>
      <c r="CI124" s="807"/>
      <c r="CJ124" s="947"/>
      <c r="CK124" s="955"/>
      <c r="CL124" s="955"/>
      <c r="CM124" s="955"/>
      <c r="CN124" s="955"/>
      <c r="CO124" s="956"/>
      <c r="CP124" s="920" t="s">
        <v>489</v>
      </c>
      <c r="CQ124" s="921"/>
      <c r="CR124" s="921"/>
      <c r="CS124" s="921"/>
      <c r="CT124" s="921"/>
      <c r="CU124" s="921"/>
      <c r="CV124" s="921"/>
      <c r="CW124" s="921"/>
      <c r="CX124" s="921"/>
      <c r="CY124" s="921"/>
      <c r="CZ124" s="921"/>
      <c r="DA124" s="921"/>
      <c r="DB124" s="921"/>
      <c r="DC124" s="921"/>
      <c r="DD124" s="921"/>
      <c r="DE124" s="921"/>
      <c r="DF124" s="922"/>
      <c r="DG124" s="844">
        <v>74368</v>
      </c>
      <c r="DH124" s="845"/>
      <c r="DI124" s="845"/>
      <c r="DJ124" s="845"/>
      <c r="DK124" s="846"/>
      <c r="DL124" s="847">
        <v>69465</v>
      </c>
      <c r="DM124" s="845"/>
      <c r="DN124" s="845"/>
      <c r="DO124" s="845"/>
      <c r="DP124" s="846"/>
      <c r="DQ124" s="847">
        <v>9762</v>
      </c>
      <c r="DR124" s="845"/>
      <c r="DS124" s="845"/>
      <c r="DT124" s="845"/>
      <c r="DU124" s="846"/>
      <c r="DV124" s="933">
        <v>0.2</v>
      </c>
      <c r="DW124" s="934"/>
      <c r="DX124" s="934"/>
      <c r="DY124" s="934"/>
      <c r="DZ124" s="935"/>
    </row>
    <row r="125" spans="1:130" s="247" customFormat="1" ht="26.25" customHeight="1">
      <c r="A125" s="902"/>
      <c r="B125" s="903"/>
      <c r="C125" s="906" t="s">
        <v>472</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471</v>
      </c>
      <c r="AB125" s="862"/>
      <c r="AC125" s="862"/>
      <c r="AD125" s="862"/>
      <c r="AE125" s="863"/>
      <c r="AF125" s="864" t="s">
        <v>129</v>
      </c>
      <c r="AG125" s="862"/>
      <c r="AH125" s="862"/>
      <c r="AI125" s="862"/>
      <c r="AJ125" s="863"/>
      <c r="AK125" s="864" t="s">
        <v>467</v>
      </c>
      <c r="AL125" s="862"/>
      <c r="AM125" s="862"/>
      <c r="AN125" s="862"/>
      <c r="AO125" s="863"/>
      <c r="AP125" s="909" t="s">
        <v>129</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490</v>
      </c>
      <c r="CL125" s="937"/>
      <c r="CM125" s="937"/>
      <c r="CN125" s="937"/>
      <c r="CO125" s="938"/>
      <c r="CP125" s="945" t="s">
        <v>491</v>
      </c>
      <c r="CQ125" s="890"/>
      <c r="CR125" s="890"/>
      <c r="CS125" s="890"/>
      <c r="CT125" s="890"/>
      <c r="CU125" s="890"/>
      <c r="CV125" s="890"/>
      <c r="CW125" s="890"/>
      <c r="CX125" s="890"/>
      <c r="CY125" s="890"/>
      <c r="CZ125" s="890"/>
      <c r="DA125" s="890"/>
      <c r="DB125" s="890"/>
      <c r="DC125" s="890"/>
      <c r="DD125" s="890"/>
      <c r="DE125" s="890"/>
      <c r="DF125" s="891"/>
      <c r="DG125" s="946" t="s">
        <v>471</v>
      </c>
      <c r="DH125" s="927"/>
      <c r="DI125" s="927"/>
      <c r="DJ125" s="927"/>
      <c r="DK125" s="927"/>
      <c r="DL125" s="927" t="s">
        <v>129</v>
      </c>
      <c r="DM125" s="927"/>
      <c r="DN125" s="927"/>
      <c r="DO125" s="927"/>
      <c r="DP125" s="927"/>
      <c r="DQ125" s="927" t="s">
        <v>471</v>
      </c>
      <c r="DR125" s="927"/>
      <c r="DS125" s="927"/>
      <c r="DT125" s="927"/>
      <c r="DU125" s="927"/>
      <c r="DV125" s="928" t="s">
        <v>129</v>
      </c>
      <c r="DW125" s="928"/>
      <c r="DX125" s="928"/>
      <c r="DY125" s="928"/>
      <c r="DZ125" s="929"/>
    </row>
    <row r="126" spans="1:130" s="247" customFormat="1" ht="26.25" customHeight="1" thickBot="1">
      <c r="A126" s="902"/>
      <c r="B126" s="903"/>
      <c r="C126" s="906" t="s">
        <v>474</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467</v>
      </c>
      <c r="AB126" s="862"/>
      <c r="AC126" s="862"/>
      <c r="AD126" s="862"/>
      <c r="AE126" s="863"/>
      <c r="AF126" s="864">
        <v>9575</v>
      </c>
      <c r="AG126" s="862"/>
      <c r="AH126" s="862"/>
      <c r="AI126" s="862"/>
      <c r="AJ126" s="863"/>
      <c r="AK126" s="864">
        <v>19151</v>
      </c>
      <c r="AL126" s="862"/>
      <c r="AM126" s="862"/>
      <c r="AN126" s="862"/>
      <c r="AO126" s="863"/>
      <c r="AP126" s="909">
        <v>0.4</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492</v>
      </c>
      <c r="CQ126" s="832"/>
      <c r="CR126" s="832"/>
      <c r="CS126" s="832"/>
      <c r="CT126" s="832"/>
      <c r="CU126" s="832"/>
      <c r="CV126" s="832"/>
      <c r="CW126" s="832"/>
      <c r="CX126" s="832"/>
      <c r="CY126" s="832"/>
      <c r="CZ126" s="832"/>
      <c r="DA126" s="832"/>
      <c r="DB126" s="832"/>
      <c r="DC126" s="832"/>
      <c r="DD126" s="832"/>
      <c r="DE126" s="832"/>
      <c r="DF126" s="833"/>
      <c r="DG126" s="898">
        <v>308322</v>
      </c>
      <c r="DH126" s="899"/>
      <c r="DI126" s="899"/>
      <c r="DJ126" s="899"/>
      <c r="DK126" s="899"/>
      <c r="DL126" s="899">
        <v>585876</v>
      </c>
      <c r="DM126" s="899"/>
      <c r="DN126" s="899"/>
      <c r="DO126" s="899"/>
      <c r="DP126" s="899"/>
      <c r="DQ126" s="899">
        <v>450048</v>
      </c>
      <c r="DR126" s="899"/>
      <c r="DS126" s="899"/>
      <c r="DT126" s="899"/>
      <c r="DU126" s="899"/>
      <c r="DV126" s="876">
        <v>10.1</v>
      </c>
      <c r="DW126" s="876"/>
      <c r="DX126" s="876"/>
      <c r="DY126" s="876"/>
      <c r="DZ126" s="877"/>
    </row>
    <row r="127" spans="1:130" s="247" customFormat="1" ht="26.25" customHeight="1">
      <c r="A127" s="904"/>
      <c r="B127" s="905"/>
      <c r="C127" s="923" t="s">
        <v>493</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376</v>
      </c>
      <c r="AB127" s="862"/>
      <c r="AC127" s="862"/>
      <c r="AD127" s="862"/>
      <c r="AE127" s="863"/>
      <c r="AF127" s="864">
        <v>422</v>
      </c>
      <c r="AG127" s="862"/>
      <c r="AH127" s="862"/>
      <c r="AI127" s="862"/>
      <c r="AJ127" s="863"/>
      <c r="AK127" s="864">
        <v>483</v>
      </c>
      <c r="AL127" s="862"/>
      <c r="AM127" s="862"/>
      <c r="AN127" s="862"/>
      <c r="AO127" s="863"/>
      <c r="AP127" s="909">
        <v>0</v>
      </c>
      <c r="AQ127" s="910"/>
      <c r="AR127" s="910"/>
      <c r="AS127" s="910"/>
      <c r="AT127" s="911"/>
      <c r="AU127" s="283"/>
      <c r="AV127" s="283"/>
      <c r="AW127" s="283"/>
      <c r="AX127" s="926" t="s">
        <v>494</v>
      </c>
      <c r="AY127" s="894"/>
      <c r="AZ127" s="894"/>
      <c r="BA127" s="894"/>
      <c r="BB127" s="894"/>
      <c r="BC127" s="894"/>
      <c r="BD127" s="894"/>
      <c r="BE127" s="895"/>
      <c r="BF127" s="893" t="s">
        <v>495</v>
      </c>
      <c r="BG127" s="894"/>
      <c r="BH127" s="894"/>
      <c r="BI127" s="894"/>
      <c r="BJ127" s="894"/>
      <c r="BK127" s="894"/>
      <c r="BL127" s="895"/>
      <c r="BM127" s="893" t="s">
        <v>496</v>
      </c>
      <c r="BN127" s="894"/>
      <c r="BO127" s="894"/>
      <c r="BP127" s="894"/>
      <c r="BQ127" s="894"/>
      <c r="BR127" s="894"/>
      <c r="BS127" s="895"/>
      <c r="BT127" s="893" t="s">
        <v>497</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498</v>
      </c>
      <c r="CQ127" s="832"/>
      <c r="CR127" s="832"/>
      <c r="CS127" s="832"/>
      <c r="CT127" s="832"/>
      <c r="CU127" s="832"/>
      <c r="CV127" s="832"/>
      <c r="CW127" s="832"/>
      <c r="CX127" s="832"/>
      <c r="CY127" s="832"/>
      <c r="CZ127" s="832"/>
      <c r="DA127" s="832"/>
      <c r="DB127" s="832"/>
      <c r="DC127" s="832"/>
      <c r="DD127" s="832"/>
      <c r="DE127" s="832"/>
      <c r="DF127" s="833"/>
      <c r="DG127" s="898" t="s">
        <v>129</v>
      </c>
      <c r="DH127" s="899"/>
      <c r="DI127" s="899"/>
      <c r="DJ127" s="899"/>
      <c r="DK127" s="899"/>
      <c r="DL127" s="899" t="s">
        <v>471</v>
      </c>
      <c r="DM127" s="899"/>
      <c r="DN127" s="899"/>
      <c r="DO127" s="899"/>
      <c r="DP127" s="899"/>
      <c r="DQ127" s="899" t="s">
        <v>129</v>
      </c>
      <c r="DR127" s="899"/>
      <c r="DS127" s="899"/>
      <c r="DT127" s="899"/>
      <c r="DU127" s="899"/>
      <c r="DV127" s="876" t="s">
        <v>471</v>
      </c>
      <c r="DW127" s="876"/>
      <c r="DX127" s="876"/>
      <c r="DY127" s="876"/>
      <c r="DZ127" s="877"/>
    </row>
    <row r="128" spans="1:130" s="247" customFormat="1" ht="26.25" customHeight="1" thickBot="1">
      <c r="A128" s="878" t="s">
        <v>499</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500</v>
      </c>
      <c r="X128" s="880"/>
      <c r="Y128" s="880"/>
      <c r="Z128" s="881"/>
      <c r="AA128" s="882">
        <v>44</v>
      </c>
      <c r="AB128" s="883"/>
      <c r="AC128" s="883"/>
      <c r="AD128" s="883"/>
      <c r="AE128" s="884"/>
      <c r="AF128" s="885">
        <v>35</v>
      </c>
      <c r="AG128" s="883"/>
      <c r="AH128" s="883"/>
      <c r="AI128" s="883"/>
      <c r="AJ128" s="884"/>
      <c r="AK128" s="885">
        <v>28</v>
      </c>
      <c r="AL128" s="883"/>
      <c r="AM128" s="883"/>
      <c r="AN128" s="883"/>
      <c r="AO128" s="884"/>
      <c r="AP128" s="886"/>
      <c r="AQ128" s="887"/>
      <c r="AR128" s="887"/>
      <c r="AS128" s="887"/>
      <c r="AT128" s="888"/>
      <c r="AU128" s="283"/>
      <c r="AV128" s="283"/>
      <c r="AW128" s="283"/>
      <c r="AX128" s="889" t="s">
        <v>501</v>
      </c>
      <c r="AY128" s="890"/>
      <c r="AZ128" s="890"/>
      <c r="BA128" s="890"/>
      <c r="BB128" s="890"/>
      <c r="BC128" s="890"/>
      <c r="BD128" s="890"/>
      <c r="BE128" s="891"/>
      <c r="BF128" s="868" t="s">
        <v>129</v>
      </c>
      <c r="BG128" s="869"/>
      <c r="BH128" s="869"/>
      <c r="BI128" s="869"/>
      <c r="BJ128" s="869"/>
      <c r="BK128" s="869"/>
      <c r="BL128" s="892"/>
      <c r="BM128" s="868">
        <v>14.84</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502</v>
      </c>
      <c r="CQ128" s="810"/>
      <c r="CR128" s="810"/>
      <c r="CS128" s="810"/>
      <c r="CT128" s="810"/>
      <c r="CU128" s="810"/>
      <c r="CV128" s="810"/>
      <c r="CW128" s="810"/>
      <c r="CX128" s="810"/>
      <c r="CY128" s="810"/>
      <c r="CZ128" s="810"/>
      <c r="DA128" s="810"/>
      <c r="DB128" s="810"/>
      <c r="DC128" s="810"/>
      <c r="DD128" s="810"/>
      <c r="DE128" s="810"/>
      <c r="DF128" s="811"/>
      <c r="DG128" s="872" t="s">
        <v>469</v>
      </c>
      <c r="DH128" s="873"/>
      <c r="DI128" s="873"/>
      <c r="DJ128" s="873"/>
      <c r="DK128" s="873"/>
      <c r="DL128" s="873" t="s">
        <v>503</v>
      </c>
      <c r="DM128" s="873"/>
      <c r="DN128" s="873"/>
      <c r="DO128" s="873"/>
      <c r="DP128" s="873"/>
      <c r="DQ128" s="873" t="s">
        <v>469</v>
      </c>
      <c r="DR128" s="873"/>
      <c r="DS128" s="873"/>
      <c r="DT128" s="873"/>
      <c r="DU128" s="873"/>
      <c r="DV128" s="874" t="s">
        <v>503</v>
      </c>
      <c r="DW128" s="874"/>
      <c r="DX128" s="874"/>
      <c r="DY128" s="874"/>
      <c r="DZ128" s="875"/>
    </row>
    <row r="129" spans="1:131" s="247" customFormat="1" ht="26.25" customHeight="1">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504</v>
      </c>
      <c r="X129" s="859"/>
      <c r="Y129" s="859"/>
      <c r="Z129" s="860"/>
      <c r="AA129" s="861">
        <v>5243318</v>
      </c>
      <c r="AB129" s="862"/>
      <c r="AC129" s="862"/>
      <c r="AD129" s="862"/>
      <c r="AE129" s="863"/>
      <c r="AF129" s="864">
        <v>5203229</v>
      </c>
      <c r="AG129" s="862"/>
      <c r="AH129" s="862"/>
      <c r="AI129" s="862"/>
      <c r="AJ129" s="863"/>
      <c r="AK129" s="864">
        <v>5245553</v>
      </c>
      <c r="AL129" s="862"/>
      <c r="AM129" s="862"/>
      <c r="AN129" s="862"/>
      <c r="AO129" s="863"/>
      <c r="AP129" s="865"/>
      <c r="AQ129" s="866"/>
      <c r="AR129" s="866"/>
      <c r="AS129" s="866"/>
      <c r="AT129" s="867"/>
      <c r="AU129" s="285"/>
      <c r="AV129" s="285"/>
      <c r="AW129" s="285"/>
      <c r="AX129" s="831" t="s">
        <v>505</v>
      </c>
      <c r="AY129" s="832"/>
      <c r="AZ129" s="832"/>
      <c r="BA129" s="832"/>
      <c r="BB129" s="832"/>
      <c r="BC129" s="832"/>
      <c r="BD129" s="832"/>
      <c r="BE129" s="833"/>
      <c r="BF129" s="851" t="s">
        <v>129</v>
      </c>
      <c r="BG129" s="852"/>
      <c r="BH129" s="852"/>
      <c r="BI129" s="852"/>
      <c r="BJ129" s="852"/>
      <c r="BK129" s="852"/>
      <c r="BL129" s="853"/>
      <c r="BM129" s="851">
        <v>19.84</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506</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507</v>
      </c>
      <c r="X130" s="859"/>
      <c r="Y130" s="859"/>
      <c r="Z130" s="860"/>
      <c r="AA130" s="861">
        <v>836010</v>
      </c>
      <c r="AB130" s="862"/>
      <c r="AC130" s="862"/>
      <c r="AD130" s="862"/>
      <c r="AE130" s="863"/>
      <c r="AF130" s="864">
        <v>831347</v>
      </c>
      <c r="AG130" s="862"/>
      <c r="AH130" s="862"/>
      <c r="AI130" s="862"/>
      <c r="AJ130" s="863"/>
      <c r="AK130" s="864">
        <v>811137</v>
      </c>
      <c r="AL130" s="862"/>
      <c r="AM130" s="862"/>
      <c r="AN130" s="862"/>
      <c r="AO130" s="863"/>
      <c r="AP130" s="865"/>
      <c r="AQ130" s="866"/>
      <c r="AR130" s="866"/>
      <c r="AS130" s="866"/>
      <c r="AT130" s="867"/>
      <c r="AU130" s="285"/>
      <c r="AV130" s="285"/>
      <c r="AW130" s="285"/>
      <c r="AX130" s="831" t="s">
        <v>508</v>
      </c>
      <c r="AY130" s="832"/>
      <c r="AZ130" s="832"/>
      <c r="BA130" s="832"/>
      <c r="BB130" s="832"/>
      <c r="BC130" s="832"/>
      <c r="BD130" s="832"/>
      <c r="BE130" s="833"/>
      <c r="BF130" s="834">
        <v>7.2</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509</v>
      </c>
      <c r="X131" s="842"/>
      <c r="Y131" s="842"/>
      <c r="Z131" s="843"/>
      <c r="AA131" s="844">
        <v>4407308</v>
      </c>
      <c r="AB131" s="845"/>
      <c r="AC131" s="845"/>
      <c r="AD131" s="845"/>
      <c r="AE131" s="846"/>
      <c r="AF131" s="847">
        <v>4371882</v>
      </c>
      <c r="AG131" s="845"/>
      <c r="AH131" s="845"/>
      <c r="AI131" s="845"/>
      <c r="AJ131" s="846"/>
      <c r="AK131" s="847">
        <v>4434416</v>
      </c>
      <c r="AL131" s="845"/>
      <c r="AM131" s="845"/>
      <c r="AN131" s="845"/>
      <c r="AO131" s="846"/>
      <c r="AP131" s="848"/>
      <c r="AQ131" s="849"/>
      <c r="AR131" s="849"/>
      <c r="AS131" s="849"/>
      <c r="AT131" s="850"/>
      <c r="AU131" s="285"/>
      <c r="AV131" s="285"/>
      <c r="AW131" s="285"/>
      <c r="AX131" s="809" t="s">
        <v>510</v>
      </c>
      <c r="AY131" s="810"/>
      <c r="AZ131" s="810"/>
      <c r="BA131" s="810"/>
      <c r="BB131" s="810"/>
      <c r="BC131" s="810"/>
      <c r="BD131" s="810"/>
      <c r="BE131" s="811"/>
      <c r="BF131" s="812">
        <v>28.6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511</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512</v>
      </c>
      <c r="W132" s="822"/>
      <c r="X132" s="822"/>
      <c r="Y132" s="822"/>
      <c r="Z132" s="823"/>
      <c r="AA132" s="824">
        <v>7.0081101659999998</v>
      </c>
      <c r="AB132" s="825"/>
      <c r="AC132" s="825"/>
      <c r="AD132" s="825"/>
      <c r="AE132" s="826"/>
      <c r="AF132" s="827">
        <v>7.3732776869999999</v>
      </c>
      <c r="AG132" s="825"/>
      <c r="AH132" s="825"/>
      <c r="AI132" s="825"/>
      <c r="AJ132" s="826"/>
      <c r="AK132" s="827">
        <v>7.4955755169999998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513</v>
      </c>
      <c r="W133" s="801"/>
      <c r="X133" s="801"/>
      <c r="Y133" s="801"/>
      <c r="Z133" s="802"/>
      <c r="AA133" s="803">
        <v>8.6999999999999993</v>
      </c>
      <c r="AB133" s="804"/>
      <c r="AC133" s="804"/>
      <c r="AD133" s="804"/>
      <c r="AE133" s="805"/>
      <c r="AF133" s="803">
        <v>7.8</v>
      </c>
      <c r="AG133" s="804"/>
      <c r="AH133" s="804"/>
      <c r="AI133" s="804"/>
      <c r="AJ133" s="805"/>
      <c r="AK133" s="803">
        <v>7.2</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A5A7McNJoqqyQanjNMhNKSzomBwgiUcs/wp1fANFAqiS2x/SSbe1kEuYyTH1za/Lo6zjCHKM4XIIMzGzqRHWvA==" saltValue="Cm/2ZH9cqs/Hbkm3hXqtI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514</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QX/uUgeNWIqHfgmw68BH7AI7IN9yFwwbxVHoSy6E6vlVY464m01rX2Vn4UFS/UYvFrmI9dmNao0U/jStD3K3IQ==" saltValue="bzwvKiSw3/K9iJdjnLHBH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u3Sb1t1efvg4aQ1ZmEIK5OeTzATeQDwRonQDch5kdz93QujWSiNv4vG2u05OSsPXZWz3odqumwcF6GqfRsTgA==" saltValue="2CTVJEfe81MtoDm5lxISR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515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516</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517</v>
      </c>
      <c r="AP7" s="304"/>
      <c r="AQ7" s="305" t="s">
        <v>518</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519</v>
      </c>
      <c r="AQ8" s="311" t="s">
        <v>520</v>
      </c>
      <c r="AR8" s="312" t="s">
        <v>521</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522</v>
      </c>
      <c r="AL9" s="1231"/>
      <c r="AM9" s="1231"/>
      <c r="AN9" s="1232"/>
      <c r="AO9" s="313">
        <v>1735770</v>
      </c>
      <c r="AP9" s="313">
        <v>119002</v>
      </c>
      <c r="AQ9" s="314">
        <v>90613</v>
      </c>
      <c r="AR9" s="315">
        <v>31.3</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523</v>
      </c>
      <c r="AL10" s="1231"/>
      <c r="AM10" s="1231"/>
      <c r="AN10" s="1232"/>
      <c r="AO10" s="316">
        <v>134536</v>
      </c>
      <c r="AP10" s="316">
        <v>9224</v>
      </c>
      <c r="AQ10" s="317">
        <v>7525</v>
      </c>
      <c r="AR10" s="318">
        <v>22.6</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524</v>
      </c>
      <c r="AL11" s="1231"/>
      <c r="AM11" s="1231"/>
      <c r="AN11" s="1232"/>
      <c r="AO11" s="316">
        <v>14819</v>
      </c>
      <c r="AP11" s="316">
        <v>1016</v>
      </c>
      <c r="AQ11" s="317">
        <v>9582</v>
      </c>
      <c r="AR11" s="318">
        <v>-89.4</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525</v>
      </c>
      <c r="AL12" s="1231"/>
      <c r="AM12" s="1231"/>
      <c r="AN12" s="1232"/>
      <c r="AO12" s="316" t="s">
        <v>526</v>
      </c>
      <c r="AP12" s="316" t="s">
        <v>526</v>
      </c>
      <c r="AQ12" s="317">
        <v>1356</v>
      </c>
      <c r="AR12" s="318" t="s">
        <v>526</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527</v>
      </c>
      <c r="AL13" s="1231"/>
      <c r="AM13" s="1231"/>
      <c r="AN13" s="1232"/>
      <c r="AO13" s="316" t="s">
        <v>526</v>
      </c>
      <c r="AP13" s="316" t="s">
        <v>526</v>
      </c>
      <c r="AQ13" s="317">
        <v>2</v>
      </c>
      <c r="AR13" s="318" t="s">
        <v>526</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528</v>
      </c>
      <c r="AL14" s="1231"/>
      <c r="AM14" s="1231"/>
      <c r="AN14" s="1232"/>
      <c r="AO14" s="316">
        <v>131966</v>
      </c>
      <c r="AP14" s="316">
        <v>9047</v>
      </c>
      <c r="AQ14" s="317">
        <v>4182</v>
      </c>
      <c r="AR14" s="318">
        <v>116.3</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529</v>
      </c>
      <c r="AL15" s="1231"/>
      <c r="AM15" s="1231"/>
      <c r="AN15" s="1232"/>
      <c r="AO15" s="316">
        <v>140930</v>
      </c>
      <c r="AP15" s="316">
        <v>9662</v>
      </c>
      <c r="AQ15" s="317">
        <v>2331</v>
      </c>
      <c r="AR15" s="318">
        <v>314.5</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530</v>
      </c>
      <c r="AL16" s="1234"/>
      <c r="AM16" s="1234"/>
      <c r="AN16" s="1235"/>
      <c r="AO16" s="316">
        <v>-228169</v>
      </c>
      <c r="AP16" s="316">
        <v>-15643</v>
      </c>
      <c r="AQ16" s="317">
        <v>-8270</v>
      </c>
      <c r="AR16" s="318">
        <v>89.2</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189</v>
      </c>
      <c r="AL17" s="1234"/>
      <c r="AM17" s="1234"/>
      <c r="AN17" s="1235"/>
      <c r="AO17" s="316">
        <v>1929852</v>
      </c>
      <c r="AP17" s="316">
        <v>132309</v>
      </c>
      <c r="AQ17" s="317">
        <v>107322</v>
      </c>
      <c r="AR17" s="318">
        <v>23.3</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531</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532</v>
      </c>
      <c r="AP20" s="324" t="s">
        <v>533</v>
      </c>
      <c r="AQ20" s="325" t="s">
        <v>534</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535</v>
      </c>
      <c r="AL21" s="1228"/>
      <c r="AM21" s="1228"/>
      <c r="AN21" s="1229"/>
      <c r="AO21" s="328">
        <v>14.19</v>
      </c>
      <c r="AP21" s="329">
        <v>10.18</v>
      </c>
      <c r="AQ21" s="330">
        <v>4.01</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536</v>
      </c>
      <c r="AL22" s="1228"/>
      <c r="AM22" s="1228"/>
      <c r="AN22" s="1229"/>
      <c r="AO22" s="333">
        <v>96.8</v>
      </c>
      <c r="AP22" s="334">
        <v>97.7</v>
      </c>
      <c r="AQ22" s="335">
        <v>-0.9</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537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538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539</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517</v>
      </c>
      <c r="AP30" s="304"/>
      <c r="AQ30" s="305" t="s">
        <v>518</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519</v>
      </c>
      <c r="AQ31" s="311" t="s">
        <v>520</v>
      </c>
      <c r="AR31" s="312" t="s">
        <v>521</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540</v>
      </c>
      <c r="AL32" s="1219"/>
      <c r="AM32" s="1219"/>
      <c r="AN32" s="1220"/>
      <c r="AO32" s="343">
        <v>981573</v>
      </c>
      <c r="AP32" s="343">
        <v>67296</v>
      </c>
      <c r="AQ32" s="344">
        <v>67619</v>
      </c>
      <c r="AR32" s="345">
        <v>-0.5</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541</v>
      </c>
      <c r="AL33" s="1219"/>
      <c r="AM33" s="1219"/>
      <c r="AN33" s="1220"/>
      <c r="AO33" s="343" t="s">
        <v>526</v>
      </c>
      <c r="AP33" s="343" t="s">
        <v>526</v>
      </c>
      <c r="AQ33" s="344" t="s">
        <v>526</v>
      </c>
      <c r="AR33" s="345" t="s">
        <v>526</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542</v>
      </c>
      <c r="AL34" s="1219"/>
      <c r="AM34" s="1219"/>
      <c r="AN34" s="1220"/>
      <c r="AO34" s="343" t="s">
        <v>526</v>
      </c>
      <c r="AP34" s="343" t="s">
        <v>526</v>
      </c>
      <c r="AQ34" s="344">
        <v>3</v>
      </c>
      <c r="AR34" s="345" t="s">
        <v>526</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543</v>
      </c>
      <c r="AL35" s="1219"/>
      <c r="AM35" s="1219"/>
      <c r="AN35" s="1220"/>
      <c r="AO35" s="343">
        <v>102090</v>
      </c>
      <c r="AP35" s="343">
        <v>6999</v>
      </c>
      <c r="AQ35" s="344">
        <v>17835</v>
      </c>
      <c r="AR35" s="345">
        <v>-60.8</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544</v>
      </c>
      <c r="AL36" s="1219"/>
      <c r="AM36" s="1219"/>
      <c r="AN36" s="1220"/>
      <c r="AO36" s="343">
        <v>40253</v>
      </c>
      <c r="AP36" s="343">
        <v>2760</v>
      </c>
      <c r="AQ36" s="344">
        <v>2401</v>
      </c>
      <c r="AR36" s="345">
        <v>15</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545</v>
      </c>
      <c r="AL37" s="1219"/>
      <c r="AM37" s="1219"/>
      <c r="AN37" s="1220"/>
      <c r="AO37" s="343">
        <v>19634</v>
      </c>
      <c r="AP37" s="343">
        <v>1346</v>
      </c>
      <c r="AQ37" s="344">
        <v>732</v>
      </c>
      <c r="AR37" s="345">
        <v>83.9</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546</v>
      </c>
      <c r="AL38" s="1222"/>
      <c r="AM38" s="1222"/>
      <c r="AN38" s="1223"/>
      <c r="AO38" s="346" t="s">
        <v>526</v>
      </c>
      <c r="AP38" s="346" t="s">
        <v>526</v>
      </c>
      <c r="AQ38" s="347">
        <v>5</v>
      </c>
      <c r="AR38" s="335" t="s">
        <v>526</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547</v>
      </c>
      <c r="AL39" s="1222"/>
      <c r="AM39" s="1222"/>
      <c r="AN39" s="1223"/>
      <c r="AO39" s="343">
        <v>-28</v>
      </c>
      <c r="AP39" s="343">
        <v>-2</v>
      </c>
      <c r="AQ39" s="344">
        <v>-3806</v>
      </c>
      <c r="AR39" s="345">
        <v>-99.9</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548</v>
      </c>
      <c r="AL40" s="1219"/>
      <c r="AM40" s="1219"/>
      <c r="AN40" s="1220"/>
      <c r="AO40" s="343">
        <v>-811137</v>
      </c>
      <c r="AP40" s="343">
        <v>-55611</v>
      </c>
      <c r="AQ40" s="344">
        <v>-59049</v>
      </c>
      <c r="AR40" s="345">
        <v>-5.8</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301</v>
      </c>
      <c r="AL41" s="1225"/>
      <c r="AM41" s="1225"/>
      <c r="AN41" s="1226"/>
      <c r="AO41" s="343">
        <v>332385</v>
      </c>
      <c r="AP41" s="343">
        <v>22788</v>
      </c>
      <c r="AQ41" s="344">
        <v>25740</v>
      </c>
      <c r="AR41" s="345">
        <v>-11.5</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549</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550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551</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517</v>
      </c>
      <c r="AN49" s="1213" t="s">
        <v>552</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553</v>
      </c>
      <c r="AO50" s="360" t="s">
        <v>554</v>
      </c>
      <c r="AP50" s="361" t="s">
        <v>555</v>
      </c>
      <c r="AQ50" s="362" t="s">
        <v>556</v>
      </c>
      <c r="AR50" s="363" t="s">
        <v>557</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558</v>
      </c>
      <c r="AL51" s="356"/>
      <c r="AM51" s="364">
        <v>1335453</v>
      </c>
      <c r="AN51" s="365">
        <v>83429</v>
      </c>
      <c r="AO51" s="366">
        <v>-31.6</v>
      </c>
      <c r="AP51" s="367">
        <v>85459</v>
      </c>
      <c r="AQ51" s="368">
        <v>-19.8</v>
      </c>
      <c r="AR51" s="369">
        <v>-11.8</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559</v>
      </c>
      <c r="AM52" s="372">
        <v>541980</v>
      </c>
      <c r="AN52" s="373">
        <v>33859</v>
      </c>
      <c r="AO52" s="374">
        <v>-43.4</v>
      </c>
      <c r="AP52" s="375">
        <v>44378</v>
      </c>
      <c r="AQ52" s="376">
        <v>-2.6</v>
      </c>
      <c r="AR52" s="377">
        <v>-40.799999999999997</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560</v>
      </c>
      <c r="AL53" s="356"/>
      <c r="AM53" s="364">
        <v>1459635</v>
      </c>
      <c r="AN53" s="365">
        <v>93447</v>
      </c>
      <c r="AO53" s="366">
        <v>12</v>
      </c>
      <c r="AP53" s="367">
        <v>83280</v>
      </c>
      <c r="AQ53" s="368">
        <v>-2.5</v>
      </c>
      <c r="AR53" s="369">
        <v>14.5</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559</v>
      </c>
      <c r="AM54" s="372">
        <v>577884</v>
      </c>
      <c r="AN54" s="373">
        <v>36996</v>
      </c>
      <c r="AO54" s="374">
        <v>9.3000000000000007</v>
      </c>
      <c r="AP54" s="375">
        <v>43123</v>
      </c>
      <c r="AQ54" s="376">
        <v>-2.8</v>
      </c>
      <c r="AR54" s="377">
        <v>12.1</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561</v>
      </c>
      <c r="AL55" s="356"/>
      <c r="AM55" s="364">
        <v>2749441</v>
      </c>
      <c r="AN55" s="365">
        <v>180872</v>
      </c>
      <c r="AO55" s="366">
        <v>93.6</v>
      </c>
      <c r="AP55" s="367">
        <v>88968</v>
      </c>
      <c r="AQ55" s="368">
        <v>6.8</v>
      </c>
      <c r="AR55" s="369">
        <v>86.8</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559</v>
      </c>
      <c r="AM56" s="372">
        <v>1087271</v>
      </c>
      <c r="AN56" s="373">
        <v>71526</v>
      </c>
      <c r="AO56" s="374">
        <v>93.3</v>
      </c>
      <c r="AP56" s="375">
        <v>45482</v>
      </c>
      <c r="AQ56" s="376">
        <v>5.5</v>
      </c>
      <c r="AR56" s="377">
        <v>87.8</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562</v>
      </c>
      <c r="AL57" s="356"/>
      <c r="AM57" s="364">
        <v>1930627</v>
      </c>
      <c r="AN57" s="365">
        <v>129703</v>
      </c>
      <c r="AO57" s="366">
        <v>-28.3</v>
      </c>
      <c r="AP57" s="367">
        <v>85173</v>
      </c>
      <c r="AQ57" s="368">
        <v>-4.3</v>
      </c>
      <c r="AR57" s="369">
        <v>-24</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559</v>
      </c>
      <c r="AM58" s="372">
        <v>818711</v>
      </c>
      <c r="AN58" s="373">
        <v>55002</v>
      </c>
      <c r="AO58" s="374">
        <v>-23.1</v>
      </c>
      <c r="AP58" s="375">
        <v>43913</v>
      </c>
      <c r="AQ58" s="376">
        <v>-3.4</v>
      </c>
      <c r="AR58" s="377">
        <v>-19.7</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563</v>
      </c>
      <c r="AL59" s="356"/>
      <c r="AM59" s="364">
        <v>2202653</v>
      </c>
      <c r="AN59" s="365">
        <v>151011</v>
      </c>
      <c r="AO59" s="366">
        <v>16.399999999999999</v>
      </c>
      <c r="AP59" s="367">
        <v>94081</v>
      </c>
      <c r="AQ59" s="368">
        <v>10.5</v>
      </c>
      <c r="AR59" s="369">
        <v>5.9</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559</v>
      </c>
      <c r="AM60" s="372">
        <v>1026640</v>
      </c>
      <c r="AN60" s="373">
        <v>70385</v>
      </c>
      <c r="AO60" s="374">
        <v>28</v>
      </c>
      <c r="AP60" s="375">
        <v>48949</v>
      </c>
      <c r="AQ60" s="376">
        <v>11.5</v>
      </c>
      <c r="AR60" s="377">
        <v>16.5</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564</v>
      </c>
      <c r="AL61" s="378"/>
      <c r="AM61" s="379">
        <v>1935562</v>
      </c>
      <c r="AN61" s="380">
        <v>127692</v>
      </c>
      <c r="AO61" s="381">
        <v>12.4</v>
      </c>
      <c r="AP61" s="382">
        <v>87392</v>
      </c>
      <c r="AQ61" s="383">
        <v>-1.9</v>
      </c>
      <c r="AR61" s="369">
        <v>14.3</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559</v>
      </c>
      <c r="AM62" s="372">
        <v>810497</v>
      </c>
      <c r="AN62" s="373">
        <v>53554</v>
      </c>
      <c r="AO62" s="374">
        <v>12.8</v>
      </c>
      <c r="AP62" s="375">
        <v>45169</v>
      </c>
      <c r="AQ62" s="376">
        <v>1.6</v>
      </c>
      <c r="AR62" s="377">
        <v>11.2</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LfwDi2SC3G8ONjCj34B+FDVHPQ2ZdYE2jW880ZSBi6ZvKZjTY4JlDAj1DcNwqW2H4Zq4ExcpJWuNT1PnggZ2GQ==" saltValue="85IJiFA65Tcf0sAXnXcTV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566</v>
      </c>
    </row>
    <row r="120" spans="125:125" ht="13.5" hidden="1" customHeight="1"/>
    <row r="121" spans="125:125" ht="13.5" hidden="1" customHeight="1">
      <c r="DU121" s="291"/>
    </row>
  </sheetData>
  <sheetProtection algorithmName="SHA-512" hashValue="MMXvgC/MDjlu5jUr/BmYop7pPtUVRm6qb0pLcqf+feJCfgPoYCkbEFUGFNl9+BGLtQbiSW/d25hzk680k8LzuA==" saltValue="QexJS2GcE6DIc4B0FCeP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567</v>
      </c>
    </row>
  </sheetData>
  <sheetProtection algorithmName="SHA-512" hashValue="9q8eeF7cx/KfzRDJMD3Q4sQzqkJYLzE98+lva1/POisjTWp/wN0Zw/rwr0N99xiyRwqp9n9iu0k1PneE2Gd31Q==" saltValue="I+84bzJiyC/2I4MR+bcCh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568</v>
      </c>
      <c r="G46" s="8" t="s">
        <v>569</v>
      </c>
      <c r="H46" s="8" t="s">
        <v>570</v>
      </c>
      <c r="I46" s="8" t="s">
        <v>571</v>
      </c>
      <c r="J46" s="9" t="s">
        <v>572</v>
      </c>
    </row>
    <row r="47" spans="2:10" ht="57.75" customHeight="1">
      <c r="B47" s="10"/>
      <c r="C47" s="1236" t="s">
        <v>3</v>
      </c>
      <c r="D47" s="1236"/>
      <c r="E47" s="1237"/>
      <c r="F47" s="11">
        <v>30.4</v>
      </c>
      <c r="G47" s="12">
        <v>28.39</v>
      </c>
      <c r="H47" s="12">
        <v>29.52</v>
      </c>
      <c r="I47" s="12">
        <v>28.5</v>
      </c>
      <c r="J47" s="13">
        <v>23.01</v>
      </c>
    </row>
    <row r="48" spans="2:10" ht="57.75" customHeight="1">
      <c r="B48" s="14"/>
      <c r="C48" s="1238" t="s">
        <v>4</v>
      </c>
      <c r="D48" s="1238"/>
      <c r="E48" s="1239"/>
      <c r="F48" s="15">
        <v>7.15</v>
      </c>
      <c r="G48" s="16">
        <v>5.31</v>
      </c>
      <c r="H48" s="16">
        <v>4.7699999999999996</v>
      </c>
      <c r="I48" s="16">
        <v>5.05</v>
      </c>
      <c r="J48" s="17">
        <v>3.03</v>
      </c>
    </row>
    <row r="49" spans="2:10" ht="57.75" customHeight="1" thickBot="1">
      <c r="B49" s="18"/>
      <c r="C49" s="1240" t="s">
        <v>5</v>
      </c>
      <c r="D49" s="1240"/>
      <c r="E49" s="1241"/>
      <c r="F49" s="19">
        <v>6.33</v>
      </c>
      <c r="G49" s="20" t="s">
        <v>573</v>
      </c>
      <c r="H49" s="20" t="s">
        <v>574</v>
      </c>
      <c r="I49" s="20" t="s">
        <v>575</v>
      </c>
      <c r="J49" s="21" t="s">
        <v>576</v>
      </c>
    </row>
    <row r="50" spans="2:10" ht="13.5" customHeight="1"/>
  </sheetData>
  <sheetProtection algorithmName="SHA-512" hashValue="kY/MRQ3xo/F/RPTmeYki5CykCCAvCbuI+kXCZNS4MZ7Nsg7jq2LRUcKXzjgheF3cyO4dfTFJYvUkKVrn7ye3GA==" saltValue="r7K9+5BO7EW8hgHVvpUE8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2021-10-26T06:55:18Z</cp:lastPrinted>
  <dcterms:created xsi:type="dcterms:W3CDTF">2021-02-05T05:04:11Z</dcterms:created>
  <dcterms:modified xsi:type="dcterms:W3CDTF">2021-10-26T06:55:29Z</dcterms:modified>
  <cp:category/>
</cp:coreProperties>
</file>