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310" windowHeight="72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CO41" i="10"/>
  <c r="CO42" i="10" s="1"/>
  <c r="BW41" i="10"/>
  <c r="BE41" i="10"/>
  <c r="AM41" i="10"/>
  <c r="U41" i="10"/>
  <c r="C41" i="10"/>
  <c r="BW40" i="10"/>
  <c r="BE40" i="10"/>
  <c r="AM40" i="10"/>
  <c r="U40" i="10"/>
  <c r="C40" i="10"/>
  <c r="CO39" i="10"/>
  <c r="CO40" i="10" s="1"/>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<sst xmlns="http://schemas.openxmlformats.org/spreadsheetml/2006/main" count="1173" uniqueCount="619">
  <si>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</si>
  <si>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</si>
  <si>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</si>
  <si>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</si>
  <si>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</si>
  <si>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</si>
  <si>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</si>
  <si>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</si>
  <si>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</si>
  <si>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</si>
  <si>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</si>
  <si>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</si>
  <si>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</si>
  <si>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</si>
  <si>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</si>
  <si>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</si>
  <si>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</si>
  <si>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</si>
  <si>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</si>
  <si>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</si>
  <si>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</si>
  <si>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</si>
  <si>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</si>
  <si>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</si>
  <si>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</si>
  <si>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</si>
  <si>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</si>
  <si>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</si>
  <si>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</si>
  <si>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</si>
  <si>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</si>
  <si>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</si>
  <si>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</si>
  <si>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</si>
  <si>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</si>
  <si>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</si>
  <si>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</si>
  <si>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</si>
  <si>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</si>
  <si>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</si>
  <si>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</si>
  <si>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</si>
  <si>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</si>
  <si>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</si>
  <si>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</si>
  <si>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</si>
  <si>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</si>
  <si>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</si>
  <si>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</si>
  <si>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</si>
  <si>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</si>
  <si>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</si>
  <si>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</si>
  <si>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</si>
  <si>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</si>
  <si>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</si>
  <si>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</si>
  <si>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</si>
  <si>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</si>
  <si>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</si>
  <si>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</si>
  <si>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</si>
  <si>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</si>
  <si>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</si>
  <si>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</si>
  <si>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</si>
  <si>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</si>
  <si>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</si>
  <si>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</si>
  <si>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</si>
  <si>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</si>
  <si>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</si>
  <si>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</si>
  <si>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</si>
  <si>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</si>
  <si>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</si>
  <si>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</si>
  <si>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</si>
  <si>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</si>
  <si>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</si>
  <si>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</si>
  <si>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</si>
  <si>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</si>
  <si>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</si>
  <si>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</si>
  <si>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</si>
  <si>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</si>
  <si>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</si>
  <si>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</si>
  <si>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</si>
  <si>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</si>
  <si>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</si>
  <si>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</si>
  <si>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</si>
  <si>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</si>
  <si>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</si>
  <si>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</si>
  <si>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</si>
  <si>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</si>
  <si>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</si>
  <si>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</si>
  <si>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</si>
  <si>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</si>
  <si>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</si>
  <si>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</si>
  <si>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</si>
  <si>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</si>
  <si>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</si>
  <si>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</si>
  <si>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</si>
  <si>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</si>
  <si>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</si>
  <si>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</si>
  <si>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</si>
  <si>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</si>
  <si>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</si>
  <si>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</si>
  <si>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</si>
  <si>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</si>
  <si>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</si>
  <si>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</si>
  <si>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</si>
  <si>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</si>
  <si>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</si>
  <si>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</si>
  <si>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</si>
  <si>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</si>
  <si>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</si>
  <si>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</si>
  <si>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</si>
  <si>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</si>
  <si>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</si>
  <si>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</si>
  <si>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</si>
  <si>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</si>
  <si>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</si>
  <si>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</si>
  <si>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</si>
  <si>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</si>
  <si>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</si>
  <si>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</si>
  <si>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</si>
  <si>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</si>
  <si>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</si>
  <si>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</si>
  <si>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</si>
  <si>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</si>
  <si>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</si>
  <si>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</si>
  <si>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</si>
  <si>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</si>
  <si>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</si>
  <si>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</si>
  <si>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</si>
  <si>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</si>
  <si>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</si>
  <si>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</si>
  <si>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</si>
  <si>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</si>
  <si>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</si>
  <si>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</si>
  <si>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</si>
  <si>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</si>
  <si>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</si>
  <si>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</si>
  <si>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</si>
  <si>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</si>
  <si>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</si>
  <si>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</si>
  <si>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</si>
  <si>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</si>
  <si>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</si>
  <si>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</si>
  <si>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</si>
  <si>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</si>
  <si>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</si>
  <si>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</si>
  <si>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</si>
  <si>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</si>
  <si>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</si>
  <si>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</si>
  <si>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</si>
  <si>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</si>
  <si>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</si>
  <si>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</si>
  <si>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</si>
  <si>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</si>
  <si>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</si>
  <si>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</si>
  <si>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</si>
  <si>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</si>
  <si>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</si>
  <si>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</si>
  <si>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</si>
  <si>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</si>
  <si>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</si>
  <si>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</si>
  <si>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</si>
  <si>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</si>
  <si>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</si>
  <si>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</si>
  <si>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</si>
  <si>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</si>
  <si>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</si>
  <si>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</si>
  <si>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</si>
  <si>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</si>
  <si>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</si>
  <si>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</si>
  <si>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</si>
  <si>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</si>
  <si>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</si>
  <si>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</si>
  <si>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</si>
  <si>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鹿児島県鹿児島市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</si>
  <si>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</si>
  <si>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</si>
  <si>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</si>
  <si>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</si>
  <si>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</si>
  <si>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</si>
  <si>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</si>
  <si>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</si>
  <si>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</si>
  <si>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</si>
  <si>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</si>
  <si>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</si>
  <si>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</si>
  <si>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</si>
  <si>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</si>
  <si>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</si>
  <si>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</si>
  <si>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</si>
  <si>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</si>
  <si>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</si>
  <si>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</si>
  <si>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</si>
  <si>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</si>
  <si>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</si>
  <si>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</si>
  <si>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</si>
  <si>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</si>
  <si>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</si>
  <si>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</si>
  <si>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</si>
  <si>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</si>
  <si>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</si>
  <si>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</si>
  <si>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</si>
  <si>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</si>
  <si>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</si>
  <si>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</si>
  <si>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</si>
  <si>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</si>
  <si>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</si>
  <si>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</si>
  <si>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</si>
  <si>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</si>
  <si>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</si>
  <si>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</si>
  <si>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</si>
  <si>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</si>
  <si>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</si>
  <si>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</si>
  <si>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</si>
  <si>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</si>
  <si>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</si>
  <si>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</si>
  <si>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</si>
  <si>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</si>
  <si>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</si>
  <si>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</si>
  <si>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</si>
  <si>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</si>
  <si>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</si>
  <si>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</si>
  <si>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</si>
  <si>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</si>
  <si>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</si>
  <si>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</si>
  <si>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</si>
  <si>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</si>
  <si>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</si>
  <si>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</si>
  <si>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</si>
  <si>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</si>
  <si>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</si>
  <si>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</si>
  <si>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</si>
  <si>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</si>
  <si>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</si>
  <si>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</si>
  <si>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</si>
  <si>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</si>
  <si>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</si>
  <si>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</si>
  <si>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</si>
  <si>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</si>
  <si>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</si>
  <si>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</si>
  <si>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</si>
  <si>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</si>
  <si>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</si>
  <si>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</si>
  <si>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</si>
  <si>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</si>
  <si>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</si>
  <si>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</si>
  <si>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</si>
  <si>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</si>
  <si>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</si>
  <si>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</si>
  <si>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</si>
  <si>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</si>
  <si>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</si>
  <si>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</si>
  <si>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</si>
  <si>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</si>
  <si>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</si>
  <si>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</si>
  <si>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</si>
  <si>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</si>
  <si>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</si>
  <si>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</si>
  <si>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</si>
  <si>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</si>
  <si>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</si>
  <si>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</si>
  <si>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</si>
  <si>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</si>
  <si>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</si>
  <si>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</si>
  <si>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</si>
  <si>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</si>
  <si>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</si>
  <si>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</si>
  <si>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</si>
  <si>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</si>
  <si>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</si>
  <si>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</si>
  <si>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</si>
  <si>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</si>
  <si>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</si>
  <si>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</si>
  <si>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</si>
  <si>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</si>
  <si>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</si>
  <si>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</si>
  <si>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</si>
  <si>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</si>
  <si>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</si>
  <si>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</si>
  <si>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</si>
  <si>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</si>
  <si>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</si>
  <si>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</si>
  <si>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</si>
  <si>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</si>
  <si>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</si>
  <si>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</si>
  <si>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</si>
  <si>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</si>
  <si>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</si>
  <si>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</si>
  <si>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</si>
  <si>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</si>
  <si>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</si>
  <si>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鹿児島県鹿児島市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</si>
  <si>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</si>
  <si>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</si>
  <si>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</si>
  <si>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</si>
  <si>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</si>
  <si>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</si>
  <si>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</si>
  <si>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</si>
  <si>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</si>
  <si>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</si>
  <si>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</si>
  <si>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</si>
  <si>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</si>
  <si>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</si>
  <si>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</si>
  <si>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</si>
  <si>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</si>
  <si>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</si>
  <si>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</si>
  <si>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</si>
  <si>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</si>
  <si>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</si>
  <si>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</si>
  <si>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</si>
  <si>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</si>
  <si>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</si>
  <si>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</si>
  <si>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</si>
  <si>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</si>
  <si>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</si>
  <si>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</si>
  <si>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</si>
  <si>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</si>
  <si>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</si>
  <si>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</si>
  <si>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</si>
  <si>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</si>
  <si>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</si>
  <si>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</si>
  <si>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</si>
  <si>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</si>
  <si>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</si>
  <si>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鹿児島市水道事業特別会計</t>
    <phoneticPr fontId="5"/>
  </si>
  <si>
    <t>鹿児島市工業用水道事業特別会計</t>
    <phoneticPr fontId="5"/>
  </si>
  <si>
    <t>鹿児島市公共下水道事業特別会計</t>
    <phoneticPr fontId="5"/>
  </si>
  <si>
    <t>鹿児島市船舶事業特別会計</t>
    <phoneticPr fontId="5"/>
  </si>
  <si>
    <t>鹿児島市中央卸売市場特別会計</t>
    <phoneticPr fontId="5"/>
  </si>
  <si>
    <t>法非適用企業</t>
    <phoneticPr fontId="5"/>
  </si>
  <si>
    <t>鹿児島市桜島観光施設特別会計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</si>
  <si>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</si>
  <si>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</si>
  <si>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</si>
  <si>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</si>
  <si>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</si>
  <si>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</si>
  <si>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</si>
  <si>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</si>
  <si>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</si>
  <si>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</si>
  <si>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</si>
  <si>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</si>
  <si>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</si>
  <si>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</si>
  <si>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</si>
  <si>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</si>
  <si>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</si>
  <si>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</si>
  <si>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</si>
  <si>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</si>
  <si>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</si>
  <si>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</si>
  <si>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</si>
  <si>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</si>
  <si>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</si>
  <si>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</si>
  <si>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</si>
  <si>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</si>
  <si>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</si>
  <si>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</si>
  <si>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</si>
  <si>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</si>
  <si>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</si>
  <si>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</si>
  <si>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</si>
  <si>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</si>
  <si>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</si>
  <si>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</si>
  <si>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</si>
  <si>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</si>
  <si>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</si>
  <si>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</si>
  <si>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</si>
  <si>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</si>
  <si>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</si>
  <si>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</si>
  <si>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</si>
  <si>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</si>
  <si>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</si>
  <si>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</si>
  <si>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</si>
  <si>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</si>
  <si>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</si>
  <si>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</si>
  <si>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鹿児島市中央卸売市場特別会計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</si>
  <si>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</si>
  <si>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</si>
  <si>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</si>
  <si>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</si>
  <si>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</si>
  <si>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</si>
  <si>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</si>
  <si>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</si>
  <si>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</si>
  <si>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</si>
  <si>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</si>
  <si>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</si>
  <si>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</si>
  <si>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</si>
  <si>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</si>
  <si>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</si>
  <si>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</si>
  <si>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</si>
  <si>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</si>
  <si>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</si>
  <si>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</si>
  <si>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</si>
  <si>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</si>
  <si>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</si>
  <si>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</si>
  <si>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</si>
  <si>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</si>
  <si>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</si>
  <si>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</si>
  <si>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</si>
  <si>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</si>
  <si>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</si>
  <si>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</si>
  <si>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</si>
  <si>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</si>
  <si>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</si>
  <si>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</si>
  <si>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</si>
  <si>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</si>
  <si>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</si>
  <si>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</si>
  <si>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</si>
  <si>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</si>
  <si>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</si>
  <si>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</si>
  <si>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</si>
  <si>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</si>
  <si>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</si>
  <si>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</si>
  <si>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</si>
  <si>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</si>
  <si>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</si>
  <si>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</si>
  <si>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</si>
  <si>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</si>
  <si>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</si>
  <si>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</si>
  <si>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</si>
  <si>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</si>
  <si>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</si>
  <si>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</si>
  <si>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</si>
  <si>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</si>
  <si>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</si>
  <si>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</si>
  <si>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</si>
  <si>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</si>
  <si>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</si>
  <si>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</si>
  <si>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</si>
  <si>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</si>
  <si>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</si>
  <si>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</si>
  <si>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</si>
  <si>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</si>
  <si>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</si>
  <si>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</si>
  <si>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</si>
  <si>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</si>
  <si>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</si>
  <si>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</si>
  <si>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</si>
  <si>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</si>
  <si>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</si>
  <si>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</si>
  <si>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</si>
  <si>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0.98</t>
  </si>
  <si>
    <t>▲ 1.07</t>
  </si>
  <si>
    <t>▲ 2.68</t>
  </si>
  <si>
    <t>鹿児島市国民健康保険事業特別会計</t>
  </si>
  <si>
    <t>▲ 3.97</t>
  </si>
  <si>
    <t>▲ 4.09</t>
  </si>
  <si>
    <t>▲ 2.89</t>
  </si>
  <si>
    <t>▲ 2.37</t>
  </si>
  <si>
    <t>▲ 2.40</t>
  </si>
  <si>
    <t>鹿児島市病院事業特別会計</t>
  </si>
  <si>
    <t>鹿児島市水道事業特別会計</t>
  </si>
  <si>
    <t>鹿児島市公共下水道事業特別会計</t>
  </si>
  <si>
    <t>一般会計</t>
  </si>
  <si>
    <t>鹿児島市交通事業特別会計</t>
  </si>
  <si>
    <t>鹿児島市船舶事業特別会計</t>
  </si>
  <si>
    <t>鹿児島市介護保険特別会計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</si>
  <si>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</si>
  <si>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</si>
  <si>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</si>
  <si>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</si>
  <si>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</si>
  <si>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</si>
  <si>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</si>
  <si>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</si>
  <si>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</si>
  <si>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</si>
  <si>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</si>
  <si>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</si>
  <si>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</si>
  <si>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建設事業基金</t>
    <rPh sb="0" eb="2">
      <t>ケンセツ</t>
    </rPh>
    <rPh sb="2" eb="4">
      <t>ジギョウ</t>
    </rPh>
    <rPh sb="4" eb="6">
      <t>キキン</t>
    </rPh>
    <phoneticPr fontId="19"/>
  </si>
  <si>
    <t>高齢者福祉施設管理基金</t>
    <rPh sb="0" eb="3">
      <t>コウレイシャ</t>
    </rPh>
    <rPh sb="3" eb="5">
      <t>フクシ</t>
    </rPh>
    <rPh sb="5" eb="7">
      <t>シセツ</t>
    </rPh>
    <rPh sb="7" eb="9">
      <t>カンリ</t>
    </rPh>
    <rPh sb="9" eb="11">
      <t>キキン</t>
    </rPh>
    <phoneticPr fontId="19"/>
  </si>
  <si>
    <t>文学振興基金</t>
    <rPh sb="0" eb="2">
      <t>ブンガク</t>
    </rPh>
    <rPh sb="2" eb="4">
      <t>シンコウ</t>
    </rPh>
    <rPh sb="4" eb="6">
      <t>キキン</t>
    </rPh>
    <phoneticPr fontId="19"/>
  </si>
  <si>
    <t>合併まちづくり基金</t>
    <rPh sb="0" eb="2">
      <t>ガッペイ</t>
    </rPh>
    <rPh sb="7" eb="9">
      <t>キキン</t>
    </rPh>
    <phoneticPr fontId="19"/>
  </si>
  <si>
    <t>国際交流基金</t>
    <rPh sb="0" eb="2">
      <t>コクサイ</t>
    </rPh>
    <rPh sb="2" eb="4">
      <t>コウリュウ</t>
    </rPh>
    <rPh sb="4" eb="6">
      <t>キキン</t>
    </rPh>
    <phoneticPr fontId="19"/>
  </si>
  <si>
    <t>鹿児島まちづくり土地区画整理協会</t>
    <rPh sb="0" eb="3">
      <t>カゴシマ</t>
    </rPh>
    <rPh sb="8" eb="16">
      <t>トチクカクセイリキョウカイ</t>
    </rPh>
    <phoneticPr fontId="2"/>
  </si>
  <si>
    <t>鹿児島市中小企業勤労者福祉サービスセンター</t>
  </si>
  <si>
    <t>かごしま教育文化振興財団</t>
    <rPh sb="4" eb="12">
      <t>キョウイクブンカシンコウザイダン</t>
    </rPh>
    <phoneticPr fontId="2"/>
  </si>
  <si>
    <t>鹿児島市水族館公社</t>
  </si>
  <si>
    <t>鹿児島中央地下駐車場</t>
    <rPh sb="0" eb="10">
      <t>カゴシマチュウオウチカチュウシャジョウ</t>
    </rPh>
    <phoneticPr fontId="2"/>
  </si>
  <si>
    <t>鹿児島観光コンベンション協会</t>
  </si>
  <si>
    <t>鹿児島市国際交流財団</t>
    <rPh sb="0" eb="4">
      <t>カゴシマシ</t>
    </rPh>
    <rPh sb="4" eb="10">
      <t>コクサイコウリュウザイダン</t>
    </rPh>
    <phoneticPr fontId="2"/>
  </si>
  <si>
    <t>かごしま環境未来財団</t>
  </si>
  <si>
    <t>-</t>
    <phoneticPr fontId="2"/>
  </si>
  <si>
    <t>公益財団法人鹿児島市環境サービス財団</t>
    <rPh sb="0" eb="2">
      <t>コウエキ</t>
    </rPh>
    <rPh sb="2" eb="4">
      <t>ザイダン</t>
    </rPh>
    <rPh sb="4" eb="6">
      <t>ホウジン</t>
    </rPh>
    <rPh sb="6" eb="10">
      <t>カゴシマシ</t>
    </rPh>
    <rPh sb="10" eb="12">
      <t>カンキョウ</t>
    </rPh>
    <rPh sb="16" eb="18">
      <t>ザイダン</t>
    </rPh>
    <phoneticPr fontId="2"/>
  </si>
  <si>
    <t>‐</t>
    <phoneticPr fontId="2"/>
  </si>
  <si>
    <t>鹿児島市健康交流促進財団</t>
    <rPh sb="0" eb="4">
      <t>カゴシマシ</t>
    </rPh>
    <rPh sb="4" eb="6">
      <t>ケンコウ</t>
    </rPh>
    <rPh sb="6" eb="8">
      <t>コウリュウ</t>
    </rPh>
    <rPh sb="8" eb="10">
      <t>ソクシン</t>
    </rPh>
    <rPh sb="10" eb="12">
      <t>ザイダン</t>
    </rPh>
    <phoneticPr fontId="2"/>
  </si>
  <si>
    <t>西郷南洲顕彰会</t>
  </si>
  <si>
    <t>まちづくり鹿児島</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</si>
  <si>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</si>
  <si>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</si>
  <si>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</si>
  <si>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</si>
  <si>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</si>
  <si>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</si>
  <si>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</si>
  <si>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</si>
  <si>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</si>
  <si>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</si>
  <si>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</si>
  <si>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将来負担比率、有形固定資産減価償却率共に類似団体平均値より低くなっており、将来負担の健全度は確保されていると考えている。
今後も、将来負担額の抑制を図るとともに、鹿児島市公共施設等総合管理計画等に基づき施設の長寿命化や施設総量の適正化等に取り組む。</t>
    <phoneticPr fontId="5"/>
  </si>
  <si>
    <t>将来負担比率と実質公債費比率は、共に類似団体平均値より低くなっており、公債費負担の健全度は確保されていると考えている。
今後も、将来負担額を抑制するとともに、充当可能財源等の増加を図り、将来負担比率の減少に努める。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</si>
</sst>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3820-4618-A2B9-EFD6FB260C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61544</c:v>
                </c:pt>
                <c:pt idx="1">
                  <c:v>51553</c:v>
                </c:pt>
                <c:pt idx="2">
                  <c:v>53339</c:v>
                </c:pt>
                <c:pt idx="3">
                  <c:v>51611</c:v>
                </c:pt>
                <c:pt idx="4">
                  <c:v>66874</c:v>
                </c:pt>
              </c:numCache>
            </c:numRef>
          </c:val>
          <c:smooth val="0"/>
          <c:extLst>
            <c:ext xmlns:c16="http://schemas.microsoft.com/office/drawing/2014/chart" uri="{C3380CC4-5D6E-409C-BE32-E72D297353CC}">
              <c16:uniqueId val="{00000001-3820-4618-A2B9-EFD6FB260C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5.43</c:v>
                </c:pt>
                <c:pt idx="1">
                  <c:v>4.47</c:v>
                </c:pt>
                <c:pt idx="2">
                  <c:v>4.51</c:v>
                </c:pt>
                <c:pt idx="3">
                  <c:v>4.54</c:v>
                </c:pt>
                <c:pt idx="4">
                  <c:v>3.35</c:v>
                </c:pt>
              </c:numCache>
            </c:numRef>
          </c:val>
          <c:extLst>
            <c:ext xmlns:c16="http://schemas.microsoft.com/office/drawing/2014/chart" uri="{C3380CC4-5D6E-409C-BE32-E72D297353CC}">
              <c16:uniqueId val="{00000000-AA02-494E-B05F-ACE9A18DE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9.3699999999999992</c:v>
                </c:pt>
                <c:pt idx="1">
                  <c:v>9.42</c:v>
                </c:pt>
                <c:pt idx="2">
                  <c:v>9.39</c:v>
                </c:pt>
                <c:pt idx="3">
                  <c:v>8.17</c:v>
                </c:pt>
                <c:pt idx="4">
                  <c:v>6.62</c:v>
                </c:pt>
              </c:numCache>
            </c:numRef>
          </c:val>
          <c:extLst>
            <c:ext xmlns:c16="http://schemas.microsoft.com/office/drawing/2014/chart" uri="{C3380CC4-5D6E-409C-BE32-E72D297353CC}">
              <c16:uniqueId val="{00000001-AA02-494E-B05F-ACE9A18DE3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2.0299999999999998</c:v>
                </c:pt>
                <c:pt idx="1">
                  <c:v>-0.98</c:v>
                </c:pt>
                <c:pt idx="2">
                  <c:v>0.06</c:v>
                </c:pt>
                <c:pt idx="3">
                  <c:v>-1.07</c:v>
                </c:pt>
                <c:pt idx="4">
                  <c:v>-2.68</c:v>
                </c:pt>
              </c:numCache>
            </c:numRef>
          </c:val>
          <c:smooth val="0"/>
          <c:extLst>
            <c:ext xmlns:c16="http://schemas.microsoft.com/office/drawing/2014/chart" uri="{C3380CC4-5D6E-409C-BE32-E72D297353CC}">
              <c16:uniqueId val="{00000002-AA02-494E-B05F-ACE9A18DE3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0.5</c:v>
                </c:pt>
                <c:pt idx="4">
                  <c:v>#N/A</c:v>
                </c:pt>
                <c:pt idx="5">
                  <c:v>0.38</c:v>
                </c:pt>
                <c:pt idx="6">
                  <c:v>#N/A</c:v>
                </c:pt>
                <c:pt idx="7">
                  <c:v>0.2</c:v>
                </c:pt>
                <c:pt idx="8">
                  <c:v>#N/A</c:v>
                </c:pt>
                <c:pt idx="9">
                  <c:v>0.18</c:v>
                </c:pt>
              </c:numCache>
            </c:numRef>
          </c:val>
          <c:extLst>
            <c:ext xmlns:c16="http://schemas.microsoft.com/office/drawing/2014/chart" uri="{C3380CC4-5D6E-409C-BE32-E72D297353CC}">
              <c16:uniqueId val="{00000000-A6A4-4D07-9369-E83108EB20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A4-4D07-9369-E83108EB2093}"/>
            </c:ext>
          </c:extLst>
        </c:ser>
        <c:ser>
          <c:idx val="2"/>
          <c:order val="2"/>
          <c:tx>
            <c:strRef>
              <c:f>データシート!$A$29</c:f>
              <c:strCache>
                <c:ptCount val="1"/>
                <c:pt idx="0">
                  <c:v>鹿児島市介護保険特別会計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0.54</c:v>
                </c:pt>
                <c:pt idx="2">
                  <c:v>#N/A</c:v>
                </c:pt>
                <c:pt idx="3">
                  <c:v>0.49</c:v>
                </c:pt>
                <c:pt idx="4">
                  <c:v>#N/A</c:v>
                </c:pt>
                <c:pt idx="5">
                  <c:v>1.0900000000000001</c:v>
                </c:pt>
                <c:pt idx="6">
                  <c:v>#N/A</c:v>
                </c:pt>
                <c:pt idx="7">
                  <c:v>1.07</c:v>
                </c:pt>
                <c:pt idx="8">
                  <c:v>#N/A</c:v>
                </c:pt>
                <c:pt idx="9">
                  <c:v>0.34</c:v>
                </c:pt>
              </c:numCache>
            </c:numRef>
          </c:val>
          <c:extLst>
            <c:ext xmlns:c16="http://schemas.microsoft.com/office/drawing/2014/chart" uri="{C3380CC4-5D6E-409C-BE32-E72D297353CC}">
              <c16:uniqueId val="{00000002-A6A4-4D07-9369-E83108EB2093}"/>
            </c:ext>
          </c:extLst>
        </c:ser>
        <c:ser>
          <c:idx val="3"/>
          <c:order val="3"/>
          <c:tx>
            <c:strRef>
              <c:f>データシート!$A$30</c:f>
              <c:strCache>
                <c:ptCount val="1"/>
                <c:pt idx="0">
                  <c:v>鹿児島市船舶事業特別会計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0.86</c:v>
                </c:pt>
                <c:pt idx="2">
                  <c:v>#N/A</c:v>
                </c:pt>
                <c:pt idx="3">
                  <c:v>0.72</c:v>
                </c:pt>
                <c:pt idx="4">
                  <c:v>#N/A</c:v>
                </c:pt>
                <c:pt idx="5">
                  <c:v>0.67</c:v>
                </c:pt>
                <c:pt idx="6">
                  <c:v>#N/A</c:v>
                </c:pt>
                <c:pt idx="7">
                  <c:v>0.5</c:v>
                </c:pt>
                <c:pt idx="8">
                  <c:v>#N/A</c:v>
                </c:pt>
                <c:pt idx="9">
                  <c:v>0.34</c:v>
                </c:pt>
              </c:numCache>
            </c:numRef>
          </c:val>
          <c:extLst>
            <c:ext xmlns:c16="http://schemas.microsoft.com/office/drawing/2014/chart" uri="{C3380CC4-5D6E-409C-BE32-E72D297353CC}">
              <c16:uniqueId val="{00000003-A6A4-4D07-9369-E83108EB2093}"/>
            </c:ext>
          </c:extLst>
        </c:ser>
        <c:ser>
          <c:idx val="4"/>
          <c:order val="4"/>
          <c:tx>
            <c:strRef>
              <c:f>データシート!$A$31</c:f>
              <c:strCache>
                <c:ptCount val="1"/>
                <c:pt idx="0">
                  <c:v>鹿児島市交通事業特別会計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2.09</c:v>
                </c:pt>
                <c:pt idx="4">
                  <c:v>#N/A</c:v>
                </c:pt>
                <c:pt idx="5">
                  <c:v>1.28</c:v>
                </c:pt>
                <c:pt idx="6">
                  <c:v>#N/A</c:v>
                </c:pt>
                <c:pt idx="7">
                  <c:v>0.8</c:v>
                </c:pt>
                <c:pt idx="8">
                  <c:v>#N/A</c:v>
                </c:pt>
                <c:pt idx="9">
                  <c:v>0.47</c:v>
                </c:pt>
              </c:numCache>
            </c:numRef>
          </c:val>
          <c:extLst>
            <c:ext xmlns:c16="http://schemas.microsoft.com/office/drawing/2014/chart" uri="{C3380CC4-5D6E-409C-BE32-E72D297353CC}">
              <c16:uniqueId val="{00000004-A6A4-4D07-9369-E83108EB209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5.1100000000000003</c:v>
                </c:pt>
                <c:pt idx="2">
                  <c:v>#N/A</c:v>
                </c:pt>
                <c:pt idx="3">
                  <c:v>4.1100000000000003</c:v>
                </c:pt>
                <c:pt idx="4">
                  <c:v>#N/A</c:v>
                </c:pt>
                <c:pt idx="5">
                  <c:v>4.2699999999999996</c:v>
                </c:pt>
                <c:pt idx="6">
                  <c:v>#N/A</c:v>
                </c:pt>
                <c:pt idx="7">
                  <c:v>4.4800000000000004</c:v>
                </c:pt>
                <c:pt idx="8">
                  <c:v>#N/A</c:v>
                </c:pt>
                <c:pt idx="9">
                  <c:v>3.32</c:v>
                </c:pt>
              </c:numCache>
            </c:numRef>
          </c:val>
          <c:extLst>
            <c:ext xmlns:c16="http://schemas.microsoft.com/office/drawing/2014/chart" uri="{C3380CC4-5D6E-409C-BE32-E72D297353CC}">
              <c16:uniqueId val="{00000005-A6A4-4D07-9369-E83108EB2093}"/>
            </c:ext>
          </c:extLst>
        </c:ser>
        <c:ser>
          <c:idx val="6"/>
          <c:order val="6"/>
          <c:tx>
            <c:strRef>
              <c:f>データシート!$A$33</c:f>
              <c:strCache>
                <c:ptCount val="1"/>
                <c:pt idx="0">
                  <c:v>鹿児島市公共下水道事業特別会計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2.81</c:v>
                </c:pt>
                <c:pt idx="2">
                  <c:v>#N/A</c:v>
                </c:pt>
                <c:pt idx="3">
                  <c:v>3.42</c:v>
                </c:pt>
                <c:pt idx="4">
                  <c:v>#N/A</c:v>
                </c:pt>
                <c:pt idx="5">
                  <c:v>3.94</c:v>
                </c:pt>
                <c:pt idx="6">
                  <c:v>#N/A</c:v>
                </c:pt>
                <c:pt idx="7">
                  <c:v>4.08</c:v>
                </c:pt>
                <c:pt idx="8">
                  <c:v>#N/A</c:v>
                </c:pt>
                <c:pt idx="9">
                  <c:v>4.38</c:v>
                </c:pt>
              </c:numCache>
            </c:numRef>
          </c:val>
          <c:extLst>
            <c:ext xmlns:c16="http://schemas.microsoft.com/office/drawing/2014/chart" uri="{C3380CC4-5D6E-409C-BE32-E72D297353CC}">
              <c16:uniqueId val="{00000006-A6A4-4D07-9369-E83108EB2093}"/>
            </c:ext>
          </c:extLst>
        </c:ser>
        <c:ser>
          <c:idx val="7"/>
          <c:order val="7"/>
          <c:tx>
            <c:strRef>
              <c:f>データシート!$A$34</c:f>
              <c:strCache>
                <c:ptCount val="1"/>
                <c:pt idx="0">
                  <c:v>鹿児島市水道事業特別会計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7.52</c:v>
                </c:pt>
                <c:pt idx="2">
                  <c:v>#N/A</c:v>
                </c:pt>
                <c:pt idx="3">
                  <c:v>7.82</c:v>
                </c:pt>
                <c:pt idx="4">
                  <c:v>#N/A</c:v>
                </c:pt>
                <c:pt idx="5">
                  <c:v>7.57</c:v>
                </c:pt>
                <c:pt idx="6">
                  <c:v>#N/A</c:v>
                </c:pt>
                <c:pt idx="7">
                  <c:v>7.53</c:v>
                </c:pt>
                <c:pt idx="8">
                  <c:v>#N/A</c:v>
                </c:pt>
                <c:pt idx="9">
                  <c:v>7.39</c:v>
                </c:pt>
              </c:numCache>
            </c:numRef>
          </c:val>
          <c:extLst>
            <c:ext xmlns:c16="http://schemas.microsoft.com/office/drawing/2014/chart" uri="{C3380CC4-5D6E-409C-BE32-E72D297353CC}">
              <c16:uniqueId val="{00000007-A6A4-4D07-9369-E83108EB2093}"/>
            </c:ext>
          </c:extLst>
        </c:ser>
        <c:ser>
          <c:idx val="8"/>
          <c:order val="8"/>
          <c:tx>
            <c:strRef>
              <c:f>データシート!$A$35</c:f>
              <c:strCache>
                <c:ptCount val="1"/>
                <c:pt idx="0">
                  <c:v>鹿児島市病院事業特別会計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4.2300000000000004</c:v>
                </c:pt>
                <c:pt idx="2">
                  <c:v>#N/A</c:v>
                </c:pt>
                <c:pt idx="3">
                  <c:v>7.59</c:v>
                </c:pt>
                <c:pt idx="4">
                  <c:v>#N/A</c:v>
                </c:pt>
                <c:pt idx="5">
                  <c:v>7.93</c:v>
                </c:pt>
                <c:pt idx="6">
                  <c:v>#N/A</c:v>
                </c:pt>
                <c:pt idx="7">
                  <c:v>8.9600000000000009</c:v>
                </c:pt>
                <c:pt idx="8">
                  <c:v>#N/A</c:v>
                </c:pt>
                <c:pt idx="9">
                  <c:v>9.4600000000000009</c:v>
                </c:pt>
              </c:numCache>
            </c:numRef>
          </c:val>
          <c:extLst>
            <c:ext xmlns:c16="http://schemas.microsoft.com/office/drawing/2014/chart" uri="{C3380CC4-5D6E-409C-BE32-E72D297353CC}">
              <c16:uniqueId val="{00000008-A6A4-4D07-9369-E83108EB2093}"/>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3.97</c:v>
                </c:pt>
                <c:pt idx="1">
                  <c:v>#N/A</c:v>
                </c:pt>
                <c:pt idx="2">
                  <c:v>4.09</c:v>
                </c:pt>
                <c:pt idx="3">
                  <c:v>#N/A</c:v>
                </c:pt>
                <c:pt idx="4">
                  <c:v>2.89</c:v>
                </c:pt>
                <c:pt idx="5">
                  <c:v>#N/A</c:v>
                </c:pt>
                <c:pt idx="6">
                  <c:v>2.37</c:v>
                </c:pt>
                <c:pt idx="7">
                  <c:v>#N/A</c:v>
                </c:pt>
                <c:pt idx="8">
                  <c:v>2.4</c:v>
                </c:pt>
                <c:pt idx="9">
                  <c:v>#N/A</c:v>
                </c:pt>
              </c:numCache>
            </c:numRef>
          </c:val>
          <c:extLst>
            <c:ext xmlns:c16="http://schemas.microsoft.com/office/drawing/2014/chart" uri="{C3380CC4-5D6E-409C-BE32-E72D297353CC}">
              <c16:uniqueId val="{00000009-A6A4-4D07-9369-E83108EB20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22902</c:v>
                </c:pt>
                <c:pt idx="5">
                  <c:v>22819</c:v>
                </c:pt>
                <c:pt idx="8">
                  <c:v>22409</c:v>
                </c:pt>
                <c:pt idx="11">
                  <c:v>22696</c:v>
                </c:pt>
                <c:pt idx="14">
                  <c:v>22946</c:v>
                </c:pt>
              </c:numCache>
            </c:numRef>
          </c:val>
          <c:extLst>
            <c:ext xmlns:c16="http://schemas.microsoft.com/office/drawing/2014/chart" uri="{C3380CC4-5D6E-409C-BE32-E72D297353CC}">
              <c16:uniqueId val="{00000000-C4A9-4F23-9AC6-D29016C081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A9-4F23-9AC6-D29016C081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67</c:v>
                </c:pt>
                <c:pt idx="3">
                  <c:v>67</c:v>
                </c:pt>
                <c:pt idx="6">
                  <c:v>73</c:v>
                </c:pt>
                <c:pt idx="9">
                  <c:v>63</c:v>
                </c:pt>
                <c:pt idx="12">
                  <c:v>60</c:v>
                </c:pt>
              </c:numCache>
            </c:numRef>
          </c:val>
          <c:extLst>
            <c:ext xmlns:c16="http://schemas.microsoft.com/office/drawing/2014/chart" uri="{C3380CC4-5D6E-409C-BE32-E72D297353CC}">
              <c16:uniqueId val="{00000002-C4A9-4F23-9AC6-D29016C081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A9-4F23-9AC6-D29016C081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1663</c:v>
                </c:pt>
                <c:pt idx="3">
                  <c:v>1591</c:v>
                </c:pt>
                <c:pt idx="6">
                  <c:v>1298</c:v>
                </c:pt>
                <c:pt idx="9">
                  <c:v>1171</c:v>
                </c:pt>
                <c:pt idx="12">
                  <c:v>1363</c:v>
                </c:pt>
              </c:numCache>
            </c:numRef>
          </c:val>
          <c:extLst>
            <c:ext xmlns:c16="http://schemas.microsoft.com/office/drawing/2014/chart" uri="{C3380CC4-5D6E-409C-BE32-E72D297353CC}">
              <c16:uniqueId val="{00000004-C4A9-4F23-9AC6-D29016C081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A9-4F23-9AC6-D29016C081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A9-4F23-9AC6-D29016C081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25216</c:v>
                </c:pt>
                <c:pt idx="3">
                  <c:v>23842</c:v>
                </c:pt>
                <c:pt idx="6">
                  <c:v>23539</c:v>
                </c:pt>
                <c:pt idx="9">
                  <c:v>24172</c:v>
                </c:pt>
                <c:pt idx="12">
                  <c:v>24922</c:v>
                </c:pt>
              </c:numCache>
            </c:numRef>
          </c:val>
          <c:extLst>
            <c:ext xmlns:c16="http://schemas.microsoft.com/office/drawing/2014/chart" uri="{C3380CC4-5D6E-409C-BE32-E72D297353CC}">
              <c16:uniqueId val="{00000007-C4A9-4F23-9AC6-D29016C081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4044</c:v>
                </c:pt>
                <c:pt idx="2">
                  <c:v>#N/A</c:v>
                </c:pt>
                <c:pt idx="3">
                  <c:v>#N/A</c:v>
                </c:pt>
                <c:pt idx="4">
                  <c:v>2681</c:v>
                </c:pt>
                <c:pt idx="5">
                  <c:v>#N/A</c:v>
                </c:pt>
                <c:pt idx="6">
                  <c:v>#N/A</c:v>
                </c:pt>
                <c:pt idx="7">
                  <c:v>2501</c:v>
                </c:pt>
                <c:pt idx="8">
                  <c:v>#N/A</c:v>
                </c:pt>
                <c:pt idx="9">
                  <c:v>#N/A</c:v>
                </c:pt>
                <c:pt idx="10">
                  <c:v>2710</c:v>
                </c:pt>
                <c:pt idx="11">
                  <c:v>#N/A</c:v>
                </c:pt>
                <c:pt idx="12">
                  <c:v>#N/A</c:v>
                </c:pt>
                <c:pt idx="13">
                  <c:v>3399</c:v>
                </c:pt>
                <c:pt idx="14">
                  <c:v>#N/A</c:v>
                </c:pt>
              </c:numCache>
            </c:numRef>
          </c:val>
          <c:smooth val="0"/>
          <c:extLst>
            <c:ext xmlns:c16="http://schemas.microsoft.com/office/drawing/2014/chart" uri="{C3380CC4-5D6E-409C-BE32-E72D297353CC}">
              <c16:uniqueId val="{00000008-C4A9-4F23-9AC6-D29016C081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203650</c:v>
                </c:pt>
                <c:pt idx="5">
                  <c:v>201019</c:v>
                </c:pt>
                <c:pt idx="8">
                  <c:v>198455</c:v>
                </c:pt>
                <c:pt idx="11">
                  <c:v>195134</c:v>
                </c:pt>
                <c:pt idx="14">
                  <c:v>194260</c:v>
                </c:pt>
              </c:numCache>
            </c:numRef>
          </c:val>
          <c:extLst>
            <c:ext xmlns:c16="http://schemas.microsoft.com/office/drawing/2014/chart" uri="{C3380CC4-5D6E-409C-BE32-E72D297353CC}">
              <c16:uniqueId val="{00000000-2FB4-4C5D-8842-F48345418B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58597</c:v>
                </c:pt>
                <c:pt idx="5">
                  <c:v>55862</c:v>
                </c:pt>
                <c:pt idx="8">
                  <c:v>58993</c:v>
                </c:pt>
                <c:pt idx="11">
                  <c:v>55361</c:v>
                </c:pt>
                <c:pt idx="14">
                  <c:v>55612</c:v>
                </c:pt>
              </c:numCache>
            </c:numRef>
          </c:val>
          <c:extLst>
            <c:ext xmlns:c16="http://schemas.microsoft.com/office/drawing/2014/chart" uri="{C3380CC4-5D6E-409C-BE32-E72D297353CC}">
              <c16:uniqueId val="{00000001-2FB4-4C5D-8842-F48345418B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49710</c:v>
                </c:pt>
                <c:pt idx="5">
                  <c:v>51661</c:v>
                </c:pt>
                <c:pt idx="8">
                  <c:v>51157</c:v>
                </c:pt>
                <c:pt idx="11">
                  <c:v>49711</c:v>
                </c:pt>
                <c:pt idx="14">
                  <c:v>46945</c:v>
                </c:pt>
              </c:numCache>
            </c:numRef>
          </c:val>
          <c:extLst>
            <c:ext xmlns:c16="http://schemas.microsoft.com/office/drawing/2014/chart" uri="{C3380CC4-5D6E-409C-BE32-E72D297353CC}">
              <c16:uniqueId val="{00000002-2FB4-4C5D-8842-F48345418B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B4-4C5D-8842-F48345418B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B4-4C5D-8842-F48345418B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290</c:v>
                </c:pt>
                <c:pt idx="3">
                  <c:v>196</c:v>
                </c:pt>
                <c:pt idx="6">
                  <c:v>207</c:v>
                </c:pt>
                <c:pt idx="9">
                  <c:v>303</c:v>
                </c:pt>
                <c:pt idx="12">
                  <c:v>281</c:v>
                </c:pt>
              </c:numCache>
            </c:numRef>
          </c:val>
          <c:extLst>
            <c:ext xmlns:c16="http://schemas.microsoft.com/office/drawing/2014/chart" uri="{C3380CC4-5D6E-409C-BE32-E72D297353CC}">
              <c16:uniqueId val="{00000005-2FB4-4C5D-8842-F48345418B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33941</c:v>
                </c:pt>
                <c:pt idx="3">
                  <c:v>32355</c:v>
                </c:pt>
                <c:pt idx="6">
                  <c:v>31932</c:v>
                </c:pt>
                <c:pt idx="9">
                  <c:v>31750</c:v>
                </c:pt>
                <c:pt idx="12">
                  <c:v>32354</c:v>
                </c:pt>
              </c:numCache>
            </c:numRef>
          </c:val>
          <c:extLst>
            <c:ext xmlns:c16="http://schemas.microsoft.com/office/drawing/2014/chart" uri="{C3380CC4-5D6E-409C-BE32-E72D297353CC}">
              <c16:uniqueId val="{00000006-2FB4-4C5D-8842-F48345418B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B4-4C5D-8842-F48345418B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24509</c:v>
                </c:pt>
                <c:pt idx="3">
                  <c:v>24523</c:v>
                </c:pt>
                <c:pt idx="6">
                  <c:v>26223</c:v>
                </c:pt>
                <c:pt idx="9">
                  <c:v>24399</c:v>
                </c:pt>
                <c:pt idx="12">
                  <c:v>28391</c:v>
                </c:pt>
              </c:numCache>
            </c:numRef>
          </c:val>
          <c:extLst>
            <c:ext xmlns:c16="http://schemas.microsoft.com/office/drawing/2014/chart" uri="{C3380CC4-5D6E-409C-BE32-E72D297353CC}">
              <c16:uniqueId val="{00000008-2FB4-4C5D-8842-F48345418B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580</c:v>
                </c:pt>
                <c:pt idx="3">
                  <c:v>524</c:v>
                </c:pt>
                <c:pt idx="6">
                  <c:v>524</c:v>
                </c:pt>
                <c:pt idx="9">
                  <c:v>413</c:v>
                </c:pt>
                <c:pt idx="12">
                  <c:v>357</c:v>
                </c:pt>
              </c:numCache>
            </c:numRef>
          </c:val>
          <c:extLst>
            <c:ext xmlns:c16="http://schemas.microsoft.com/office/drawing/2014/chart" uri="{C3380CC4-5D6E-409C-BE32-E72D297353CC}">
              <c16:uniqueId val="{00000009-2FB4-4C5D-8842-F48345418B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280124</c:v>
                </c:pt>
                <c:pt idx="3">
                  <c:v>278200</c:v>
                </c:pt>
                <c:pt idx="6">
                  <c:v>273389</c:v>
                </c:pt>
                <c:pt idx="9">
                  <c:v>270579</c:v>
                </c:pt>
                <c:pt idx="12">
                  <c:v>269828</c:v>
                </c:pt>
              </c:numCache>
            </c:numRef>
          </c:val>
          <c:extLst>
            <c:ext xmlns:c16="http://schemas.microsoft.com/office/drawing/2014/chart" uri="{C3380CC4-5D6E-409C-BE32-E72D297353CC}">
              <c16:uniqueId val="{0000000A-2FB4-4C5D-8842-F48345418B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27486</c:v>
                </c:pt>
                <c:pt idx="2">
                  <c:v>#N/A</c:v>
                </c:pt>
                <c:pt idx="3">
                  <c:v>#N/A</c:v>
                </c:pt>
                <c:pt idx="4">
                  <c:v>27258</c:v>
                </c:pt>
                <c:pt idx="5">
                  <c:v>#N/A</c:v>
                </c:pt>
                <c:pt idx="6">
                  <c:v>#N/A</c:v>
                </c:pt>
                <c:pt idx="7">
                  <c:v>23671</c:v>
                </c:pt>
                <c:pt idx="8">
                  <c:v>#N/A</c:v>
                </c:pt>
                <c:pt idx="9">
                  <c:v>#N/A</c:v>
                </c:pt>
                <c:pt idx="10">
                  <c:v>27238</c:v>
                </c:pt>
                <c:pt idx="11">
                  <c:v>#N/A</c:v>
                </c:pt>
                <c:pt idx="12">
                  <c:v>#N/A</c:v>
                </c:pt>
                <c:pt idx="13">
                  <c:v>34394</c:v>
                </c:pt>
                <c:pt idx="14">
                  <c:v>#N/A</c:v>
                </c:pt>
              </c:numCache>
            </c:numRef>
          </c:val>
          <c:smooth val="0"/>
          <c:extLst>
            <c:ext xmlns:c16="http://schemas.microsoft.com/office/drawing/2014/chart" uri="{C3380CC4-5D6E-409C-BE32-E72D297353CC}">
              <c16:uniqueId val="{0000000B-2FB4-4C5D-8842-F48345418B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12216</c:v>
                </c:pt>
                <c:pt idx="1">
                  <c:v>10721</c:v>
                </c:pt>
                <c:pt idx="2">
                  <c:v>8725</c:v>
                </c:pt>
              </c:numCache>
            </c:numRef>
          </c:val>
          <c:extLst>
            <c:ext xmlns:c16="http://schemas.microsoft.com/office/drawing/2014/chart" uri="{C3380CC4-5D6E-409C-BE32-E72D297353CC}">
              <c16:uniqueId val="{00000000-6DFC-4E51-B8E4-C01E5C600C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14831</c:v>
                </c:pt>
                <c:pt idx="1">
                  <c:v>14083</c:v>
                </c:pt>
                <c:pt idx="2">
                  <c:v>12815</c:v>
                </c:pt>
              </c:numCache>
            </c:numRef>
          </c:val>
          <c:extLst>
            <c:ext xmlns:c16="http://schemas.microsoft.com/office/drawing/2014/chart" uri="{C3380CC4-5D6E-409C-BE32-E72D297353CC}">
              <c16:uniqueId val="{00000001-6DFC-4E51-B8E4-C01E5C600C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24606</c:v>
                </c:pt>
                <c:pt idx="1">
                  <c:v>23853</c:v>
                </c:pt>
                <c:pt idx="2">
                  <c:v>22899</c:v>
                </c:pt>
              </c:numCache>
            </c:numRef>
          </c:val>
          <c:extLst>
            <c:ext xmlns:c16="http://schemas.microsoft.com/office/drawing/2014/chart" uri="{C3380CC4-5D6E-409C-BE32-E72D297353CC}">
              <c16:uniqueId val="{00000002-6DFC-4E51-B8E4-C01E5C600C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{E8568FF3-C702-4318-AD6D-84022F66B237}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155-4341-9595-E61D0BFE85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{D7C788AB-5342-401E-B660-54543E35AC66}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55-4341-9595-E61D0BFE85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{F65ADD6E-C351-47D2-84C5-4D51AF104844}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55-4341-9595-E61D0BFE85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{778E068E-91AD-46DB-AA34-2467694B0AEE}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55-4341-9595-E61D0BFE85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{8F863A69-FFEB-485D-B1C2-296EF463FEAF}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55-4341-9595-E61D0BFE85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{C5235D32-E573-4DCE-B8BE-74E36F1F281B}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155-4341-9595-E61D0BFE85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{96DBA31B-AF41-4EF4-BB41-6C24753452EE}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155-4341-9595-E61D0BFE85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{17A74081-2B5E-4539-8C6C-C2B6F002CC9B}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155-4341-9595-E61D0BFE85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{D4E4A47B-0D96-4327-BE1E-6F4484F02024}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155-4341-9595-E61D0BFE85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56.2</c:v>
                </c:pt>
                <c:pt idx="16">
                  <c:v>57.6</c:v>
                </c:pt>
                <c:pt idx="24">
                  <c:v>58.6</c:v>
                </c:pt>
                <c:pt idx="32">
                  <c:v>59.6</c:v>
                </c:pt>
              </c:numCache>
            </c:numRef>
          </c:xVal>
          <c:yVal>
            <c:numRef>
              <c:f>公会計指標分析・財政指標組合せ分析表!$BP$51:$DC$51</c:f>
              <c:numCache>
                <c:formatCode>#,##0.0;"▲ "#,##0.0</c:formatCode>
                <c:ptCount val="40"/>
                <c:pt idx="0">
                  <c:v>24.4</c:v>
                </c:pt>
                <c:pt idx="8">
                  <c:v>24.2</c:v>
                </c:pt>
                <c:pt idx="16">
                  <c:v>21</c:v>
                </c:pt>
                <c:pt idx="24">
                  <c:v>23.9</c:v>
                </c:pt>
                <c:pt idx="32">
                  <c:v>30</c:v>
                </c:pt>
              </c:numCache>
            </c:numRef>
          </c:yVal>
          <c:smooth val="0"/>
          <c:extLst>
            <c:ext xmlns:c16="http://schemas.microsoft.com/office/drawing/2014/chart" uri="{C3380CC4-5D6E-409C-BE32-E72D297353CC}">
              <c16:uniqueId val="{00000009-E155-4341-9595-E61D0BFE85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{EC327AB7-AA92-441A-B96A-2258FC7C1508}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155-4341-9595-E61D0BFE85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{20E3CD1C-8E02-4A80-BC5D-AAE23F1BE37E}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55-4341-9595-E61D0BFE85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{4EF2E3FC-8311-47C0-8117-8CB8C4A21C88}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55-4341-9595-E61D0BFE85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{2DDE50FF-3B6A-4422-AEA9-002888479BC2}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55-4341-9595-E61D0BFE85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{71D19638-56FE-4093-8117-7F04B90A26D7}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55-4341-9595-E61D0BFE85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{9D6B15BE-E8E7-4351-B7EC-524A0747E0CF}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155-4341-9595-E61D0BFE85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{CF31C238-0FD7-4726-A8AF-2EFF58BEB32A}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155-4341-9595-E61D0BFE85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{EE11C1D7-7070-4170-AA2F-DC42FAFBF217}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155-4341-9595-E61D0BFE85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{3AFB8372-7DC9-4C58-99E2-7D553565C0FC}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155-4341-9595-E61D0BFE85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E155-4341-9595-E61D0BFE85C8}"/>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{23D254DF-5EB3-45B4-B1F9-01034ED8137A}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247-4702-B6D9-4AC6933001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{78940F87-0F72-4A9F-BFDB-1D6D1946E481}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47-4702-B6D9-4AC6933001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{7FD3E6E4-2313-4B15-B5F6-84CF248AF6F5}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47-4702-B6D9-4AC6933001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{1397C050-5E40-47DD-AC29-9BAA21EC9D2C}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47-4702-B6D9-4AC6933001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{FFAE0895-1903-48DB-A64F-271477E7688D}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47-4702-B6D9-4AC69330017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{9A34E8D2-DDEF-4308-9A6F-4C8B43167BDE}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247-4702-B6D9-4AC69330017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{8ADF9AEA-9623-454C-BDFA-9636FB128CCB}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247-4702-B6D9-4AC69330017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{4479BDD9-E5F6-467F-82C0-B5069CCCE89D}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247-4702-B6D9-4AC69330017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{8221CC8E-76BC-4530-971B-21F710DAF499}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247-4702-B6D9-4AC6933001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3.2</c:v>
                </c:pt>
                <c:pt idx="16">
                  <c:v>2.7</c:v>
                </c:pt>
                <c:pt idx="24">
                  <c:v>2.2999999999999998</c:v>
                </c:pt>
                <c:pt idx="32">
                  <c:v>2.5</c:v>
                </c:pt>
              </c:numCache>
            </c:numRef>
          </c:xVal>
          <c:yVal>
            <c:numRef>
              <c:f>公会計指標分析・財政指標組合せ分析表!$BP$73:$DC$73</c:f>
              <c:numCache>
                <c:formatCode>#,##0.0;"▲ "#,##0.0</c:formatCode>
                <c:ptCount val="40"/>
                <c:pt idx="0">
                  <c:v>24.4</c:v>
                </c:pt>
                <c:pt idx="8">
                  <c:v>24.2</c:v>
                </c:pt>
                <c:pt idx="16">
                  <c:v>21</c:v>
                </c:pt>
                <c:pt idx="24">
                  <c:v>23.9</c:v>
                </c:pt>
                <c:pt idx="32">
                  <c:v>30</c:v>
                </c:pt>
              </c:numCache>
            </c:numRef>
          </c:yVal>
          <c:smooth val="0"/>
          <c:extLst>
            <c:ext xmlns:c16="http://schemas.microsoft.com/office/drawing/2014/chart" uri="{C3380CC4-5D6E-409C-BE32-E72D297353CC}">
              <c16:uniqueId val="{00000009-C247-4702-B6D9-4AC6933001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{20A841BA-9893-4CB7-B663-27C63C71FBEA}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247-4702-B6D9-4AC6933001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{558428F0-E756-4C33-87F9-C95ABBBD8166}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47-4702-B6D9-4AC6933001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{E9FDF260-4FC3-4656-A2F9-515CAE42F457}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47-4702-B6D9-4AC6933001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{C52EFCBB-A880-47BF-9694-1373029E07E9}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47-4702-B6D9-4AC6933001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{F80D437E-B843-48DE-9C3E-5FC9D5DAF80C}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47-4702-B6D9-4AC69330017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{7B2BBD15-EFE9-4E5D-BE98-B37A60D15223}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247-4702-B6D9-4AC69330017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{530C28A2-B015-4EC0-AA85-E2EBE8A8A49B}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247-4702-B6D9-4AC69330017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{373F18E4-FBD6-47D2-BDE0-14D76CA91E51}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247-4702-B6D9-4AC69330017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{430258BF-A6A7-4970-8986-9E70095D29E7}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247-4702-B6D9-4AC6933001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C247-4702-B6D9-4AC693300175}"/>
            </c:ext>
          </c:extLst>
        </c:ser>
        <c:dLbls>
          <c:showLegendKey val="0"/>
          <c:showVal val="1"/>
          <c:showCatName val="0"/>
          <c:showSerName val="0"/>
          <c:showPercent val="0"/>
          <c:showBubbleSize val="0"/>
        </c:dLbls>
        <c:axId val="84219776"/>
        <c:axId val="84234240"/>
      </c:scatterChart>
      <c:valAx>
        <c:axId val="84219776"/>
        <c:scaling>
          <c:orientation val="minMax"/>
          <c:max val="7.1"/>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元利償還金等が増加したことにより、３０年度に続き、元年度は実質公債費比率の分子が増加したが、２７年度より低い水準を維持している。</a:t>
          </a:r>
        </a:p>
        <a:p>
          <a:r>
            <a:rPr kumimoji="1" lang="ja-JP" altLang="en-US" sz="1400">
              <a:latin typeface="ＭＳ ゴシック" pitchFamily="49" charset="-128"/>
              <a:ea typeface="ＭＳ ゴシック" pitchFamily="49" charset="-128"/>
            </a:rPr>
            <a:t>　今後も、借入額を元金償還額の範囲内に抑制するなど、実質的な市債残高を減少させ、健全財政の維持に努める。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一般会計等に係る地方債の現在高や基準財政需要額算入見込額は横ばいで推移しており、一定の水準を保っていることから、健全な財政を維持できているものと考えている。</a:t>
          </a:r>
        </a:p>
        <a:p>
          <a:r>
            <a:rPr kumimoji="1" lang="ja-JP" altLang="en-US" sz="1400">
              <a:latin typeface="ＭＳ ゴシック" pitchFamily="49" charset="-128"/>
              <a:ea typeface="ＭＳ ゴシック" pitchFamily="49" charset="-128"/>
            </a:rPr>
            <a:t>　今後も、将来負担額を抑制するとともに、充当可能財源等の増加を図り、将来負担比率の減少に努める。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を減債基金に約２９．５億円、建設事業基金に約２７．２億円積み立てた一方、清掃工場の施設整備や食肉センター施設整備等に充てるため、建設事業基金を３０億円取り崩したこと、市債償還のため減債基金を約４２．２億円取り崩したこと等により、基金全体としては約４２．２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今後は、本市を取り巻く財政状況が一段と厳しくなることが予想されることから、基金残高に配慮し、年度間の財源調整機能を果たせる額を確保する。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・建設事業基金：大規模な市施設の整備事業又は公共用地取得事業に必要な資金に充てる。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・合併まちづくり基金：新市まちづくり計画に基づくソフト事業で、新市の一体感の醸成に資する事業又は旧市町村単位の地域振興事業に必要な資金に充てる。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・建設事業基金：決算剰余金等を２７．２億円積み立てた一方で、清掃工場の施設整備や食肉センター施設整備等の財源として３０億円を充当したことにより減少。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・合併まちづくり基金：基金の運用利子約３百万円を積み立てた一方で、コミュニティビジョン推進事業や鹿児島マラソン開催事業等の財源として４億円を充当したことにより減少。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・建設事業基金：新清掃工場等の大規模施設の建設や側溝整備事業が予定されていることから、令和２年度は７．３憶円、３年度は２０億円を取り崩す予定。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・合併まちづくり基金：地域住民の連携強化と地域振興等を図るため、令和２年度は４憶円、３年度は５億円を取り崩す予定。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・高齢者福祉施設管理基金：高齢者福祉施設の管理運営の充実を図るため、令和２年度は１憶円、３年度は４億円を取り崩す予定。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・文学振興基金：児童文学賞、文学振興施設の管理運営その他本市における文学振興を図るため、令和２年度は１．４憶円、３年度は３億円を取り崩す予定。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基金の運用利子約３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６百万円を積み立てた一方、２０．０億円の基金の取り崩しを行ったことから、財政調整基金は約２０．０億円の減となった。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１１．２億円、３年度は１０億円を取り崩す予定。今後は、本市を取り巻く財政状況が一段と厳しくなることが予想されることから、基金残高に配慮し、年度間の財源調整機能を果たせ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決算剰余金等約２９．５億円を積み立てた一方、市債償還のため約４２．２億円取り崩したことから、減債基金は約１２．７億円の減となった。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４５．９億円、３年度は２９．８億円を取り崩す予定。今後も社会基盤整備等に係る市債の活用が見込まれており、公債費の財源確保が必要なことから、基金残高に配慮し、年度間の財源調整機能を果たせ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過去に取得した固定資産の減価償却費が投資的経費を上回っていることから、数値が上昇している。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今後も、鹿児島市公共施設等総合管理計画等に基づき施設の長寿命化や施設総量の適正化等に取り組む。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206240" y="5247005"/>
          <a:ext cx="1270" cy="128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258945" y="6533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119245" y="65299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258945" y="502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52470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258945" y="5889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157345" y="5911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28670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19646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52590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157345" y="58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258945" y="569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83" name="楕円 82"/>
        <xdr:cNvSpPr/>
      </xdr:nvSpPr>
      <xdr:spPr>
        <a:xfrm>
          <a:off x="3537585" y="5799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103082</xdr:rowOff>
    </xdr:to>
    <xdr:cxnSp macro="">
      <xdr:nvCxnSpPr>
        <xdr:cNvPr id="84" name="直線コネクタ 83"/>
        <xdr:cNvCxnSpPr/>
      </xdr:nvCxnSpPr>
      <xdr:spPr>
        <a:xfrm>
          <a:off x="3588385" y="5850678"/>
          <a:ext cx="6197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5" name="楕円 84"/>
        <xdr:cNvSpPr/>
      </xdr:nvSpPr>
      <xdr:spPr>
        <a:xfrm>
          <a:off x="2867025" y="576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67098</xdr:rowOff>
    </xdr:to>
    <xdr:cxnSp macro="">
      <xdr:nvCxnSpPr>
        <xdr:cNvPr id="86" name="直線コネクタ 85"/>
        <xdr:cNvCxnSpPr/>
      </xdr:nvCxnSpPr>
      <xdr:spPr>
        <a:xfrm>
          <a:off x="2917825" y="5814695"/>
          <a:ext cx="67056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101388</xdr:rowOff>
    </xdr:from>
    <xdr:to>
      <xdr:col>11</xdr:col>
      <xdr:colOff>187325</xdr:colOff>
      <xdr:row>30</xdr:row>
      <xdr:rowOff>31538</xdr:rowOff>
    </xdr:to>
    <xdr:sp macro="" textlink="">
      <xdr:nvSpPr>
        <xdr:cNvPr id="87" name="楕円 86"/>
        <xdr:cNvSpPr/>
      </xdr:nvSpPr>
      <xdr:spPr>
        <a:xfrm>
          <a:off x="2196465" y="5717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152188</xdr:rowOff>
    </xdr:from>
    <xdr:to>
      <xdr:col>15</xdr:col>
      <xdr:colOff>136525</xdr:colOff>
      <xdr:row>30</xdr:row>
      <xdr:rowOff>31115</xdr:rowOff>
    </xdr:to>
    <xdr:cxnSp macro="">
      <xdr:nvCxnSpPr>
        <xdr:cNvPr id="88" name="直線コネクタ 87"/>
        <xdr:cNvCxnSpPr/>
      </xdr:nvCxnSpPr>
      <xdr:spPr>
        <a:xfrm>
          <a:off x="2247265" y="5768128"/>
          <a:ext cx="67056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51012</xdr:rowOff>
    </xdr:from>
    <xdr:to>
      <xdr:col>7</xdr:col>
      <xdr:colOff>187325</xdr:colOff>
      <xdr:row>29</xdr:row>
      <xdr:rowOff>152612</xdr:rowOff>
    </xdr:to>
    <xdr:sp macro="" textlink="">
      <xdr:nvSpPr>
        <xdr:cNvPr id="89" name="楕円 88"/>
        <xdr:cNvSpPr/>
      </xdr:nvSpPr>
      <xdr:spPr>
        <a:xfrm>
          <a:off x="1525905" y="5666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101812</xdr:rowOff>
    </xdr:from>
    <xdr:to>
      <xdr:col>11</xdr:col>
      <xdr:colOff>136525</xdr:colOff>
      <xdr:row>29</xdr:row>
      <xdr:rowOff>152188</xdr:rowOff>
    </xdr:to>
    <xdr:cxnSp macro="">
      <xdr:nvCxnSpPr>
        <xdr:cNvPr id="90" name="直線コネクタ 89"/>
        <xdr:cNvCxnSpPr/>
      </xdr:nvCxnSpPr>
      <xdr:spPr>
        <a:xfrm>
          <a:off x="1576705" y="5717752"/>
          <a:ext cx="67056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39598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273812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06756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397009" y="59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95" name="n_1mainValue有形固定資産減価償却率"/>
        <xdr:cNvSpPr txBox="1"/>
      </xdr:nvSpPr>
      <xdr:spPr>
        <a:xfrm>
          <a:off x="3395989" y="5582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6" name="n_2mainValue有形固定資産減価償却率"/>
        <xdr:cNvSpPr txBox="1"/>
      </xdr:nvSpPr>
      <xdr:spPr>
        <a:xfrm>
          <a:off x="2738129" y="554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48065</xdr:rowOff>
    </xdr:from>
    <xdr:ext cx="405111" cy="259045"/>
    <xdr:sp macro="" textlink="">
      <xdr:nvSpPr>
        <xdr:cNvPr id="97" name="n_3mainValue有形固定資産減価償却率"/>
        <xdr:cNvSpPr txBox="1"/>
      </xdr:nvSpPr>
      <xdr:spPr>
        <a:xfrm>
          <a:off x="2067569" y="549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169139</xdr:rowOff>
    </xdr:from>
    <xdr:ext cx="405111" cy="259045"/>
    <xdr:sp macro="" textlink="">
      <xdr:nvSpPr>
        <xdr:cNvPr id="98" name="n_4mainValue有形固定資産減価償却率"/>
        <xdr:cNvSpPr txBox="1"/>
      </xdr:nvSpPr>
      <xdr:spPr>
        <a:xfrm>
          <a:off x="1397009" y="544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類似団体の平均と同等の水準であり、今後も、将来負担額の抑制を図るとともに、事業のしゅん別、見直し等により財政の健全化に努めていく。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3027660" y="5196628"/>
          <a:ext cx="1269" cy="144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3080365" y="66493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2963525" y="6645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3080365" y="578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3001625" y="5926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168844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101788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0347325" y="58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160831</xdr:rowOff>
    </xdr:from>
    <xdr:to>
      <xdr:col>76</xdr:col>
      <xdr:colOff>73025</xdr:colOff>
      <xdr:row>31</xdr:row>
      <xdr:rowOff>90981</xdr:rowOff>
    </xdr:to>
    <xdr:sp macro="" textlink="">
      <xdr:nvSpPr>
        <xdr:cNvPr id="143" name="楕円 142"/>
        <xdr:cNvSpPr/>
      </xdr:nvSpPr>
      <xdr:spPr>
        <a:xfrm>
          <a:off x="13001625" y="5944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139258</xdr:rowOff>
    </xdr:from>
    <xdr:ext cx="469744" cy="259045"/>
    <xdr:sp macro="" textlink="">
      <xdr:nvSpPr>
        <xdr:cNvPr id="144" name="債務償還比率該当値テキスト"/>
        <xdr:cNvSpPr txBox="1"/>
      </xdr:nvSpPr>
      <xdr:spPr>
        <a:xfrm>
          <a:off x="13080365" y="59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135523</xdr:rowOff>
    </xdr:from>
    <xdr:to>
      <xdr:col>72</xdr:col>
      <xdr:colOff>123825</xdr:colOff>
      <xdr:row>31</xdr:row>
      <xdr:rowOff>65673</xdr:rowOff>
    </xdr:to>
    <xdr:sp macro="" textlink="">
      <xdr:nvSpPr>
        <xdr:cNvPr id="145" name="楕円 144"/>
        <xdr:cNvSpPr/>
      </xdr:nvSpPr>
      <xdr:spPr>
        <a:xfrm>
          <a:off x="12359005" y="5919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14873</xdr:rowOff>
    </xdr:from>
    <xdr:to>
      <xdr:col>76</xdr:col>
      <xdr:colOff>22225</xdr:colOff>
      <xdr:row>31</xdr:row>
      <xdr:rowOff>40181</xdr:rowOff>
    </xdr:to>
    <xdr:cxnSp macro="">
      <xdr:nvCxnSpPr>
        <xdr:cNvPr id="146" name="直線コネクタ 145"/>
        <xdr:cNvCxnSpPr/>
      </xdr:nvCxnSpPr>
      <xdr:spPr>
        <a:xfrm>
          <a:off x="12409805" y="5966093"/>
          <a:ext cx="61976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130246</xdr:rowOff>
    </xdr:from>
    <xdr:to>
      <xdr:col>68</xdr:col>
      <xdr:colOff>123825</xdr:colOff>
      <xdr:row>31</xdr:row>
      <xdr:rowOff>60396</xdr:rowOff>
    </xdr:to>
    <xdr:sp macro="" textlink="">
      <xdr:nvSpPr>
        <xdr:cNvPr id="147" name="楕円 146"/>
        <xdr:cNvSpPr/>
      </xdr:nvSpPr>
      <xdr:spPr>
        <a:xfrm>
          <a:off x="11688445" y="5913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9596</xdr:rowOff>
    </xdr:from>
    <xdr:to>
      <xdr:col>72</xdr:col>
      <xdr:colOff>73025</xdr:colOff>
      <xdr:row>31</xdr:row>
      <xdr:rowOff>14873</xdr:rowOff>
    </xdr:to>
    <xdr:cxnSp macro="">
      <xdr:nvCxnSpPr>
        <xdr:cNvPr id="148" name="直線コネクタ 147"/>
        <xdr:cNvCxnSpPr/>
      </xdr:nvCxnSpPr>
      <xdr:spPr>
        <a:xfrm>
          <a:off x="11739245" y="5960816"/>
          <a:ext cx="67056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97021</xdr:rowOff>
    </xdr:from>
    <xdr:to>
      <xdr:col>64</xdr:col>
      <xdr:colOff>123825</xdr:colOff>
      <xdr:row>31</xdr:row>
      <xdr:rowOff>27171</xdr:rowOff>
    </xdr:to>
    <xdr:sp macro="" textlink="">
      <xdr:nvSpPr>
        <xdr:cNvPr id="149" name="楕円 148"/>
        <xdr:cNvSpPr/>
      </xdr:nvSpPr>
      <xdr:spPr>
        <a:xfrm>
          <a:off x="11017885" y="5880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147821</xdr:rowOff>
    </xdr:from>
    <xdr:to>
      <xdr:col>68</xdr:col>
      <xdr:colOff>73025</xdr:colOff>
      <xdr:row>31</xdr:row>
      <xdr:rowOff>9596</xdr:rowOff>
    </xdr:to>
    <xdr:cxnSp macro="">
      <xdr:nvCxnSpPr>
        <xdr:cNvPr id="150" name="直線コネクタ 149"/>
        <xdr:cNvCxnSpPr/>
      </xdr:nvCxnSpPr>
      <xdr:spPr>
        <a:xfrm>
          <a:off x="11068685" y="5931401"/>
          <a:ext cx="670560" cy="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68594</xdr:rowOff>
    </xdr:from>
    <xdr:to>
      <xdr:col>60</xdr:col>
      <xdr:colOff>123825</xdr:colOff>
      <xdr:row>30</xdr:row>
      <xdr:rowOff>170194</xdr:rowOff>
    </xdr:to>
    <xdr:sp macro="" textlink="">
      <xdr:nvSpPr>
        <xdr:cNvPr id="151" name="楕円 150"/>
        <xdr:cNvSpPr/>
      </xdr:nvSpPr>
      <xdr:spPr>
        <a:xfrm>
          <a:off x="10347325" y="58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119394</xdr:rowOff>
    </xdr:from>
    <xdr:to>
      <xdr:col>64</xdr:col>
      <xdr:colOff>73025</xdr:colOff>
      <xdr:row>30</xdr:row>
      <xdr:rowOff>147821</xdr:rowOff>
    </xdr:to>
    <xdr:cxnSp macro="">
      <xdr:nvCxnSpPr>
        <xdr:cNvPr id="152" name="直線コネクタ 151"/>
        <xdr:cNvCxnSpPr/>
      </xdr:nvCxnSpPr>
      <xdr:spPr>
        <a:xfrm>
          <a:off x="10398125" y="5902974"/>
          <a:ext cx="67056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2185092" y="56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xdr:cNvSpPr txBox="1"/>
      </xdr:nvSpPr>
      <xdr:spPr>
        <a:xfrm>
          <a:off x="1152723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xdr:cNvSpPr txBox="1"/>
      </xdr:nvSpPr>
      <xdr:spPr>
        <a:xfrm>
          <a:off x="1085667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xdr:cNvSpPr txBox="1"/>
      </xdr:nvSpPr>
      <xdr:spPr>
        <a:xfrm>
          <a:off x="10186112" y="562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56800</xdr:rowOff>
    </xdr:from>
    <xdr:ext cx="469744" cy="259045"/>
    <xdr:sp macro="" textlink="">
      <xdr:nvSpPr>
        <xdr:cNvPr id="157" name="n_1mainValue債務償還比率"/>
        <xdr:cNvSpPr txBox="1"/>
      </xdr:nvSpPr>
      <xdr:spPr>
        <a:xfrm>
          <a:off x="12185092" y="600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76923</xdr:rowOff>
    </xdr:from>
    <xdr:ext cx="469744" cy="259045"/>
    <xdr:sp macro="" textlink="">
      <xdr:nvSpPr>
        <xdr:cNvPr id="158" name="n_2mainValue債務償還比率"/>
        <xdr:cNvSpPr txBox="1"/>
      </xdr:nvSpPr>
      <xdr:spPr>
        <a:xfrm>
          <a:off x="11527232" y="569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43698</xdr:rowOff>
    </xdr:from>
    <xdr:ext cx="469744" cy="259045"/>
    <xdr:sp macro="" textlink="">
      <xdr:nvSpPr>
        <xdr:cNvPr id="159" name="n_3mainValue債務償還比率"/>
        <xdr:cNvSpPr txBox="1"/>
      </xdr:nvSpPr>
      <xdr:spPr>
        <a:xfrm>
          <a:off x="10856672" y="56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161321</xdr:rowOff>
    </xdr:from>
    <xdr:ext cx="469744" cy="259045"/>
    <xdr:sp macro="" textlink="">
      <xdr:nvSpPr>
        <xdr:cNvPr id="160" name="n_4mainValue債務償還比率"/>
        <xdr:cNvSpPr txBox="1"/>
      </xdr:nvSpPr>
      <xdr:spPr>
        <a:xfrm>
          <a:off x="10186112" y="59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086225" y="580263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12496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03606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31216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5146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7399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965200" y="632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036060" y="631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12496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xdr:cNvSpPr/>
      </xdr:nvSpPr>
      <xdr:spPr>
        <a:xfrm>
          <a:off x="3312160" y="6296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37</xdr:row>
      <xdr:rowOff>165735</xdr:rowOff>
    </xdr:to>
    <xdr:cxnSp macro="">
      <xdr:nvCxnSpPr>
        <xdr:cNvPr id="76" name="直線コネクタ 75"/>
        <xdr:cNvCxnSpPr/>
      </xdr:nvCxnSpPr>
      <xdr:spPr>
        <a:xfrm>
          <a:off x="3355340" y="634746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xdr:cNvSpPr/>
      </xdr:nvSpPr>
      <xdr:spPr>
        <a:xfrm>
          <a:off x="25146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144780</xdr:rowOff>
    </xdr:to>
    <xdr:cxnSp macro="">
      <xdr:nvCxnSpPr>
        <xdr:cNvPr id="78" name="直線コネクタ 77"/>
        <xdr:cNvCxnSpPr/>
      </xdr:nvCxnSpPr>
      <xdr:spPr>
        <a:xfrm>
          <a:off x="2565400" y="631507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9" name="楕円 78"/>
        <xdr:cNvSpPr/>
      </xdr:nvSpPr>
      <xdr:spPr>
        <a:xfrm>
          <a:off x="17399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112395</xdr:rowOff>
    </xdr:to>
    <xdr:cxnSp macro="">
      <xdr:nvCxnSpPr>
        <xdr:cNvPr id="80" name="直線コネクタ 79"/>
        <xdr:cNvCxnSpPr/>
      </xdr:nvCxnSpPr>
      <xdr:spPr>
        <a:xfrm>
          <a:off x="1790700" y="629602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xdr:cNvSpPr/>
      </xdr:nvSpPr>
      <xdr:spPr>
        <a:xfrm>
          <a:off x="965200" y="6218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93345</xdr:rowOff>
    </xdr:to>
    <xdr:cxnSp macro="">
      <xdr:nvCxnSpPr>
        <xdr:cNvPr id="82" name="直線コネクタ 81"/>
        <xdr:cNvCxnSpPr/>
      </xdr:nvCxnSpPr>
      <xdr:spPr>
        <a:xfrm>
          <a:off x="1008380" y="626935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17056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3857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61100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83630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7" name="n_1mainValue【道路】&#10;有形固定資産減価償却率"/>
        <xdr:cNvSpPr txBox="1"/>
      </xdr:nvSpPr>
      <xdr:spPr>
        <a:xfrm>
          <a:off x="317056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xdr:cNvSpPr txBox="1"/>
      </xdr:nvSpPr>
      <xdr:spPr>
        <a:xfrm>
          <a:off x="23857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9" name="n_3mainValue【道路】&#10;有形固定資産減価償却率"/>
        <xdr:cNvSpPr txBox="1"/>
      </xdr:nvSpPr>
      <xdr:spPr>
        <a:xfrm>
          <a:off x="16110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90" name="n_4mainValue【道路】&#10;有形固定資産減価償却率"/>
        <xdr:cNvSpPr txBox="1"/>
      </xdr:nvSpPr>
      <xdr:spPr>
        <a:xfrm>
          <a:off x="83630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9219565" y="5683621"/>
          <a:ext cx="0" cy="131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9258300" y="69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9154160" y="6994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9258300" y="54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9154160" y="5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9258300" y="6667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9192260" y="681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8445500" y="68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7670800" y="6825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6873240" y="6833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098540" y="6828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152867</xdr:rowOff>
    </xdr:from>
    <xdr:to>
      <xdr:col>55</xdr:col>
      <xdr:colOff>50800</xdr:colOff>
      <xdr:row>41</xdr:row>
      <xdr:rowOff>83017</xdr:rowOff>
    </xdr:to>
    <xdr:sp macro="" textlink="">
      <xdr:nvSpPr>
        <xdr:cNvPr id="128" name="楕円 127"/>
        <xdr:cNvSpPr/>
      </xdr:nvSpPr>
      <xdr:spPr>
        <a:xfrm>
          <a:off x="9192260" y="68584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84842</xdr:rowOff>
    </xdr:from>
    <xdr:ext cx="469744" cy="259045"/>
    <xdr:sp macro="" textlink="">
      <xdr:nvSpPr>
        <xdr:cNvPr id="129" name="【道路】&#10;一人当たり延長該当値テキスト"/>
        <xdr:cNvSpPr txBox="1"/>
      </xdr:nvSpPr>
      <xdr:spPr>
        <a:xfrm>
          <a:off x="9258300" y="679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153691</xdr:rowOff>
    </xdr:from>
    <xdr:to>
      <xdr:col>50</xdr:col>
      <xdr:colOff>165100</xdr:colOff>
      <xdr:row>41</xdr:row>
      <xdr:rowOff>83841</xdr:rowOff>
    </xdr:to>
    <xdr:sp macro="" textlink="">
      <xdr:nvSpPr>
        <xdr:cNvPr id="130" name="楕円 129"/>
        <xdr:cNvSpPr/>
      </xdr:nvSpPr>
      <xdr:spPr>
        <a:xfrm>
          <a:off x="8445500" y="6859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32217</xdr:rowOff>
    </xdr:from>
    <xdr:to>
      <xdr:col>55</xdr:col>
      <xdr:colOff>0</xdr:colOff>
      <xdr:row>41</xdr:row>
      <xdr:rowOff>33041</xdr:rowOff>
    </xdr:to>
    <xdr:cxnSp macro="">
      <xdr:nvCxnSpPr>
        <xdr:cNvPr id="131" name="直線コネクタ 130"/>
        <xdr:cNvCxnSpPr/>
      </xdr:nvCxnSpPr>
      <xdr:spPr>
        <a:xfrm flipV="1">
          <a:off x="8496300" y="6905457"/>
          <a:ext cx="7239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154056</xdr:rowOff>
    </xdr:from>
    <xdr:to>
      <xdr:col>46</xdr:col>
      <xdr:colOff>38100</xdr:colOff>
      <xdr:row>41</xdr:row>
      <xdr:rowOff>84206</xdr:rowOff>
    </xdr:to>
    <xdr:sp macro="" textlink="">
      <xdr:nvSpPr>
        <xdr:cNvPr id="132" name="楕円 131"/>
        <xdr:cNvSpPr/>
      </xdr:nvSpPr>
      <xdr:spPr>
        <a:xfrm>
          <a:off x="7670800" y="6859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33041</xdr:rowOff>
    </xdr:from>
    <xdr:to>
      <xdr:col>50</xdr:col>
      <xdr:colOff>114300</xdr:colOff>
      <xdr:row>41</xdr:row>
      <xdr:rowOff>33406</xdr:rowOff>
    </xdr:to>
    <xdr:cxnSp macro="">
      <xdr:nvCxnSpPr>
        <xdr:cNvPr id="133" name="直線コネクタ 132"/>
        <xdr:cNvCxnSpPr/>
      </xdr:nvCxnSpPr>
      <xdr:spPr>
        <a:xfrm flipV="1">
          <a:off x="7713980" y="6906281"/>
          <a:ext cx="78232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154445</xdr:rowOff>
    </xdr:from>
    <xdr:to>
      <xdr:col>41</xdr:col>
      <xdr:colOff>101600</xdr:colOff>
      <xdr:row>41</xdr:row>
      <xdr:rowOff>84595</xdr:rowOff>
    </xdr:to>
    <xdr:sp macro="" textlink="">
      <xdr:nvSpPr>
        <xdr:cNvPr id="134" name="楕円 133"/>
        <xdr:cNvSpPr/>
      </xdr:nvSpPr>
      <xdr:spPr>
        <a:xfrm>
          <a:off x="6873240" y="686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33406</xdr:rowOff>
    </xdr:from>
    <xdr:to>
      <xdr:col>45</xdr:col>
      <xdr:colOff>177800</xdr:colOff>
      <xdr:row>41</xdr:row>
      <xdr:rowOff>33795</xdr:rowOff>
    </xdr:to>
    <xdr:cxnSp macro="">
      <xdr:nvCxnSpPr>
        <xdr:cNvPr id="135" name="直線コネクタ 134"/>
        <xdr:cNvCxnSpPr/>
      </xdr:nvCxnSpPr>
      <xdr:spPr>
        <a:xfrm flipV="1">
          <a:off x="6924040" y="6906646"/>
          <a:ext cx="78994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154787</xdr:rowOff>
    </xdr:from>
    <xdr:to>
      <xdr:col>36</xdr:col>
      <xdr:colOff>165100</xdr:colOff>
      <xdr:row>41</xdr:row>
      <xdr:rowOff>84937</xdr:rowOff>
    </xdr:to>
    <xdr:sp macro="" textlink="">
      <xdr:nvSpPr>
        <xdr:cNvPr id="136" name="楕円 135"/>
        <xdr:cNvSpPr/>
      </xdr:nvSpPr>
      <xdr:spPr>
        <a:xfrm>
          <a:off x="6098540" y="6860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33795</xdr:rowOff>
    </xdr:from>
    <xdr:to>
      <xdr:col>41</xdr:col>
      <xdr:colOff>50800</xdr:colOff>
      <xdr:row>41</xdr:row>
      <xdr:rowOff>34137</xdr:rowOff>
    </xdr:to>
    <xdr:cxnSp macro="">
      <xdr:nvCxnSpPr>
        <xdr:cNvPr id="137" name="直線コネクタ 136"/>
        <xdr:cNvCxnSpPr/>
      </xdr:nvCxnSpPr>
      <xdr:spPr>
        <a:xfrm flipV="1">
          <a:off x="6149340" y="6907035"/>
          <a:ext cx="7747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8271587" y="6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7509587" y="660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6712027" y="66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5937327" y="66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74968</xdr:rowOff>
    </xdr:from>
    <xdr:ext cx="469744" cy="259045"/>
    <xdr:sp macro="" textlink="">
      <xdr:nvSpPr>
        <xdr:cNvPr id="142" name="n_1mainValue【道路】&#10;一人当たり延長"/>
        <xdr:cNvSpPr txBox="1"/>
      </xdr:nvSpPr>
      <xdr:spPr>
        <a:xfrm>
          <a:off x="8271587" y="694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75333</xdr:rowOff>
    </xdr:from>
    <xdr:ext cx="469744" cy="259045"/>
    <xdr:sp macro="" textlink="">
      <xdr:nvSpPr>
        <xdr:cNvPr id="143" name="n_2mainValue【道路】&#10;一人当たり延長"/>
        <xdr:cNvSpPr txBox="1"/>
      </xdr:nvSpPr>
      <xdr:spPr>
        <a:xfrm>
          <a:off x="7509587" y="694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75722</xdr:rowOff>
    </xdr:from>
    <xdr:ext cx="469744" cy="259045"/>
    <xdr:sp macro="" textlink="">
      <xdr:nvSpPr>
        <xdr:cNvPr id="144" name="n_3mainValue【道路】&#10;一人当たり延長"/>
        <xdr:cNvSpPr txBox="1"/>
      </xdr:nvSpPr>
      <xdr:spPr>
        <a:xfrm>
          <a:off x="6712027" y="694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76064</xdr:rowOff>
    </xdr:from>
    <xdr:ext cx="469744" cy="259045"/>
    <xdr:sp macro="" textlink="">
      <xdr:nvSpPr>
        <xdr:cNvPr id="145" name="n_4mainValue【道路】&#10;一人当たり延長"/>
        <xdr:cNvSpPr txBox="1"/>
      </xdr:nvSpPr>
      <xdr:spPr>
        <a:xfrm>
          <a:off x="5937327" y="69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086225" y="9454787"/>
          <a:ext cx="0" cy="117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124960" y="1063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02082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124960" y="923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020820" y="945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124960" y="10128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03606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312160" y="1014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5146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7399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965200" y="10053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7" name="楕円 186"/>
        <xdr:cNvSpPr/>
      </xdr:nvSpPr>
      <xdr:spPr>
        <a:xfrm>
          <a:off x="403606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88" name="【橋りょう・トンネル】&#10;有形固定資産減価償却率該当値テキスト"/>
        <xdr:cNvSpPr txBox="1"/>
      </xdr:nvSpPr>
      <xdr:spPr>
        <a:xfrm>
          <a:off x="4124960"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89" name="楕円 188"/>
        <xdr:cNvSpPr/>
      </xdr:nvSpPr>
      <xdr:spPr>
        <a:xfrm>
          <a:off x="3312160" y="10055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71846</xdr:rowOff>
    </xdr:to>
    <xdr:cxnSp macro="">
      <xdr:nvCxnSpPr>
        <xdr:cNvPr id="190" name="直線コネクタ 189"/>
        <xdr:cNvCxnSpPr/>
      </xdr:nvCxnSpPr>
      <xdr:spPr>
        <a:xfrm>
          <a:off x="3355340" y="10102487"/>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1" name="楕円 190"/>
        <xdr:cNvSpPr/>
      </xdr:nvSpPr>
      <xdr:spPr>
        <a:xfrm>
          <a:off x="2514600" y="10029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44087</xdr:rowOff>
    </xdr:to>
    <xdr:cxnSp macro="">
      <xdr:nvCxnSpPr>
        <xdr:cNvPr id="192" name="直線コネクタ 191"/>
        <xdr:cNvCxnSpPr/>
      </xdr:nvCxnSpPr>
      <xdr:spPr>
        <a:xfrm>
          <a:off x="2565400" y="10076362"/>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3" name="楕円 192"/>
        <xdr:cNvSpPr/>
      </xdr:nvSpPr>
      <xdr:spPr>
        <a:xfrm>
          <a:off x="1739900" y="10001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17962</xdr:rowOff>
    </xdr:to>
    <xdr:cxnSp macro="">
      <xdr:nvCxnSpPr>
        <xdr:cNvPr id="194" name="直線コネクタ 193"/>
        <xdr:cNvCxnSpPr/>
      </xdr:nvCxnSpPr>
      <xdr:spPr>
        <a:xfrm>
          <a:off x="1790700" y="10052413"/>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5" name="楕円 194"/>
        <xdr:cNvSpPr/>
      </xdr:nvSpPr>
      <xdr:spPr>
        <a:xfrm>
          <a:off x="965200" y="9973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161653</xdr:rowOff>
    </xdr:to>
    <xdr:cxnSp macro="">
      <xdr:nvCxnSpPr>
        <xdr:cNvPr id="196" name="直線コネクタ 195"/>
        <xdr:cNvCxnSpPr/>
      </xdr:nvCxnSpPr>
      <xdr:spPr>
        <a:xfrm>
          <a:off x="1008380" y="1002465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17056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3857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61100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83630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1" name="n_1mainValue【橋りょう・トンネル】&#10;有形固定資産減価償却率"/>
        <xdr:cNvSpPr txBox="1"/>
      </xdr:nvSpPr>
      <xdr:spPr>
        <a:xfrm>
          <a:off x="317056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2" name="n_2mainValue【橋りょう・トンネル】&#10;有形固定資産減価償却率"/>
        <xdr:cNvSpPr txBox="1"/>
      </xdr:nvSpPr>
      <xdr:spPr>
        <a:xfrm>
          <a:off x="238570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3" name="n_3mainValue【橋りょう・トンネル】&#10;有形固定資産減価償却率"/>
        <xdr:cNvSpPr txBox="1"/>
      </xdr:nvSpPr>
      <xdr:spPr>
        <a:xfrm>
          <a:off x="1611004"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4" name="n_4mainValue【橋りょう・トンネル】&#10;有形固定資産減価償却率"/>
        <xdr:cNvSpPr txBox="1"/>
      </xdr:nvSpPr>
      <xdr:spPr>
        <a:xfrm>
          <a:off x="83630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9219565" y="9416926"/>
          <a:ext cx="0" cy="138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9258300" y="1080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9154160" y="1080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9258300" y="91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9154160" y="9416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9258300" y="1037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9192260" y="103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844550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7670800" y="10417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68732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098540" y="1039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144245</xdr:rowOff>
    </xdr:from>
    <xdr:to>
      <xdr:col>55</xdr:col>
      <xdr:colOff>50800</xdr:colOff>
      <xdr:row>61</xdr:row>
      <xdr:rowOff>74395</xdr:rowOff>
    </xdr:to>
    <xdr:sp macro="" textlink="">
      <xdr:nvSpPr>
        <xdr:cNvPr id="244" name="楕円 243"/>
        <xdr:cNvSpPr/>
      </xdr:nvSpPr>
      <xdr:spPr>
        <a:xfrm>
          <a:off x="9192260" y="10202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167122</xdr:rowOff>
    </xdr:from>
    <xdr:ext cx="599010" cy="259045"/>
    <xdr:sp macro="" textlink="">
      <xdr:nvSpPr>
        <xdr:cNvPr id="245" name="【橋りょう・トンネル】&#10;一人当たり有形固定資産（償却資産）額該当値テキスト"/>
        <xdr:cNvSpPr txBox="1"/>
      </xdr:nvSpPr>
      <xdr:spPr>
        <a:xfrm>
          <a:off x="9258300" y="1005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146276</xdr:rowOff>
    </xdr:from>
    <xdr:to>
      <xdr:col>50</xdr:col>
      <xdr:colOff>165100</xdr:colOff>
      <xdr:row>61</xdr:row>
      <xdr:rowOff>76426</xdr:rowOff>
    </xdr:to>
    <xdr:sp macro="" textlink="">
      <xdr:nvSpPr>
        <xdr:cNvPr id="246" name="楕円 245"/>
        <xdr:cNvSpPr/>
      </xdr:nvSpPr>
      <xdr:spPr>
        <a:xfrm>
          <a:off x="8445500" y="1020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23595</xdr:rowOff>
    </xdr:from>
    <xdr:to>
      <xdr:col>55</xdr:col>
      <xdr:colOff>0</xdr:colOff>
      <xdr:row>61</xdr:row>
      <xdr:rowOff>25626</xdr:rowOff>
    </xdr:to>
    <xdr:cxnSp macro="">
      <xdr:nvCxnSpPr>
        <xdr:cNvPr id="247" name="直線コネクタ 246"/>
        <xdr:cNvCxnSpPr/>
      </xdr:nvCxnSpPr>
      <xdr:spPr>
        <a:xfrm flipV="1">
          <a:off x="8496300" y="10249635"/>
          <a:ext cx="7239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147301</xdr:rowOff>
    </xdr:from>
    <xdr:to>
      <xdr:col>46</xdr:col>
      <xdr:colOff>38100</xdr:colOff>
      <xdr:row>61</xdr:row>
      <xdr:rowOff>77451</xdr:rowOff>
    </xdr:to>
    <xdr:sp macro="" textlink="">
      <xdr:nvSpPr>
        <xdr:cNvPr id="248" name="楕円 247"/>
        <xdr:cNvSpPr/>
      </xdr:nvSpPr>
      <xdr:spPr>
        <a:xfrm>
          <a:off x="7670800" y="10205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25626</xdr:rowOff>
    </xdr:from>
    <xdr:to>
      <xdr:col>50</xdr:col>
      <xdr:colOff>114300</xdr:colOff>
      <xdr:row>61</xdr:row>
      <xdr:rowOff>26651</xdr:rowOff>
    </xdr:to>
    <xdr:cxnSp macro="">
      <xdr:nvCxnSpPr>
        <xdr:cNvPr id="249" name="直線コネクタ 248"/>
        <xdr:cNvCxnSpPr/>
      </xdr:nvCxnSpPr>
      <xdr:spPr>
        <a:xfrm flipV="1">
          <a:off x="7713980" y="10251666"/>
          <a:ext cx="78232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148417</xdr:rowOff>
    </xdr:from>
    <xdr:to>
      <xdr:col>41</xdr:col>
      <xdr:colOff>101600</xdr:colOff>
      <xdr:row>61</xdr:row>
      <xdr:rowOff>78567</xdr:rowOff>
    </xdr:to>
    <xdr:sp macro="" textlink="">
      <xdr:nvSpPr>
        <xdr:cNvPr id="250" name="楕円 249"/>
        <xdr:cNvSpPr/>
      </xdr:nvSpPr>
      <xdr:spPr>
        <a:xfrm>
          <a:off x="6873240" y="10206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26651</xdr:rowOff>
    </xdr:from>
    <xdr:to>
      <xdr:col>45</xdr:col>
      <xdr:colOff>177800</xdr:colOff>
      <xdr:row>61</xdr:row>
      <xdr:rowOff>27767</xdr:rowOff>
    </xdr:to>
    <xdr:cxnSp macro="">
      <xdr:nvCxnSpPr>
        <xdr:cNvPr id="251" name="直線コネクタ 250"/>
        <xdr:cNvCxnSpPr/>
      </xdr:nvCxnSpPr>
      <xdr:spPr>
        <a:xfrm flipV="1">
          <a:off x="6924040" y="10252691"/>
          <a:ext cx="78994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149042</xdr:rowOff>
    </xdr:from>
    <xdr:to>
      <xdr:col>36</xdr:col>
      <xdr:colOff>165100</xdr:colOff>
      <xdr:row>61</xdr:row>
      <xdr:rowOff>79192</xdr:rowOff>
    </xdr:to>
    <xdr:sp macro="" textlink="">
      <xdr:nvSpPr>
        <xdr:cNvPr id="252" name="楕円 251"/>
        <xdr:cNvSpPr/>
      </xdr:nvSpPr>
      <xdr:spPr>
        <a:xfrm>
          <a:off x="6098540" y="1020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27767</xdr:rowOff>
    </xdr:from>
    <xdr:to>
      <xdr:col>41</xdr:col>
      <xdr:colOff>50800</xdr:colOff>
      <xdr:row>61</xdr:row>
      <xdr:rowOff>28392</xdr:rowOff>
    </xdr:to>
    <xdr:cxnSp macro="">
      <xdr:nvCxnSpPr>
        <xdr:cNvPr id="253" name="直線コネクタ 252"/>
        <xdr:cNvCxnSpPr/>
      </xdr:nvCxnSpPr>
      <xdr:spPr>
        <a:xfrm flipV="1">
          <a:off x="6149340" y="10253807"/>
          <a:ext cx="7747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82392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747727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670257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5905011" y="10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92953</xdr:rowOff>
    </xdr:from>
    <xdr:ext cx="599010" cy="259045"/>
    <xdr:sp macro="" textlink="">
      <xdr:nvSpPr>
        <xdr:cNvPr id="258" name="n_1mainValue【橋りょう・トンネル】&#10;一人当たり有形固定資産（償却資産）額"/>
        <xdr:cNvSpPr txBox="1"/>
      </xdr:nvSpPr>
      <xdr:spPr>
        <a:xfrm>
          <a:off x="8214575" y="99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93978</xdr:rowOff>
    </xdr:from>
    <xdr:ext cx="599010" cy="259045"/>
    <xdr:sp macro="" textlink="">
      <xdr:nvSpPr>
        <xdr:cNvPr id="259" name="n_2mainValue【橋りょう・トンネル】&#10;一人当たり有形固定資産（償却資産）額"/>
        <xdr:cNvSpPr txBox="1"/>
      </xdr:nvSpPr>
      <xdr:spPr>
        <a:xfrm>
          <a:off x="7444955" y="998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95094</xdr:rowOff>
    </xdr:from>
    <xdr:ext cx="599010" cy="259045"/>
    <xdr:sp macro="" textlink="">
      <xdr:nvSpPr>
        <xdr:cNvPr id="260" name="n_3mainValue【橋りょう・トンネル】&#10;一人当たり有形固定資産（償却資産）額"/>
        <xdr:cNvSpPr txBox="1"/>
      </xdr:nvSpPr>
      <xdr:spPr>
        <a:xfrm>
          <a:off x="6670255" y="998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95719</xdr:rowOff>
    </xdr:from>
    <xdr:ext cx="599010" cy="259045"/>
    <xdr:sp macro="" textlink="">
      <xdr:nvSpPr>
        <xdr:cNvPr id="261" name="n_4mainValue【橋りょう・トンネル】&#10;一人当たり有形固定資産（償却資産）額"/>
        <xdr:cNvSpPr txBox="1"/>
      </xdr:nvSpPr>
      <xdr:spPr>
        <a:xfrm>
          <a:off x="5872695" y="99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086225" y="129654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12496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020820" y="1456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124960" y="1274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02082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12496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03606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312160" y="13878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5146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302" name="楕円 301"/>
        <xdr:cNvSpPr/>
      </xdr:nvSpPr>
      <xdr:spPr>
        <a:xfrm>
          <a:off x="403606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303" name="【公営住宅】&#10;有形固定資産減価償却率該当値テキスト"/>
        <xdr:cNvSpPr txBox="1"/>
      </xdr:nvSpPr>
      <xdr:spPr>
        <a:xfrm>
          <a:off x="4124960" y="1318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29211</xdr:rowOff>
    </xdr:from>
    <xdr:to>
      <xdr:col>20</xdr:col>
      <xdr:colOff>38100</xdr:colOff>
      <xdr:row>79</xdr:row>
      <xdr:rowOff>130811</xdr:rowOff>
    </xdr:to>
    <xdr:sp macro="" textlink="">
      <xdr:nvSpPr>
        <xdr:cNvPr id="304" name="楕円 303"/>
        <xdr:cNvSpPr/>
      </xdr:nvSpPr>
      <xdr:spPr>
        <a:xfrm>
          <a:off x="3312160" y="13272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79</xdr:row>
      <xdr:rowOff>140970</xdr:rowOff>
    </xdr:to>
    <xdr:cxnSp macro="">
      <xdr:nvCxnSpPr>
        <xdr:cNvPr id="305" name="直線コネクタ 304"/>
        <xdr:cNvCxnSpPr/>
      </xdr:nvCxnSpPr>
      <xdr:spPr>
        <a:xfrm>
          <a:off x="3355340" y="13323571"/>
          <a:ext cx="7315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151130</xdr:rowOff>
    </xdr:from>
    <xdr:to>
      <xdr:col>15</xdr:col>
      <xdr:colOff>101600</xdr:colOff>
      <xdr:row>79</xdr:row>
      <xdr:rowOff>81280</xdr:rowOff>
    </xdr:to>
    <xdr:sp macro="" textlink="">
      <xdr:nvSpPr>
        <xdr:cNvPr id="306" name="楕円 305"/>
        <xdr:cNvSpPr/>
      </xdr:nvSpPr>
      <xdr:spPr>
        <a:xfrm>
          <a:off x="2514600" y="13227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30480</xdr:rowOff>
    </xdr:from>
    <xdr:to>
      <xdr:col>19</xdr:col>
      <xdr:colOff>177800</xdr:colOff>
      <xdr:row>79</xdr:row>
      <xdr:rowOff>80011</xdr:rowOff>
    </xdr:to>
    <xdr:cxnSp macro="">
      <xdr:nvCxnSpPr>
        <xdr:cNvPr id="307" name="直線コネクタ 306"/>
        <xdr:cNvCxnSpPr/>
      </xdr:nvCxnSpPr>
      <xdr:spPr>
        <a:xfrm>
          <a:off x="2565400" y="13274040"/>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74930</xdr:rowOff>
    </xdr:from>
    <xdr:to>
      <xdr:col>10</xdr:col>
      <xdr:colOff>165100</xdr:colOff>
      <xdr:row>79</xdr:row>
      <xdr:rowOff>5080</xdr:rowOff>
    </xdr:to>
    <xdr:sp macro="" textlink="">
      <xdr:nvSpPr>
        <xdr:cNvPr id="308" name="楕円 307"/>
        <xdr:cNvSpPr/>
      </xdr:nvSpPr>
      <xdr:spPr>
        <a:xfrm>
          <a:off x="173990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125730</xdr:rowOff>
    </xdr:from>
    <xdr:to>
      <xdr:col>15</xdr:col>
      <xdr:colOff>50800</xdr:colOff>
      <xdr:row>79</xdr:row>
      <xdr:rowOff>30480</xdr:rowOff>
    </xdr:to>
    <xdr:cxnSp macro="">
      <xdr:nvCxnSpPr>
        <xdr:cNvPr id="309" name="直線コネクタ 308"/>
        <xdr:cNvCxnSpPr/>
      </xdr:nvCxnSpPr>
      <xdr:spPr>
        <a:xfrm>
          <a:off x="1790700" y="1320165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13970</xdr:rowOff>
    </xdr:from>
    <xdr:to>
      <xdr:col>6</xdr:col>
      <xdr:colOff>38100</xdr:colOff>
      <xdr:row>78</xdr:row>
      <xdr:rowOff>115570</xdr:rowOff>
    </xdr:to>
    <xdr:sp macro="" textlink="">
      <xdr:nvSpPr>
        <xdr:cNvPr id="310" name="楕円 309"/>
        <xdr:cNvSpPr/>
      </xdr:nvSpPr>
      <xdr:spPr>
        <a:xfrm>
          <a:off x="965200" y="13089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64770</xdr:rowOff>
    </xdr:from>
    <xdr:to>
      <xdr:col>10</xdr:col>
      <xdr:colOff>114300</xdr:colOff>
      <xdr:row>78</xdr:row>
      <xdr:rowOff>125730</xdr:rowOff>
    </xdr:to>
    <xdr:cxnSp macro="">
      <xdr:nvCxnSpPr>
        <xdr:cNvPr id="311" name="直線コネクタ 310"/>
        <xdr:cNvCxnSpPr/>
      </xdr:nvCxnSpPr>
      <xdr:spPr>
        <a:xfrm>
          <a:off x="1008380" y="1314069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17056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3857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147338</xdr:rowOff>
    </xdr:from>
    <xdr:ext cx="405111" cy="259045"/>
    <xdr:sp macro="" textlink="">
      <xdr:nvSpPr>
        <xdr:cNvPr id="316" name="n_1mainValue【公営住宅】&#10;有形固定資産減価償却率"/>
        <xdr:cNvSpPr txBox="1"/>
      </xdr:nvSpPr>
      <xdr:spPr>
        <a:xfrm>
          <a:off x="3170564" y="1305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97807</xdr:rowOff>
    </xdr:from>
    <xdr:ext cx="405111" cy="259045"/>
    <xdr:sp macro="" textlink="">
      <xdr:nvSpPr>
        <xdr:cNvPr id="317" name="n_2mainValue【公営住宅】&#10;有形固定資産減価償却率"/>
        <xdr:cNvSpPr txBox="1"/>
      </xdr:nvSpPr>
      <xdr:spPr>
        <a:xfrm>
          <a:off x="2385704" y="1300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21607</xdr:rowOff>
    </xdr:from>
    <xdr:ext cx="405111" cy="259045"/>
    <xdr:sp macro="" textlink="">
      <xdr:nvSpPr>
        <xdr:cNvPr id="318" name="n_3mainValue【公営住宅】&#10;有形固定資産減価償却率"/>
        <xdr:cNvSpPr txBox="1"/>
      </xdr:nvSpPr>
      <xdr:spPr>
        <a:xfrm>
          <a:off x="161100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132097</xdr:rowOff>
    </xdr:from>
    <xdr:ext cx="405111" cy="259045"/>
    <xdr:sp macro="" textlink="">
      <xdr:nvSpPr>
        <xdr:cNvPr id="319" name="n_4mainValue【公営住宅】&#10;有形固定資産減価償却率"/>
        <xdr:cNvSpPr txBox="1"/>
      </xdr:nvSpPr>
      <xdr:spPr>
        <a:xfrm>
          <a:off x="836304" y="1287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9219565" y="13278612"/>
          <a:ext cx="0" cy="124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9258300"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9154160" y="132786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925830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844550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7670800" y="13921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68732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09854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132080</xdr:rowOff>
    </xdr:from>
    <xdr:to>
      <xdr:col>55</xdr:col>
      <xdr:colOff>50800</xdr:colOff>
      <xdr:row>81</xdr:row>
      <xdr:rowOff>62230</xdr:rowOff>
    </xdr:to>
    <xdr:sp macro="" textlink="">
      <xdr:nvSpPr>
        <xdr:cNvPr id="359" name="楕円 358"/>
        <xdr:cNvSpPr/>
      </xdr:nvSpPr>
      <xdr:spPr>
        <a:xfrm>
          <a:off x="9192260" y="13543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154957</xdr:rowOff>
    </xdr:from>
    <xdr:ext cx="469744" cy="259045"/>
    <xdr:sp macro="" textlink="">
      <xdr:nvSpPr>
        <xdr:cNvPr id="360" name="【公営住宅】&#10;一人当たり面積該当値テキスト"/>
        <xdr:cNvSpPr txBox="1"/>
      </xdr:nvSpPr>
      <xdr:spPr>
        <a:xfrm>
          <a:off x="9258300" y="133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135128</xdr:rowOff>
    </xdr:from>
    <xdr:to>
      <xdr:col>50</xdr:col>
      <xdr:colOff>165100</xdr:colOff>
      <xdr:row>81</xdr:row>
      <xdr:rowOff>65278</xdr:rowOff>
    </xdr:to>
    <xdr:sp macro="" textlink="">
      <xdr:nvSpPr>
        <xdr:cNvPr id="361" name="楕円 360"/>
        <xdr:cNvSpPr/>
      </xdr:nvSpPr>
      <xdr:spPr>
        <a:xfrm>
          <a:off x="8445500" y="13546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11430</xdr:rowOff>
    </xdr:from>
    <xdr:to>
      <xdr:col>55</xdr:col>
      <xdr:colOff>0</xdr:colOff>
      <xdr:row>81</xdr:row>
      <xdr:rowOff>14478</xdr:rowOff>
    </xdr:to>
    <xdr:cxnSp macro="">
      <xdr:nvCxnSpPr>
        <xdr:cNvPr id="362" name="直線コネクタ 361"/>
        <xdr:cNvCxnSpPr/>
      </xdr:nvCxnSpPr>
      <xdr:spPr>
        <a:xfrm flipV="1">
          <a:off x="8496300" y="13590270"/>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133604</xdr:rowOff>
    </xdr:from>
    <xdr:to>
      <xdr:col>46</xdr:col>
      <xdr:colOff>38100</xdr:colOff>
      <xdr:row>81</xdr:row>
      <xdr:rowOff>63754</xdr:rowOff>
    </xdr:to>
    <xdr:sp macro="" textlink="">
      <xdr:nvSpPr>
        <xdr:cNvPr id="363" name="楕円 362"/>
        <xdr:cNvSpPr/>
      </xdr:nvSpPr>
      <xdr:spPr>
        <a:xfrm>
          <a:off x="7670800" y="13544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12954</xdr:rowOff>
    </xdr:from>
    <xdr:to>
      <xdr:col>50</xdr:col>
      <xdr:colOff>114300</xdr:colOff>
      <xdr:row>81</xdr:row>
      <xdr:rowOff>14478</xdr:rowOff>
    </xdr:to>
    <xdr:cxnSp macro="">
      <xdr:nvCxnSpPr>
        <xdr:cNvPr id="364" name="直線コネクタ 363"/>
        <xdr:cNvCxnSpPr/>
      </xdr:nvCxnSpPr>
      <xdr:spPr>
        <a:xfrm>
          <a:off x="7713980" y="13591794"/>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137413</xdr:rowOff>
    </xdr:from>
    <xdr:to>
      <xdr:col>41</xdr:col>
      <xdr:colOff>101600</xdr:colOff>
      <xdr:row>81</xdr:row>
      <xdr:rowOff>67563</xdr:rowOff>
    </xdr:to>
    <xdr:sp macro="" textlink="">
      <xdr:nvSpPr>
        <xdr:cNvPr id="365" name="楕円 364"/>
        <xdr:cNvSpPr/>
      </xdr:nvSpPr>
      <xdr:spPr>
        <a:xfrm>
          <a:off x="6873240" y="13548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12954</xdr:rowOff>
    </xdr:from>
    <xdr:to>
      <xdr:col>45</xdr:col>
      <xdr:colOff>177800</xdr:colOff>
      <xdr:row>81</xdr:row>
      <xdr:rowOff>16763</xdr:rowOff>
    </xdr:to>
    <xdr:cxnSp macro="">
      <xdr:nvCxnSpPr>
        <xdr:cNvPr id="366" name="直線コネクタ 365"/>
        <xdr:cNvCxnSpPr/>
      </xdr:nvCxnSpPr>
      <xdr:spPr>
        <a:xfrm flipV="1">
          <a:off x="6924040" y="13591794"/>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145035</xdr:rowOff>
    </xdr:from>
    <xdr:to>
      <xdr:col>36</xdr:col>
      <xdr:colOff>165100</xdr:colOff>
      <xdr:row>81</xdr:row>
      <xdr:rowOff>75185</xdr:rowOff>
    </xdr:to>
    <xdr:sp macro="" textlink="">
      <xdr:nvSpPr>
        <xdr:cNvPr id="367" name="楕円 366"/>
        <xdr:cNvSpPr/>
      </xdr:nvSpPr>
      <xdr:spPr>
        <a:xfrm>
          <a:off x="6098540" y="1355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16763</xdr:rowOff>
    </xdr:from>
    <xdr:to>
      <xdr:col>41</xdr:col>
      <xdr:colOff>50800</xdr:colOff>
      <xdr:row>81</xdr:row>
      <xdr:rowOff>24385</xdr:rowOff>
    </xdr:to>
    <xdr:cxnSp macro="">
      <xdr:nvCxnSpPr>
        <xdr:cNvPr id="368" name="直線コネクタ 367"/>
        <xdr:cNvCxnSpPr/>
      </xdr:nvCxnSpPr>
      <xdr:spPr>
        <a:xfrm flipV="1">
          <a:off x="6149340" y="13595603"/>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8271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xdr:cNvSpPr txBox="1"/>
      </xdr:nvSpPr>
      <xdr:spPr>
        <a:xfrm>
          <a:off x="750958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67120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5937327" y="1407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81805</xdr:rowOff>
    </xdr:from>
    <xdr:ext cx="469744" cy="259045"/>
    <xdr:sp macro="" textlink="">
      <xdr:nvSpPr>
        <xdr:cNvPr id="373" name="n_1mainValue【公営住宅】&#10;一人当たり面積"/>
        <xdr:cNvSpPr txBox="1"/>
      </xdr:nvSpPr>
      <xdr:spPr>
        <a:xfrm>
          <a:off x="8271587" y="133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80281</xdr:rowOff>
    </xdr:from>
    <xdr:ext cx="469744" cy="259045"/>
    <xdr:sp macro="" textlink="">
      <xdr:nvSpPr>
        <xdr:cNvPr id="374" name="n_2mainValue【公営住宅】&#10;一人当たり面積"/>
        <xdr:cNvSpPr txBox="1"/>
      </xdr:nvSpPr>
      <xdr:spPr>
        <a:xfrm>
          <a:off x="7509587" y="133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84090</xdr:rowOff>
    </xdr:from>
    <xdr:ext cx="469744" cy="259045"/>
    <xdr:sp macro="" textlink="">
      <xdr:nvSpPr>
        <xdr:cNvPr id="375" name="n_3mainValue【公営住宅】&#10;一人当たり面積"/>
        <xdr:cNvSpPr txBox="1"/>
      </xdr:nvSpPr>
      <xdr:spPr>
        <a:xfrm>
          <a:off x="6712027" y="1332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91712</xdr:rowOff>
    </xdr:from>
    <xdr:ext cx="469744" cy="259045"/>
    <xdr:sp macro="" textlink="">
      <xdr:nvSpPr>
        <xdr:cNvPr id="376" name="n_4mainValue【公営住宅】&#10;一人当たり面積"/>
        <xdr:cNvSpPr txBox="1"/>
      </xdr:nvSpPr>
      <xdr:spPr>
        <a:xfrm>
          <a:off x="5937327" y="1333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086225" y="16876123"/>
          <a:ext cx="0" cy="135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12496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02082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124960" y="16655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020820" y="168761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124960" y="1773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036060" y="17758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31216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0" name="フローチャート: 判断 409"/>
        <xdr:cNvSpPr/>
      </xdr:nvSpPr>
      <xdr:spPr>
        <a:xfrm>
          <a:off x="25146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1" name="フローチャート: 判断 410"/>
        <xdr:cNvSpPr/>
      </xdr:nvSpPr>
      <xdr:spPr>
        <a:xfrm>
          <a:off x="173990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12" name="フローチャート: 判断 411"/>
        <xdr:cNvSpPr/>
      </xdr:nvSpPr>
      <xdr:spPr>
        <a:xfrm>
          <a:off x="965200" y="17388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18" name="楕円 417"/>
        <xdr:cNvSpPr/>
      </xdr:nvSpPr>
      <xdr:spPr>
        <a:xfrm>
          <a:off x="4036060" y="174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85833</xdr:rowOff>
    </xdr:from>
    <xdr:ext cx="405111" cy="259045"/>
    <xdr:sp macro="" textlink="">
      <xdr:nvSpPr>
        <xdr:cNvPr id="419" name="【港湾・漁港】&#10;有形固定資産減価償却率該当値テキスト"/>
        <xdr:cNvSpPr txBox="1"/>
      </xdr:nvSpPr>
      <xdr:spPr>
        <a:xfrm>
          <a:off x="4124960" y="1735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420" name="楕円 419"/>
        <xdr:cNvSpPr/>
      </xdr:nvSpPr>
      <xdr:spPr>
        <a:xfrm>
          <a:off x="3312160" y="17468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113756</xdr:rowOff>
    </xdr:to>
    <xdr:cxnSp macro="">
      <xdr:nvCxnSpPr>
        <xdr:cNvPr id="421" name="直線コネクタ 420"/>
        <xdr:cNvCxnSpPr/>
      </xdr:nvCxnSpPr>
      <xdr:spPr>
        <a:xfrm>
          <a:off x="3355340" y="17518924"/>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2539</xdr:rowOff>
    </xdr:from>
    <xdr:to>
      <xdr:col>15</xdr:col>
      <xdr:colOff>101600</xdr:colOff>
      <xdr:row>104</xdr:row>
      <xdr:rowOff>104139</xdr:rowOff>
    </xdr:to>
    <xdr:sp macro="" textlink="">
      <xdr:nvSpPr>
        <xdr:cNvPr id="422" name="楕円 421"/>
        <xdr:cNvSpPr/>
      </xdr:nvSpPr>
      <xdr:spPr>
        <a:xfrm>
          <a:off x="251460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84364</xdr:rowOff>
    </xdr:to>
    <xdr:cxnSp macro="">
      <xdr:nvCxnSpPr>
        <xdr:cNvPr id="423" name="直線コネクタ 422"/>
        <xdr:cNvCxnSpPr/>
      </xdr:nvCxnSpPr>
      <xdr:spPr>
        <a:xfrm>
          <a:off x="2565400" y="17487899"/>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424" name="楕円 423"/>
        <xdr:cNvSpPr/>
      </xdr:nvSpPr>
      <xdr:spPr>
        <a:xfrm>
          <a:off x="1739900" y="17414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53339</xdr:rowOff>
    </xdr:to>
    <xdr:cxnSp macro="">
      <xdr:nvCxnSpPr>
        <xdr:cNvPr id="425" name="直線コネクタ 424"/>
        <xdr:cNvCxnSpPr/>
      </xdr:nvCxnSpPr>
      <xdr:spPr>
        <a:xfrm>
          <a:off x="1790700" y="17461774"/>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120106</xdr:rowOff>
    </xdr:from>
    <xdr:to>
      <xdr:col>6</xdr:col>
      <xdr:colOff>38100</xdr:colOff>
      <xdr:row>104</xdr:row>
      <xdr:rowOff>50256</xdr:rowOff>
    </xdr:to>
    <xdr:sp macro="" textlink="">
      <xdr:nvSpPr>
        <xdr:cNvPr id="426" name="楕円 425"/>
        <xdr:cNvSpPr/>
      </xdr:nvSpPr>
      <xdr:spPr>
        <a:xfrm>
          <a:off x="965200" y="17387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170906</xdr:rowOff>
    </xdr:from>
    <xdr:to>
      <xdr:col>10</xdr:col>
      <xdr:colOff>114300</xdr:colOff>
      <xdr:row>104</xdr:row>
      <xdr:rowOff>27214</xdr:rowOff>
    </xdr:to>
    <xdr:cxnSp macro="">
      <xdr:nvCxnSpPr>
        <xdr:cNvPr id="427" name="直線コネクタ 426"/>
        <xdr:cNvCxnSpPr/>
      </xdr:nvCxnSpPr>
      <xdr:spPr>
        <a:xfrm>
          <a:off x="1008380" y="17437826"/>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xdr:cNvSpPr txBox="1"/>
      </xdr:nvSpPr>
      <xdr:spPr>
        <a:xfrm>
          <a:off x="317056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9" name="n_2aveValue【港湾・漁港】&#10;有形固定資産減価償却率"/>
        <xdr:cNvSpPr txBox="1"/>
      </xdr:nvSpPr>
      <xdr:spPr>
        <a:xfrm>
          <a:off x="23857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0" name="n_3aveValue【港湾・漁港】&#10;有形固定資産減価償却率"/>
        <xdr:cNvSpPr txBox="1"/>
      </xdr:nvSpPr>
      <xdr:spPr>
        <a:xfrm>
          <a:off x="161100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43015</xdr:rowOff>
    </xdr:from>
    <xdr:ext cx="405111" cy="259045"/>
    <xdr:sp macro="" textlink="">
      <xdr:nvSpPr>
        <xdr:cNvPr id="431" name="n_4aveValue【港湾・漁港】&#10;有形固定資産減価償却率"/>
        <xdr:cNvSpPr txBox="1"/>
      </xdr:nvSpPr>
      <xdr:spPr>
        <a:xfrm>
          <a:off x="836304" y="174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151691</xdr:rowOff>
    </xdr:from>
    <xdr:ext cx="405111" cy="259045"/>
    <xdr:sp macro="" textlink="">
      <xdr:nvSpPr>
        <xdr:cNvPr id="432" name="n_1mainValue【港湾・漁港】&#10;有形固定資産減価償却率"/>
        <xdr:cNvSpPr txBox="1"/>
      </xdr:nvSpPr>
      <xdr:spPr>
        <a:xfrm>
          <a:off x="317056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120666</xdr:rowOff>
    </xdr:from>
    <xdr:ext cx="405111" cy="259045"/>
    <xdr:sp macro="" textlink="">
      <xdr:nvSpPr>
        <xdr:cNvPr id="433" name="n_2mainValue【港湾・漁港】&#10;有形固定資産減価償却率"/>
        <xdr:cNvSpPr txBox="1"/>
      </xdr:nvSpPr>
      <xdr:spPr>
        <a:xfrm>
          <a:off x="238570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434" name="n_3mainValue【港湾・漁港】&#10;有形固定資産減価償却率"/>
        <xdr:cNvSpPr txBox="1"/>
      </xdr:nvSpPr>
      <xdr:spPr>
        <a:xfrm>
          <a:off x="161100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66783</xdr:rowOff>
    </xdr:from>
    <xdr:ext cx="405111" cy="259045"/>
    <xdr:sp macro="" textlink="">
      <xdr:nvSpPr>
        <xdr:cNvPr id="435" name="n_4mainValue【港湾・漁港】&#10;有形固定資産減価償却率"/>
        <xdr:cNvSpPr txBox="1"/>
      </xdr:nvSpPr>
      <xdr:spPr>
        <a:xfrm>
          <a:off x="83630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xdr:cNvCxnSpPr/>
      </xdr:nvCxnSpPr>
      <xdr:spPr>
        <a:xfrm flipV="1">
          <a:off x="9219565" y="16906118"/>
          <a:ext cx="0" cy="140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xdr:cNvSpPr txBox="1"/>
      </xdr:nvSpPr>
      <xdr:spPr>
        <a:xfrm>
          <a:off x="9258300" y="1668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xdr:cNvCxnSpPr/>
      </xdr:nvCxnSpPr>
      <xdr:spPr>
        <a:xfrm>
          <a:off x="9154160" y="1690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6" name="【港湾・漁港】&#10;一人当たり有形固定資産（償却資産）額平均値テキスト"/>
        <xdr:cNvSpPr txBox="1"/>
      </xdr:nvSpPr>
      <xdr:spPr>
        <a:xfrm>
          <a:off x="9258300" y="17922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xdr:cNvSpPr/>
      </xdr:nvSpPr>
      <xdr:spPr>
        <a:xfrm>
          <a:off x="9192260" y="18067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xdr:cNvSpPr/>
      </xdr:nvSpPr>
      <xdr:spPr>
        <a:xfrm>
          <a:off x="8445500" y="18052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69" name="フローチャート: 判断 468"/>
        <xdr:cNvSpPr/>
      </xdr:nvSpPr>
      <xdr:spPr>
        <a:xfrm>
          <a:off x="7670800" y="18081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70" name="フローチャート: 判断 469"/>
        <xdr:cNvSpPr/>
      </xdr:nvSpPr>
      <xdr:spPr>
        <a:xfrm>
          <a:off x="6873240" y="1808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71" name="フローチャート: 判断 470"/>
        <xdr:cNvSpPr/>
      </xdr:nvSpPr>
      <xdr:spPr>
        <a:xfrm>
          <a:off x="6098540" y="18231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97755</xdr:rowOff>
    </xdr:from>
    <xdr:to>
      <xdr:col>55</xdr:col>
      <xdr:colOff>50800</xdr:colOff>
      <xdr:row>109</xdr:row>
      <xdr:rowOff>27905</xdr:rowOff>
    </xdr:to>
    <xdr:sp macro="" textlink="">
      <xdr:nvSpPr>
        <xdr:cNvPr id="477" name="楕円 476"/>
        <xdr:cNvSpPr/>
      </xdr:nvSpPr>
      <xdr:spPr>
        <a:xfrm>
          <a:off x="9192260" y="18202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12682</xdr:rowOff>
    </xdr:from>
    <xdr:ext cx="534377" cy="259045"/>
    <xdr:sp macro="" textlink="">
      <xdr:nvSpPr>
        <xdr:cNvPr id="478" name="【港湾・漁港】&#10;一人当たり有形固定資産（償却資産）額該当値テキスト"/>
        <xdr:cNvSpPr txBox="1"/>
      </xdr:nvSpPr>
      <xdr:spPr>
        <a:xfrm>
          <a:off x="9258300" y="181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98039</xdr:rowOff>
    </xdr:from>
    <xdr:to>
      <xdr:col>50</xdr:col>
      <xdr:colOff>165100</xdr:colOff>
      <xdr:row>109</xdr:row>
      <xdr:rowOff>28189</xdr:rowOff>
    </xdr:to>
    <xdr:sp macro="" textlink="">
      <xdr:nvSpPr>
        <xdr:cNvPr id="479" name="楕円 478"/>
        <xdr:cNvSpPr/>
      </xdr:nvSpPr>
      <xdr:spPr>
        <a:xfrm>
          <a:off x="8445500" y="18203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148555</xdr:rowOff>
    </xdr:from>
    <xdr:to>
      <xdr:col>55</xdr:col>
      <xdr:colOff>0</xdr:colOff>
      <xdr:row>108</xdr:row>
      <xdr:rowOff>148839</xdr:rowOff>
    </xdr:to>
    <xdr:cxnSp macro="">
      <xdr:nvCxnSpPr>
        <xdr:cNvPr id="480" name="直線コネクタ 479"/>
        <xdr:cNvCxnSpPr/>
      </xdr:nvCxnSpPr>
      <xdr:spPr>
        <a:xfrm flipV="1">
          <a:off x="8496300" y="18253675"/>
          <a:ext cx="7239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98124</xdr:rowOff>
    </xdr:from>
    <xdr:to>
      <xdr:col>46</xdr:col>
      <xdr:colOff>38100</xdr:colOff>
      <xdr:row>109</xdr:row>
      <xdr:rowOff>28274</xdr:rowOff>
    </xdr:to>
    <xdr:sp macro="" textlink="">
      <xdr:nvSpPr>
        <xdr:cNvPr id="481" name="楕円 480"/>
        <xdr:cNvSpPr/>
      </xdr:nvSpPr>
      <xdr:spPr>
        <a:xfrm>
          <a:off x="7670800" y="18203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148839</xdr:rowOff>
    </xdr:from>
    <xdr:to>
      <xdr:col>50</xdr:col>
      <xdr:colOff>114300</xdr:colOff>
      <xdr:row>108</xdr:row>
      <xdr:rowOff>148924</xdr:rowOff>
    </xdr:to>
    <xdr:cxnSp macro="">
      <xdr:nvCxnSpPr>
        <xdr:cNvPr id="482" name="直線コネクタ 481"/>
        <xdr:cNvCxnSpPr/>
      </xdr:nvCxnSpPr>
      <xdr:spPr>
        <a:xfrm flipV="1">
          <a:off x="7713980" y="18253959"/>
          <a:ext cx="78232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98611</xdr:rowOff>
    </xdr:from>
    <xdr:to>
      <xdr:col>41</xdr:col>
      <xdr:colOff>101600</xdr:colOff>
      <xdr:row>109</xdr:row>
      <xdr:rowOff>28761</xdr:rowOff>
    </xdr:to>
    <xdr:sp macro="" textlink="">
      <xdr:nvSpPr>
        <xdr:cNvPr id="483" name="楕円 482"/>
        <xdr:cNvSpPr/>
      </xdr:nvSpPr>
      <xdr:spPr>
        <a:xfrm>
          <a:off x="6873240" y="182037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148924</xdr:rowOff>
    </xdr:from>
    <xdr:to>
      <xdr:col>45</xdr:col>
      <xdr:colOff>177800</xdr:colOff>
      <xdr:row>108</xdr:row>
      <xdr:rowOff>149411</xdr:rowOff>
    </xdr:to>
    <xdr:cxnSp macro="">
      <xdr:nvCxnSpPr>
        <xdr:cNvPr id="484" name="直線コネクタ 483"/>
        <xdr:cNvCxnSpPr/>
      </xdr:nvCxnSpPr>
      <xdr:spPr>
        <a:xfrm flipV="1">
          <a:off x="6924040" y="18254044"/>
          <a:ext cx="78994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98921</xdr:rowOff>
    </xdr:from>
    <xdr:to>
      <xdr:col>36</xdr:col>
      <xdr:colOff>165100</xdr:colOff>
      <xdr:row>109</xdr:row>
      <xdr:rowOff>29071</xdr:rowOff>
    </xdr:to>
    <xdr:sp macro="" textlink="">
      <xdr:nvSpPr>
        <xdr:cNvPr id="485" name="楕円 484"/>
        <xdr:cNvSpPr/>
      </xdr:nvSpPr>
      <xdr:spPr>
        <a:xfrm>
          <a:off x="6098540" y="18204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149411</xdr:rowOff>
    </xdr:from>
    <xdr:to>
      <xdr:col>41</xdr:col>
      <xdr:colOff>50800</xdr:colOff>
      <xdr:row>108</xdr:row>
      <xdr:rowOff>149721</xdr:rowOff>
    </xdr:to>
    <xdr:cxnSp macro="">
      <xdr:nvCxnSpPr>
        <xdr:cNvPr id="486" name="直線コネクタ 485"/>
        <xdr:cNvCxnSpPr/>
      </xdr:nvCxnSpPr>
      <xdr:spPr>
        <a:xfrm flipV="1">
          <a:off x="6149340" y="18254531"/>
          <a:ext cx="7747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7" name="n_1aveValue【港湾・漁港】&#10;一人当たり有形固定資産（償却資産）額"/>
        <xdr:cNvSpPr txBox="1"/>
      </xdr:nvSpPr>
      <xdr:spPr>
        <a:xfrm>
          <a:off x="8239271" y="178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88" name="n_2aveValue【港湾・漁港】&#10;一人当たり有形固定資産（償却資産）額"/>
        <xdr:cNvSpPr txBox="1"/>
      </xdr:nvSpPr>
      <xdr:spPr>
        <a:xfrm>
          <a:off x="747727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89" name="n_3aveValue【港湾・漁港】&#10;一人当たり有形固定資産（償却資産）額"/>
        <xdr:cNvSpPr txBox="1"/>
      </xdr:nvSpPr>
      <xdr:spPr>
        <a:xfrm>
          <a:off x="6702571" y="178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47810</xdr:rowOff>
    </xdr:from>
    <xdr:ext cx="469744" cy="259045"/>
    <xdr:sp macro="" textlink="">
      <xdr:nvSpPr>
        <xdr:cNvPr id="490" name="n_4aveValue【港湾・漁港】&#10;一人当たり有形固定資産（償却資産）額"/>
        <xdr:cNvSpPr txBox="1"/>
      </xdr:nvSpPr>
      <xdr:spPr>
        <a:xfrm>
          <a:off x="5937328" y="183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19316</xdr:rowOff>
    </xdr:from>
    <xdr:ext cx="534377" cy="259045"/>
    <xdr:sp macro="" textlink="">
      <xdr:nvSpPr>
        <xdr:cNvPr id="491" name="n_1mainValue【港湾・漁港】&#10;一人当たり有形固定資産（償却資産）額"/>
        <xdr:cNvSpPr txBox="1"/>
      </xdr:nvSpPr>
      <xdr:spPr>
        <a:xfrm>
          <a:off x="8239271" y="182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19401</xdr:rowOff>
    </xdr:from>
    <xdr:ext cx="534377" cy="259045"/>
    <xdr:sp macro="" textlink="">
      <xdr:nvSpPr>
        <xdr:cNvPr id="492" name="n_2mainValue【港湾・漁港】&#10;一人当たり有形固定資産（償却資産）額"/>
        <xdr:cNvSpPr txBox="1"/>
      </xdr:nvSpPr>
      <xdr:spPr>
        <a:xfrm>
          <a:off x="7477271" y="182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19888</xdr:rowOff>
    </xdr:from>
    <xdr:ext cx="534377" cy="259045"/>
    <xdr:sp macro="" textlink="">
      <xdr:nvSpPr>
        <xdr:cNvPr id="493" name="n_3mainValue【港湾・漁港】&#10;一人当たり有形固定資産（償却資産）額"/>
        <xdr:cNvSpPr txBox="1"/>
      </xdr:nvSpPr>
      <xdr:spPr>
        <a:xfrm>
          <a:off x="6702571" y="182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45598</xdr:rowOff>
    </xdr:from>
    <xdr:ext cx="534377" cy="259045"/>
    <xdr:sp macro="" textlink="">
      <xdr:nvSpPr>
        <xdr:cNvPr id="494" name="n_4mainValue【港湾・漁港】&#10;一人当たり有形固定資産（償却資産）額"/>
        <xdr:cNvSpPr txBox="1"/>
      </xdr:nvSpPr>
      <xdr:spPr>
        <a:xfrm>
          <a:off x="5905011" y="1798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xdr:cNvCxnSpPr/>
      </xdr:nvCxnSpPr>
      <xdr:spPr>
        <a:xfrm flipV="1">
          <a:off x="14375764" y="576643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xdr:cNvSpPr txBox="1"/>
      </xdr:nvSpPr>
      <xdr:spPr>
        <a:xfrm>
          <a:off x="144145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xdr:cNvCxnSpPr/>
      </xdr:nvCxnSpPr>
      <xdr:spPr>
        <a:xfrm>
          <a:off x="14287500" y="6858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xdr:cNvSpPr txBox="1"/>
      </xdr:nvSpPr>
      <xdr:spPr>
        <a:xfrm>
          <a:off x="144145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xdr:cNvCxnSpPr/>
      </xdr:nvCxnSpPr>
      <xdr:spPr>
        <a:xfrm>
          <a:off x="14287500" y="5766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24" name="【認定こども園・幼稚園・保育所】&#10;有形固定資産減価償却率平均値テキスト"/>
        <xdr:cNvSpPr txBox="1"/>
      </xdr:nvSpPr>
      <xdr:spPr>
        <a:xfrm>
          <a:off x="14414500" y="607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xdr:cNvSpPr/>
      </xdr:nvSpPr>
      <xdr:spPr>
        <a:xfrm>
          <a:off x="14325600" y="62166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8" name="フローチャート: 判断 527"/>
        <xdr:cNvSpPr/>
      </xdr:nvSpPr>
      <xdr:spPr>
        <a:xfrm>
          <a:off x="12029440" y="627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9" name="フローチャート: 判断 528"/>
        <xdr:cNvSpPr/>
      </xdr:nvSpPr>
      <xdr:spPr>
        <a:xfrm>
          <a:off x="1123188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535" name="楕円 534"/>
        <xdr:cNvSpPr/>
      </xdr:nvSpPr>
      <xdr:spPr>
        <a:xfrm>
          <a:off x="14325600" y="63900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536" name="【認定こども園・幼稚園・保育所】&#10;有形固定資産減価償却率該当値テキスト"/>
        <xdr:cNvSpPr txBox="1"/>
      </xdr:nvSpPr>
      <xdr:spPr>
        <a:xfrm>
          <a:off x="144145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537" name="楕円 536"/>
        <xdr:cNvSpPr/>
      </xdr:nvSpPr>
      <xdr:spPr>
        <a:xfrm>
          <a:off x="13578840" y="637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70485</xdr:rowOff>
    </xdr:to>
    <xdr:cxnSp macro="">
      <xdr:nvCxnSpPr>
        <xdr:cNvPr id="538" name="直線コネクタ 537"/>
        <xdr:cNvCxnSpPr/>
      </xdr:nvCxnSpPr>
      <xdr:spPr>
        <a:xfrm>
          <a:off x="13629640" y="641794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539" name="楕円 538"/>
        <xdr:cNvSpPr/>
      </xdr:nvSpPr>
      <xdr:spPr>
        <a:xfrm>
          <a:off x="12804140" y="637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49530</xdr:rowOff>
    </xdr:to>
    <xdr:cxnSp macro="">
      <xdr:nvCxnSpPr>
        <xdr:cNvPr id="540" name="直線コネクタ 539"/>
        <xdr:cNvCxnSpPr/>
      </xdr:nvCxnSpPr>
      <xdr:spPr>
        <a:xfrm flipV="1">
          <a:off x="12854940" y="641794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41" name="楕円 540"/>
        <xdr:cNvSpPr/>
      </xdr:nvSpPr>
      <xdr:spPr>
        <a:xfrm>
          <a:off x="1202944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49530</xdr:rowOff>
    </xdr:to>
    <xdr:cxnSp macro="">
      <xdr:nvCxnSpPr>
        <xdr:cNvPr id="542" name="直線コネクタ 541"/>
        <xdr:cNvCxnSpPr/>
      </xdr:nvCxnSpPr>
      <xdr:spPr>
        <a:xfrm>
          <a:off x="12072620" y="637794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120650</xdr:rowOff>
    </xdr:from>
    <xdr:to>
      <xdr:col>67</xdr:col>
      <xdr:colOff>101600</xdr:colOff>
      <xdr:row>38</xdr:row>
      <xdr:rowOff>50800</xdr:rowOff>
    </xdr:to>
    <xdr:sp macro="" textlink="">
      <xdr:nvSpPr>
        <xdr:cNvPr id="543" name="楕円 542"/>
        <xdr:cNvSpPr/>
      </xdr:nvSpPr>
      <xdr:spPr>
        <a:xfrm>
          <a:off x="1123188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0</xdr:rowOff>
    </xdr:from>
    <xdr:to>
      <xdr:col>71</xdr:col>
      <xdr:colOff>177800</xdr:colOff>
      <xdr:row>38</xdr:row>
      <xdr:rowOff>7620</xdr:rowOff>
    </xdr:to>
    <xdr:cxnSp macro="">
      <xdr:nvCxnSpPr>
        <xdr:cNvPr id="544" name="直線コネクタ 543"/>
        <xdr:cNvCxnSpPr/>
      </xdr:nvCxnSpPr>
      <xdr:spPr>
        <a:xfrm>
          <a:off x="11282680" y="63703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45" name="n_1aveValue【認定こども園・幼稚園・保育所】&#10;有形固定資産減価償却率"/>
        <xdr:cNvSpPr txBox="1"/>
      </xdr:nvSpPr>
      <xdr:spPr>
        <a:xfrm>
          <a:off x="134372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6" name="n_2aveValue【認定こども園・幼稚園・保育所】&#10;有形固定資産減価償却率"/>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47" name="n_3aveValue【認定こども園・幼稚園・保育所】&#10;有形固定資産減価償却率"/>
        <xdr:cNvSpPr txBox="1"/>
      </xdr:nvSpPr>
      <xdr:spPr>
        <a:xfrm>
          <a:off x="119005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548" name="n_4aveValue【認定こども園・幼稚園・保育所】&#10;有形固定資産減価償却率"/>
        <xdr:cNvSpPr txBox="1"/>
      </xdr:nvSpPr>
      <xdr:spPr>
        <a:xfrm>
          <a:off x="1110298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549" name="n_1mainValue【認定こども園・幼稚園・保育所】&#10;有形固定資産減価償却率"/>
        <xdr:cNvSpPr txBox="1"/>
      </xdr:nvSpPr>
      <xdr:spPr>
        <a:xfrm>
          <a:off x="134372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550" name="n_2mainValue【認定こども園・幼稚園・保育所】&#10;有形固定資産減価償却率"/>
        <xdr:cNvSpPr txBox="1"/>
      </xdr:nvSpPr>
      <xdr:spPr>
        <a:xfrm>
          <a:off x="126752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551" name="n_3mainValue【認定こども園・幼稚園・保育所】&#10;有形固定資産減価償却率"/>
        <xdr:cNvSpPr txBox="1"/>
      </xdr:nvSpPr>
      <xdr:spPr>
        <a:xfrm>
          <a:off x="119005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67327</xdr:rowOff>
    </xdr:from>
    <xdr:ext cx="405111" cy="259045"/>
    <xdr:sp macro="" textlink="">
      <xdr:nvSpPr>
        <xdr:cNvPr id="552" name="n_4mainValue【認定こども園・幼稚園・保育所】&#10;有形固定資産減価償却率"/>
        <xdr:cNvSpPr txBox="1"/>
      </xdr:nvSpPr>
      <xdr:spPr>
        <a:xfrm>
          <a:off x="1110298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xdr:cNvCxnSpPr/>
      </xdr:nvCxnSpPr>
      <xdr:spPr>
        <a:xfrm flipV="1">
          <a:off x="19509104" y="56426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81" name="【認定こども園・幼稚園・保育所】&#10;一人当たり面積平均値テキスト"/>
        <xdr:cNvSpPr txBox="1"/>
      </xdr:nvSpPr>
      <xdr:spPr>
        <a:xfrm>
          <a:off x="19547840" y="6376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xdr:cNvSpPr/>
      </xdr:nvSpPr>
      <xdr:spPr>
        <a:xfrm>
          <a:off x="1945894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4" name="フローチャート: 判断 583"/>
        <xdr:cNvSpPr/>
      </xdr:nvSpPr>
      <xdr:spPr>
        <a:xfrm>
          <a:off x="179374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85" name="フローチャート: 判断 584"/>
        <xdr:cNvSpPr/>
      </xdr:nvSpPr>
      <xdr:spPr>
        <a:xfrm>
          <a:off x="171627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6" name="フローチャート: 判断 585"/>
        <xdr:cNvSpPr/>
      </xdr:nvSpPr>
      <xdr:spPr>
        <a:xfrm>
          <a:off x="16388080"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592" name="楕円 591"/>
        <xdr:cNvSpPr/>
      </xdr:nvSpPr>
      <xdr:spPr>
        <a:xfrm>
          <a:off x="1945894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593" name="【認定こども園・幼稚園・保育所】&#10;一人当たり面積該当値テキスト"/>
        <xdr:cNvSpPr txBox="1"/>
      </xdr:nvSpPr>
      <xdr:spPr>
        <a:xfrm>
          <a:off x="19547840"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594" name="楕円 593"/>
        <xdr:cNvSpPr/>
      </xdr:nvSpPr>
      <xdr:spPr>
        <a:xfrm>
          <a:off x="18735040" y="6940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118110</xdr:rowOff>
    </xdr:to>
    <xdr:cxnSp macro="">
      <xdr:nvCxnSpPr>
        <xdr:cNvPr id="595" name="直線コネクタ 594"/>
        <xdr:cNvCxnSpPr/>
      </xdr:nvCxnSpPr>
      <xdr:spPr>
        <a:xfrm>
          <a:off x="18778220" y="69913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596" name="楕円 595"/>
        <xdr:cNvSpPr/>
      </xdr:nvSpPr>
      <xdr:spPr>
        <a:xfrm>
          <a:off x="1793748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118110</xdr:rowOff>
    </xdr:to>
    <xdr:cxnSp macro="">
      <xdr:nvCxnSpPr>
        <xdr:cNvPr id="597" name="直線コネクタ 596"/>
        <xdr:cNvCxnSpPr/>
      </xdr:nvCxnSpPr>
      <xdr:spPr>
        <a:xfrm>
          <a:off x="17988280" y="69913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598" name="楕円 597"/>
        <xdr:cNvSpPr/>
      </xdr:nvSpPr>
      <xdr:spPr>
        <a:xfrm>
          <a:off x="1716278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118110</xdr:rowOff>
    </xdr:to>
    <xdr:cxnSp macro="">
      <xdr:nvCxnSpPr>
        <xdr:cNvPr id="599" name="直線コネクタ 598"/>
        <xdr:cNvCxnSpPr/>
      </xdr:nvCxnSpPr>
      <xdr:spPr>
        <a:xfrm>
          <a:off x="17213580" y="69913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600" name="楕円 599"/>
        <xdr:cNvSpPr/>
      </xdr:nvSpPr>
      <xdr:spPr>
        <a:xfrm>
          <a:off x="16388080" y="6940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118110</xdr:rowOff>
    </xdr:to>
    <xdr:cxnSp macro="">
      <xdr:nvCxnSpPr>
        <xdr:cNvPr id="601" name="直線コネクタ 600"/>
        <xdr:cNvCxnSpPr/>
      </xdr:nvCxnSpPr>
      <xdr:spPr>
        <a:xfrm>
          <a:off x="16431260" y="6991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2" name="n_1aveValue【認定こども園・幼稚園・保育所】&#10;一人当たり面積"/>
        <xdr:cNvSpPr txBox="1"/>
      </xdr:nvSpPr>
      <xdr:spPr>
        <a:xfrm>
          <a:off x="185611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603" name="n_2aveValue【認定こども園・幼稚園・保育所】&#10;一人当たり面積"/>
        <xdr:cNvSpPr txBox="1"/>
      </xdr:nvSpPr>
      <xdr:spPr>
        <a:xfrm>
          <a:off x="177762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604" name="n_3aveValue【認定こども園・幼稚園・保育所】&#10;一人当たり面積"/>
        <xdr:cNvSpPr txBox="1"/>
      </xdr:nvSpPr>
      <xdr:spPr>
        <a:xfrm>
          <a:off x="170015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605" name="n_4aveValue【認定こども園・幼稚園・保育所】&#10;一人当たり面積"/>
        <xdr:cNvSpPr txBox="1"/>
      </xdr:nvSpPr>
      <xdr:spPr>
        <a:xfrm>
          <a:off x="162268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606" name="n_1mainValue【認定こども園・幼稚園・保育所】&#10;一人当たり面積"/>
        <xdr:cNvSpPr txBox="1"/>
      </xdr:nvSpPr>
      <xdr:spPr>
        <a:xfrm>
          <a:off x="185611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607" name="n_2mainValue【認定こども園・幼稚園・保育所】&#10;一人当たり面積"/>
        <xdr:cNvSpPr txBox="1"/>
      </xdr:nvSpPr>
      <xdr:spPr>
        <a:xfrm>
          <a:off x="1777626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608" name="n_3mainValue【認定こども園・幼稚園・保育所】&#10;一人当たり面積"/>
        <xdr:cNvSpPr txBox="1"/>
      </xdr:nvSpPr>
      <xdr:spPr>
        <a:xfrm>
          <a:off x="1700156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609" name="n_4mainValue【認定こども園・幼稚園・保育所】&#10;一人当たり面積"/>
        <xdr:cNvSpPr txBox="1"/>
      </xdr:nvSpPr>
      <xdr:spPr>
        <a:xfrm>
          <a:off x="1622686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xdr:cNvCxnSpPr/>
      </xdr:nvCxnSpPr>
      <xdr:spPr>
        <a:xfrm flipV="1">
          <a:off x="14375764" y="929259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xdr:cNvSpPr txBox="1"/>
      </xdr:nvSpPr>
      <xdr:spPr>
        <a:xfrm>
          <a:off x="144145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xdr:cNvCxnSpPr/>
      </xdr:nvCxnSpPr>
      <xdr:spPr>
        <a:xfrm>
          <a:off x="142875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xdr:cNvSpPr txBox="1"/>
      </xdr:nvSpPr>
      <xdr:spPr>
        <a:xfrm>
          <a:off x="14414500" y="907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xdr:cNvCxnSpPr/>
      </xdr:nvCxnSpPr>
      <xdr:spPr>
        <a:xfrm>
          <a:off x="14287500" y="929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39" name="【学校施設】&#10;有形固定資産減価償却率平均値テキスト"/>
        <xdr:cNvSpPr txBox="1"/>
      </xdr:nvSpPr>
      <xdr:spPr>
        <a:xfrm>
          <a:off x="144145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xdr:cNvSpPr/>
      </xdr:nvSpPr>
      <xdr:spPr>
        <a:xfrm>
          <a:off x="14325600" y="1016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xdr:cNvSpPr/>
      </xdr:nvSpPr>
      <xdr:spPr>
        <a:xfrm>
          <a:off x="1357884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2" name="フローチャート: 判断 641"/>
        <xdr:cNvSpPr/>
      </xdr:nvSpPr>
      <xdr:spPr>
        <a:xfrm>
          <a:off x="128041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3" name="フローチャート: 判断 642"/>
        <xdr:cNvSpPr/>
      </xdr:nvSpPr>
      <xdr:spPr>
        <a:xfrm>
          <a:off x="12029440" y="1016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44" name="フローチャート: 判断 643"/>
        <xdr:cNvSpPr/>
      </xdr:nvSpPr>
      <xdr:spPr>
        <a:xfrm>
          <a:off x="1123188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650" name="楕円 649"/>
        <xdr:cNvSpPr/>
      </xdr:nvSpPr>
      <xdr:spPr>
        <a:xfrm>
          <a:off x="14325600" y="104038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651" name="【学校施設】&#10;有形固定資産減価償却率該当値テキスト"/>
        <xdr:cNvSpPr txBox="1"/>
      </xdr:nvSpPr>
      <xdr:spPr>
        <a:xfrm>
          <a:off x="144145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652" name="楕円 651"/>
        <xdr:cNvSpPr/>
      </xdr:nvSpPr>
      <xdr:spPr>
        <a:xfrm>
          <a:off x="135788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38100</xdr:rowOff>
    </xdr:from>
    <xdr:to>
      <xdr:col>85</xdr:col>
      <xdr:colOff>127000</xdr:colOff>
      <xdr:row>62</xdr:row>
      <xdr:rowOff>60960</xdr:rowOff>
    </xdr:to>
    <xdr:cxnSp macro="">
      <xdr:nvCxnSpPr>
        <xdr:cNvPr id="653" name="直線コネクタ 652"/>
        <xdr:cNvCxnSpPr/>
      </xdr:nvCxnSpPr>
      <xdr:spPr>
        <a:xfrm>
          <a:off x="13629640" y="1043178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654" name="楕円 653"/>
        <xdr:cNvSpPr/>
      </xdr:nvSpPr>
      <xdr:spPr>
        <a:xfrm>
          <a:off x="12804140" y="1033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163830</xdr:rowOff>
    </xdr:from>
    <xdr:to>
      <xdr:col>81</xdr:col>
      <xdr:colOff>50800</xdr:colOff>
      <xdr:row>62</xdr:row>
      <xdr:rowOff>38100</xdr:rowOff>
    </xdr:to>
    <xdr:cxnSp macro="">
      <xdr:nvCxnSpPr>
        <xdr:cNvPr id="655" name="直線コネクタ 654"/>
        <xdr:cNvCxnSpPr/>
      </xdr:nvCxnSpPr>
      <xdr:spPr>
        <a:xfrm>
          <a:off x="12854940" y="1038987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656" name="楕円 655"/>
        <xdr:cNvSpPr/>
      </xdr:nvSpPr>
      <xdr:spPr>
        <a:xfrm>
          <a:off x="12029440" y="10259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163830</xdr:rowOff>
    </xdr:to>
    <xdr:cxnSp macro="">
      <xdr:nvCxnSpPr>
        <xdr:cNvPr id="657" name="直線コネクタ 656"/>
        <xdr:cNvCxnSpPr/>
      </xdr:nvCxnSpPr>
      <xdr:spPr>
        <a:xfrm>
          <a:off x="12072620" y="1030986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158750</xdr:rowOff>
    </xdr:from>
    <xdr:to>
      <xdr:col>67</xdr:col>
      <xdr:colOff>101600</xdr:colOff>
      <xdr:row>61</xdr:row>
      <xdr:rowOff>88900</xdr:rowOff>
    </xdr:to>
    <xdr:sp macro="" textlink="">
      <xdr:nvSpPr>
        <xdr:cNvPr id="658" name="楕円 657"/>
        <xdr:cNvSpPr/>
      </xdr:nvSpPr>
      <xdr:spPr>
        <a:xfrm>
          <a:off x="1123188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38100</xdr:rowOff>
    </xdr:from>
    <xdr:to>
      <xdr:col>71</xdr:col>
      <xdr:colOff>177800</xdr:colOff>
      <xdr:row>61</xdr:row>
      <xdr:rowOff>83820</xdr:rowOff>
    </xdr:to>
    <xdr:cxnSp macro="">
      <xdr:nvCxnSpPr>
        <xdr:cNvPr id="659" name="直線コネクタ 658"/>
        <xdr:cNvCxnSpPr/>
      </xdr:nvCxnSpPr>
      <xdr:spPr>
        <a:xfrm>
          <a:off x="11282680" y="1026414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60" name="n_1aveValue【学校施設】&#10;有形固定資産減価償却率"/>
        <xdr:cNvSpPr txBox="1"/>
      </xdr:nvSpPr>
      <xdr:spPr>
        <a:xfrm>
          <a:off x="134372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61" name="n_2aveValue【学校施設】&#10;有形固定資産減価償却率"/>
        <xdr:cNvSpPr txBox="1"/>
      </xdr:nvSpPr>
      <xdr:spPr>
        <a:xfrm>
          <a:off x="12675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62" name="n_3aveValue【学校施設】&#10;有形固定資産減価償却率"/>
        <xdr:cNvSpPr txBox="1"/>
      </xdr:nvSpPr>
      <xdr:spPr>
        <a:xfrm>
          <a:off x="119005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63" name="n_4aveValue【学校施設】&#10;有形固定資産減価償却率"/>
        <xdr:cNvSpPr txBox="1"/>
      </xdr:nvSpPr>
      <xdr:spPr>
        <a:xfrm>
          <a:off x="1110298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80027</xdr:rowOff>
    </xdr:from>
    <xdr:ext cx="405111" cy="259045"/>
    <xdr:sp macro="" textlink="">
      <xdr:nvSpPr>
        <xdr:cNvPr id="664" name="n_1mainValue【学校施設】&#10;有形固定資産減価償却率"/>
        <xdr:cNvSpPr txBox="1"/>
      </xdr:nvSpPr>
      <xdr:spPr>
        <a:xfrm>
          <a:off x="134372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665" name="n_2mainValue【学校施設】&#10;有形固定資産減価償却率"/>
        <xdr:cNvSpPr txBox="1"/>
      </xdr:nvSpPr>
      <xdr:spPr>
        <a:xfrm>
          <a:off x="126752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666" name="n_3mainValue【学校施設】&#10;有形固定資産減価償却率"/>
        <xdr:cNvSpPr txBox="1"/>
      </xdr:nvSpPr>
      <xdr:spPr>
        <a:xfrm>
          <a:off x="119005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80027</xdr:rowOff>
    </xdr:from>
    <xdr:ext cx="405111" cy="259045"/>
    <xdr:sp macro="" textlink="">
      <xdr:nvSpPr>
        <xdr:cNvPr id="667" name="n_4mainValue【学校施設】&#10;有形固定資産減価償却率"/>
        <xdr:cNvSpPr txBox="1"/>
      </xdr:nvSpPr>
      <xdr:spPr>
        <a:xfrm>
          <a:off x="1110298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xdr:cNvCxnSpPr/>
      </xdr:nvCxnSpPr>
      <xdr:spPr>
        <a:xfrm flipV="1">
          <a:off x="19509104" y="9378587"/>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xdr:cNvSpPr txBox="1"/>
      </xdr:nvSpPr>
      <xdr:spPr>
        <a:xfrm>
          <a:off x="19547840"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xdr:cNvCxnSpPr/>
      </xdr:nvCxnSpPr>
      <xdr:spPr>
        <a:xfrm>
          <a:off x="194437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xdr:cNvSpPr txBox="1"/>
      </xdr:nvSpPr>
      <xdr:spPr>
        <a:xfrm>
          <a:off x="1954784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xdr:cNvCxnSpPr/>
      </xdr:nvCxnSpPr>
      <xdr:spPr>
        <a:xfrm>
          <a:off x="194437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99" name="【学校施設】&#10;一人当たり面積平均値テキスト"/>
        <xdr:cNvSpPr txBox="1"/>
      </xdr:nvSpPr>
      <xdr:spPr>
        <a:xfrm>
          <a:off x="19547840" y="983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xdr:cNvSpPr/>
      </xdr:nvSpPr>
      <xdr:spPr>
        <a:xfrm>
          <a:off x="194589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xdr:cNvSpPr/>
      </xdr:nvSpPr>
      <xdr:spPr>
        <a:xfrm>
          <a:off x="18735040" y="9993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702" name="フローチャート: 判断 701"/>
        <xdr:cNvSpPr/>
      </xdr:nvSpPr>
      <xdr:spPr>
        <a:xfrm>
          <a:off x="179374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03" name="フローチャート: 判断 702"/>
        <xdr:cNvSpPr/>
      </xdr:nvSpPr>
      <xdr:spPr>
        <a:xfrm>
          <a:off x="171627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704" name="フローチャート: 判断 703"/>
        <xdr:cNvSpPr/>
      </xdr:nvSpPr>
      <xdr:spPr>
        <a:xfrm>
          <a:off x="16388080" y="100859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xdr:rowOff>
    </xdr:from>
    <xdr:to>
      <xdr:col>116</xdr:col>
      <xdr:colOff>114300</xdr:colOff>
      <xdr:row>60</xdr:row>
      <xdr:rowOff>103051</xdr:rowOff>
    </xdr:to>
    <xdr:sp macro="" textlink="">
      <xdr:nvSpPr>
        <xdr:cNvPr id="710" name="楕円 709"/>
        <xdr:cNvSpPr/>
      </xdr:nvSpPr>
      <xdr:spPr>
        <a:xfrm>
          <a:off x="1945894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151328</xdr:rowOff>
    </xdr:from>
    <xdr:ext cx="469744" cy="259045"/>
    <xdr:sp macro="" textlink="">
      <xdr:nvSpPr>
        <xdr:cNvPr id="711" name="【学校施設】&#10;一人当たり面積該当値テキスト"/>
        <xdr:cNvSpPr txBox="1"/>
      </xdr:nvSpPr>
      <xdr:spPr>
        <a:xfrm>
          <a:off x="19547840" y="1004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xdr:rowOff>
    </xdr:from>
    <xdr:to>
      <xdr:col>112</xdr:col>
      <xdr:colOff>38100</xdr:colOff>
      <xdr:row>60</xdr:row>
      <xdr:rowOff>114481</xdr:rowOff>
    </xdr:to>
    <xdr:sp macro="" textlink="">
      <xdr:nvSpPr>
        <xdr:cNvPr id="712" name="楕円 711"/>
        <xdr:cNvSpPr/>
      </xdr:nvSpPr>
      <xdr:spPr>
        <a:xfrm>
          <a:off x="18735040" y="10071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52251</xdr:rowOff>
    </xdr:from>
    <xdr:to>
      <xdr:col>116</xdr:col>
      <xdr:colOff>63500</xdr:colOff>
      <xdr:row>60</xdr:row>
      <xdr:rowOff>63681</xdr:rowOff>
    </xdr:to>
    <xdr:cxnSp macro="">
      <xdr:nvCxnSpPr>
        <xdr:cNvPr id="713" name="直線コネクタ 712"/>
        <xdr:cNvCxnSpPr/>
      </xdr:nvCxnSpPr>
      <xdr:spPr>
        <a:xfrm flipV="1">
          <a:off x="18778220" y="10110651"/>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29210</xdr:rowOff>
    </xdr:from>
    <xdr:to>
      <xdr:col>107</xdr:col>
      <xdr:colOff>101600</xdr:colOff>
      <xdr:row>60</xdr:row>
      <xdr:rowOff>130810</xdr:rowOff>
    </xdr:to>
    <xdr:sp macro="" textlink="">
      <xdr:nvSpPr>
        <xdr:cNvPr id="714" name="楕円 713"/>
        <xdr:cNvSpPr/>
      </xdr:nvSpPr>
      <xdr:spPr>
        <a:xfrm>
          <a:off x="1793748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63681</xdr:rowOff>
    </xdr:from>
    <xdr:to>
      <xdr:col>111</xdr:col>
      <xdr:colOff>177800</xdr:colOff>
      <xdr:row>60</xdr:row>
      <xdr:rowOff>80010</xdr:rowOff>
    </xdr:to>
    <xdr:cxnSp macro="">
      <xdr:nvCxnSpPr>
        <xdr:cNvPr id="715" name="直線コネクタ 714"/>
        <xdr:cNvCxnSpPr/>
      </xdr:nvCxnSpPr>
      <xdr:spPr>
        <a:xfrm flipV="1">
          <a:off x="17988280" y="10122081"/>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32476</xdr:rowOff>
    </xdr:from>
    <xdr:to>
      <xdr:col>102</xdr:col>
      <xdr:colOff>165100</xdr:colOff>
      <xdr:row>60</xdr:row>
      <xdr:rowOff>134076</xdr:rowOff>
    </xdr:to>
    <xdr:sp macro="" textlink="">
      <xdr:nvSpPr>
        <xdr:cNvPr id="716" name="楕円 715"/>
        <xdr:cNvSpPr/>
      </xdr:nvSpPr>
      <xdr:spPr>
        <a:xfrm>
          <a:off x="1716278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80010</xdr:rowOff>
    </xdr:from>
    <xdr:to>
      <xdr:col>107</xdr:col>
      <xdr:colOff>50800</xdr:colOff>
      <xdr:row>60</xdr:row>
      <xdr:rowOff>83276</xdr:rowOff>
    </xdr:to>
    <xdr:cxnSp macro="">
      <xdr:nvCxnSpPr>
        <xdr:cNvPr id="717" name="直線コネクタ 716"/>
        <xdr:cNvCxnSpPr/>
      </xdr:nvCxnSpPr>
      <xdr:spPr>
        <a:xfrm flipV="1">
          <a:off x="17213580" y="1013841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37374</xdr:rowOff>
    </xdr:from>
    <xdr:to>
      <xdr:col>98</xdr:col>
      <xdr:colOff>38100</xdr:colOff>
      <xdr:row>60</xdr:row>
      <xdr:rowOff>138974</xdr:rowOff>
    </xdr:to>
    <xdr:sp macro="" textlink="">
      <xdr:nvSpPr>
        <xdr:cNvPr id="718" name="楕円 717"/>
        <xdr:cNvSpPr/>
      </xdr:nvSpPr>
      <xdr:spPr>
        <a:xfrm>
          <a:off x="16388080" y="100957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83276</xdr:rowOff>
    </xdr:from>
    <xdr:to>
      <xdr:col>102</xdr:col>
      <xdr:colOff>114300</xdr:colOff>
      <xdr:row>60</xdr:row>
      <xdr:rowOff>88174</xdr:rowOff>
    </xdr:to>
    <xdr:cxnSp macro="">
      <xdr:nvCxnSpPr>
        <xdr:cNvPr id="719" name="直線コネクタ 718"/>
        <xdr:cNvCxnSpPr/>
      </xdr:nvCxnSpPr>
      <xdr:spPr>
        <a:xfrm flipV="1">
          <a:off x="16431260" y="10141676"/>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720" name="n_1aveValue【学校施設】&#10;一人当たり面積"/>
        <xdr:cNvSpPr txBox="1"/>
      </xdr:nvSpPr>
      <xdr:spPr>
        <a:xfrm>
          <a:off x="18561127" y="97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721" name="n_2aveValue【学校施設】&#10;一人当たり面積"/>
        <xdr:cNvSpPr txBox="1"/>
      </xdr:nvSpPr>
      <xdr:spPr>
        <a:xfrm>
          <a:off x="1777626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22" name="n_3aveValue【学校施設】&#10;一人当たり面積"/>
        <xdr:cNvSpPr txBox="1"/>
      </xdr:nvSpPr>
      <xdr:spPr>
        <a:xfrm>
          <a:off x="1700156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723" name="n_4aveValue【学校施設】&#10;一人当たり面積"/>
        <xdr:cNvSpPr txBox="1"/>
      </xdr:nvSpPr>
      <xdr:spPr>
        <a:xfrm>
          <a:off x="16226867" y="98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105608</xdr:rowOff>
    </xdr:from>
    <xdr:ext cx="469744" cy="259045"/>
    <xdr:sp macro="" textlink="">
      <xdr:nvSpPr>
        <xdr:cNvPr id="724" name="n_1mainValue【学校施設】&#10;一人当たり面積"/>
        <xdr:cNvSpPr txBox="1"/>
      </xdr:nvSpPr>
      <xdr:spPr>
        <a:xfrm>
          <a:off x="18561127" y="1016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121937</xdr:rowOff>
    </xdr:from>
    <xdr:ext cx="469744" cy="259045"/>
    <xdr:sp macro="" textlink="">
      <xdr:nvSpPr>
        <xdr:cNvPr id="725" name="n_2mainValue【学校施設】&#10;一人当たり面積"/>
        <xdr:cNvSpPr txBox="1"/>
      </xdr:nvSpPr>
      <xdr:spPr>
        <a:xfrm>
          <a:off x="1777626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125203</xdr:rowOff>
    </xdr:from>
    <xdr:ext cx="469744" cy="259045"/>
    <xdr:sp macro="" textlink="">
      <xdr:nvSpPr>
        <xdr:cNvPr id="726" name="n_3mainValue【学校施設】&#10;一人当たり面積"/>
        <xdr:cNvSpPr txBox="1"/>
      </xdr:nvSpPr>
      <xdr:spPr>
        <a:xfrm>
          <a:off x="17001567" y="10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130101</xdr:rowOff>
    </xdr:from>
    <xdr:ext cx="469744" cy="259045"/>
    <xdr:sp macro="" textlink="">
      <xdr:nvSpPr>
        <xdr:cNvPr id="727" name="n_4mainValue【学校施設】&#10;一人当たり面積"/>
        <xdr:cNvSpPr txBox="1"/>
      </xdr:nvSpPr>
      <xdr:spPr>
        <a:xfrm>
          <a:off x="16226867" y="1018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52" name="直線コネクタ 751"/>
        <xdr:cNvCxnSpPr/>
      </xdr:nvCxnSpPr>
      <xdr:spPr>
        <a:xfrm flipV="1">
          <a:off x="14375764" y="13066394"/>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53" name="【児童館】&#10;有形固定資産減価償却率最小値テキスト"/>
        <xdr:cNvSpPr txBox="1"/>
      </xdr:nvSpPr>
      <xdr:spPr>
        <a:xfrm>
          <a:off x="144145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54" name="直線コネクタ 753"/>
        <xdr:cNvCxnSpPr/>
      </xdr:nvCxnSpPr>
      <xdr:spPr>
        <a:xfrm>
          <a:off x="1428750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55" name="【児童館】&#10;有形固定資産減価償却率最大値テキスト"/>
        <xdr:cNvSpPr txBox="1"/>
      </xdr:nvSpPr>
      <xdr:spPr>
        <a:xfrm>
          <a:off x="14414500" y="12845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56" name="直線コネクタ 755"/>
        <xdr:cNvCxnSpPr/>
      </xdr:nvCxnSpPr>
      <xdr:spPr>
        <a:xfrm>
          <a:off x="14287500" y="13066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57" name="【児童館】&#10;有形固定資産減価償却率平均値テキスト"/>
        <xdr:cNvSpPr txBox="1"/>
      </xdr:nvSpPr>
      <xdr:spPr>
        <a:xfrm>
          <a:off x="14414500" y="1357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8" name="フローチャート: 判断 757"/>
        <xdr:cNvSpPr/>
      </xdr:nvSpPr>
      <xdr:spPr>
        <a:xfrm>
          <a:off x="14325600" y="137242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60" name="フローチャート: 判断 759"/>
        <xdr:cNvSpPr/>
      </xdr:nvSpPr>
      <xdr:spPr>
        <a:xfrm>
          <a:off x="128041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61" name="フローチャート: 判断 760"/>
        <xdr:cNvSpPr/>
      </xdr:nvSpPr>
      <xdr:spPr>
        <a:xfrm>
          <a:off x="12029440" y="13710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62" name="フローチャート: 判断 761"/>
        <xdr:cNvSpPr/>
      </xdr:nvSpPr>
      <xdr:spPr>
        <a:xfrm>
          <a:off x="1123188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768" name="楕円 767"/>
        <xdr:cNvSpPr/>
      </xdr:nvSpPr>
      <xdr:spPr>
        <a:xfrm>
          <a:off x="14325600" y="140366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769" name="【児童館】&#10;有形固定資産減価償却率該当値テキスト"/>
        <xdr:cNvSpPr txBox="1"/>
      </xdr:nvSpPr>
      <xdr:spPr>
        <a:xfrm>
          <a:off x="144145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74930</xdr:rowOff>
    </xdr:from>
    <xdr:to>
      <xdr:col>81</xdr:col>
      <xdr:colOff>101600</xdr:colOff>
      <xdr:row>84</xdr:row>
      <xdr:rowOff>5080</xdr:rowOff>
    </xdr:to>
    <xdr:sp macro="" textlink="">
      <xdr:nvSpPr>
        <xdr:cNvPr id="770" name="楕円 769"/>
        <xdr:cNvSpPr/>
      </xdr:nvSpPr>
      <xdr:spPr>
        <a:xfrm>
          <a:off x="13578840" y="1398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125730</xdr:rowOff>
    </xdr:from>
    <xdr:to>
      <xdr:col>85</xdr:col>
      <xdr:colOff>127000</xdr:colOff>
      <xdr:row>84</xdr:row>
      <xdr:rowOff>1905</xdr:rowOff>
    </xdr:to>
    <xdr:cxnSp macro="">
      <xdr:nvCxnSpPr>
        <xdr:cNvPr id="771" name="直線コネクタ 770"/>
        <xdr:cNvCxnSpPr/>
      </xdr:nvCxnSpPr>
      <xdr:spPr>
        <a:xfrm>
          <a:off x="13629640" y="1403985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72" name="楕円 771"/>
        <xdr:cNvSpPr/>
      </xdr:nvSpPr>
      <xdr:spPr>
        <a:xfrm>
          <a:off x="128041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125730</xdr:rowOff>
    </xdr:to>
    <xdr:cxnSp macro="">
      <xdr:nvCxnSpPr>
        <xdr:cNvPr id="773" name="直線コネクタ 772"/>
        <xdr:cNvCxnSpPr/>
      </xdr:nvCxnSpPr>
      <xdr:spPr>
        <a:xfrm>
          <a:off x="12854940" y="1396365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93980</xdr:rowOff>
    </xdr:from>
    <xdr:to>
      <xdr:col>72</xdr:col>
      <xdr:colOff>38100</xdr:colOff>
      <xdr:row>83</xdr:row>
      <xdr:rowOff>24130</xdr:rowOff>
    </xdr:to>
    <xdr:sp macro="" textlink="">
      <xdr:nvSpPr>
        <xdr:cNvPr id="774" name="楕円 773"/>
        <xdr:cNvSpPr/>
      </xdr:nvSpPr>
      <xdr:spPr>
        <a:xfrm>
          <a:off x="12029440" y="1384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144780</xdr:rowOff>
    </xdr:from>
    <xdr:to>
      <xdr:col>76</xdr:col>
      <xdr:colOff>114300</xdr:colOff>
      <xdr:row>83</xdr:row>
      <xdr:rowOff>49530</xdr:rowOff>
    </xdr:to>
    <xdr:cxnSp macro="">
      <xdr:nvCxnSpPr>
        <xdr:cNvPr id="775" name="直線コネクタ 774"/>
        <xdr:cNvCxnSpPr/>
      </xdr:nvCxnSpPr>
      <xdr:spPr>
        <a:xfrm>
          <a:off x="12072620" y="1389126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xdr:rowOff>
    </xdr:from>
    <xdr:to>
      <xdr:col>67</xdr:col>
      <xdr:colOff>101600</xdr:colOff>
      <xdr:row>82</xdr:row>
      <xdr:rowOff>117475</xdr:rowOff>
    </xdr:to>
    <xdr:sp macro="" textlink="">
      <xdr:nvSpPr>
        <xdr:cNvPr id="776" name="楕円 775"/>
        <xdr:cNvSpPr/>
      </xdr:nvSpPr>
      <xdr:spPr>
        <a:xfrm>
          <a:off x="1123188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66675</xdr:rowOff>
    </xdr:from>
    <xdr:to>
      <xdr:col>71</xdr:col>
      <xdr:colOff>177800</xdr:colOff>
      <xdr:row>82</xdr:row>
      <xdr:rowOff>144780</xdr:rowOff>
    </xdr:to>
    <xdr:cxnSp macro="">
      <xdr:nvCxnSpPr>
        <xdr:cNvPr id="777" name="直線コネクタ 776"/>
        <xdr:cNvCxnSpPr/>
      </xdr:nvCxnSpPr>
      <xdr:spPr>
        <a:xfrm>
          <a:off x="11282680" y="13813155"/>
          <a:ext cx="78994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児童館】&#10;有形固定資産減価償却率"/>
        <xdr:cNvSpPr txBox="1"/>
      </xdr:nvSpPr>
      <xdr:spPr>
        <a:xfrm>
          <a:off x="13437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9" name="n_2aveValue【児童館】&#10;有形固定資産減価償却率"/>
        <xdr:cNvSpPr txBox="1"/>
      </xdr:nvSpPr>
      <xdr:spPr>
        <a:xfrm>
          <a:off x="12675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80" name="n_3aveValue【児童館】&#10;有形固定資産減価償却率"/>
        <xdr:cNvSpPr txBox="1"/>
      </xdr:nvSpPr>
      <xdr:spPr>
        <a:xfrm>
          <a:off x="119005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81" name="n_4aveValue【児童館】&#10;有形固定資産減価償却率"/>
        <xdr:cNvSpPr txBox="1"/>
      </xdr:nvSpPr>
      <xdr:spPr>
        <a:xfrm>
          <a:off x="1110298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167657</xdr:rowOff>
    </xdr:from>
    <xdr:ext cx="405111" cy="259045"/>
    <xdr:sp macro="" textlink="">
      <xdr:nvSpPr>
        <xdr:cNvPr id="782" name="n_1mainValue【児童館】&#10;有形固定資産減価償却率"/>
        <xdr:cNvSpPr txBox="1"/>
      </xdr:nvSpPr>
      <xdr:spPr>
        <a:xfrm>
          <a:off x="134372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83" name="n_2mainValue【児童館】&#10;有形固定資産減価償却率"/>
        <xdr:cNvSpPr txBox="1"/>
      </xdr:nvSpPr>
      <xdr:spPr>
        <a:xfrm>
          <a:off x="12675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15257</xdr:rowOff>
    </xdr:from>
    <xdr:ext cx="405111" cy="259045"/>
    <xdr:sp macro="" textlink="">
      <xdr:nvSpPr>
        <xdr:cNvPr id="784" name="n_3mainValue【児童館】&#10;有形固定資産減価償却率"/>
        <xdr:cNvSpPr txBox="1"/>
      </xdr:nvSpPr>
      <xdr:spPr>
        <a:xfrm>
          <a:off x="119005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108602</xdr:rowOff>
    </xdr:from>
    <xdr:ext cx="405111" cy="259045"/>
    <xdr:sp macro="" textlink="">
      <xdr:nvSpPr>
        <xdr:cNvPr id="785" name="n_4mainValue【児童館】&#10;有形固定資産減価償却率"/>
        <xdr:cNvSpPr txBox="1"/>
      </xdr:nvSpPr>
      <xdr:spPr>
        <a:xfrm>
          <a:off x="11102984" y="1385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807" name="直線コネクタ 806"/>
        <xdr:cNvCxnSpPr/>
      </xdr:nvCxnSpPr>
      <xdr:spPr>
        <a:xfrm flipV="1">
          <a:off x="19509104" y="13035534"/>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8" name="【児童館】&#10;一人当たり面積最小値テキスト"/>
        <xdr:cNvSpPr txBox="1"/>
      </xdr:nvSpPr>
      <xdr:spPr>
        <a:xfrm>
          <a:off x="1954784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9" name="直線コネクタ 808"/>
        <xdr:cNvCxnSpPr/>
      </xdr:nvCxnSpPr>
      <xdr:spPr>
        <a:xfrm>
          <a:off x="19443700" y="1444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10" name="【児童館】&#10;一人当たり面積最大値テキスト"/>
        <xdr:cNvSpPr txBox="1"/>
      </xdr:nvSpPr>
      <xdr:spPr>
        <a:xfrm>
          <a:off x="19547840" y="128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11" name="直線コネクタ 810"/>
        <xdr:cNvCxnSpPr/>
      </xdr:nvCxnSpPr>
      <xdr:spPr>
        <a:xfrm>
          <a:off x="19443700" y="13035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812" name="【児童館】&#10;一人当たり面積平均値テキスト"/>
        <xdr:cNvSpPr txBox="1"/>
      </xdr:nvSpPr>
      <xdr:spPr>
        <a:xfrm>
          <a:off x="19547840" y="14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3" name="フローチャート: 判断 812"/>
        <xdr:cNvSpPr/>
      </xdr:nvSpPr>
      <xdr:spPr>
        <a:xfrm>
          <a:off x="194589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14" name="フローチャート: 判断 813"/>
        <xdr:cNvSpPr/>
      </xdr:nvSpPr>
      <xdr:spPr>
        <a:xfrm>
          <a:off x="18735040" y="14289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815" name="フローチャート: 判断 814"/>
        <xdr:cNvSpPr/>
      </xdr:nvSpPr>
      <xdr:spPr>
        <a:xfrm>
          <a:off x="179374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16" name="フローチャート: 判断 815"/>
        <xdr:cNvSpPr/>
      </xdr:nvSpPr>
      <xdr:spPr>
        <a:xfrm>
          <a:off x="171627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17" name="フローチャート: 判断 816"/>
        <xdr:cNvSpPr/>
      </xdr:nvSpPr>
      <xdr:spPr>
        <a:xfrm>
          <a:off x="16388080" y="14289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823" name="楕円 822"/>
        <xdr:cNvSpPr/>
      </xdr:nvSpPr>
      <xdr:spPr>
        <a:xfrm>
          <a:off x="1945894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824" name="【児童館】&#10;一人当たり面積該当値テキスト"/>
        <xdr:cNvSpPr txBox="1"/>
      </xdr:nvSpPr>
      <xdr:spPr>
        <a:xfrm>
          <a:off x="19547840" y="14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825" name="楕円 824"/>
        <xdr:cNvSpPr/>
      </xdr:nvSpPr>
      <xdr:spPr>
        <a:xfrm>
          <a:off x="18735040" y="1438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826" name="直線コネクタ 825"/>
        <xdr:cNvCxnSpPr/>
      </xdr:nvCxnSpPr>
      <xdr:spPr>
        <a:xfrm>
          <a:off x="18778220" y="1443685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827" name="楕円 826"/>
        <xdr:cNvSpPr/>
      </xdr:nvSpPr>
      <xdr:spPr>
        <a:xfrm>
          <a:off x="179374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828" name="直線コネクタ 827"/>
        <xdr:cNvCxnSpPr/>
      </xdr:nvCxnSpPr>
      <xdr:spPr>
        <a:xfrm>
          <a:off x="17988280" y="144368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829" name="楕円 828"/>
        <xdr:cNvSpPr/>
      </xdr:nvSpPr>
      <xdr:spPr>
        <a:xfrm>
          <a:off x="171627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830" name="直線コネクタ 829"/>
        <xdr:cNvCxnSpPr/>
      </xdr:nvCxnSpPr>
      <xdr:spPr>
        <a:xfrm>
          <a:off x="17213580" y="144368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831" name="楕円 830"/>
        <xdr:cNvSpPr/>
      </xdr:nvSpPr>
      <xdr:spPr>
        <a:xfrm>
          <a:off x="16388080" y="1438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832" name="直線コネクタ 831"/>
        <xdr:cNvCxnSpPr/>
      </xdr:nvCxnSpPr>
      <xdr:spPr>
        <a:xfrm>
          <a:off x="16431260" y="144368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833" name="n_1aveValue【児童館】&#10;一人当たり面積"/>
        <xdr:cNvSpPr txBox="1"/>
      </xdr:nvSpPr>
      <xdr:spPr>
        <a:xfrm>
          <a:off x="1856112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834" name="n_2aveValue【児童館】&#10;一人当たり面積"/>
        <xdr:cNvSpPr txBox="1"/>
      </xdr:nvSpPr>
      <xdr:spPr>
        <a:xfrm>
          <a:off x="17776267" y="140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835" name="n_3aveValue【児童館】&#10;一人当たり面積"/>
        <xdr:cNvSpPr txBox="1"/>
      </xdr:nvSpPr>
      <xdr:spPr>
        <a:xfrm>
          <a:off x="170015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836" name="n_4aveValue【児童館】&#10;一人当たり面積"/>
        <xdr:cNvSpPr txBox="1"/>
      </xdr:nvSpPr>
      <xdr:spPr>
        <a:xfrm>
          <a:off x="1622686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837" name="n_1mainValue【児童館】&#10;一人当たり面積"/>
        <xdr:cNvSpPr txBox="1"/>
      </xdr:nvSpPr>
      <xdr:spPr>
        <a:xfrm>
          <a:off x="1856112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838" name="n_2mainValue【児童館】&#10;一人当たり面積"/>
        <xdr:cNvSpPr txBox="1"/>
      </xdr:nvSpPr>
      <xdr:spPr>
        <a:xfrm>
          <a:off x="177762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839" name="n_3mainValue【児童館】&#10;一人当たり面積"/>
        <xdr:cNvSpPr txBox="1"/>
      </xdr:nvSpPr>
      <xdr:spPr>
        <a:xfrm>
          <a:off x="170015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840" name="n_4mainValue【児童館】&#10;一人当たり面積"/>
        <xdr:cNvSpPr txBox="1"/>
      </xdr:nvSpPr>
      <xdr:spPr>
        <a:xfrm>
          <a:off x="162268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3" name="テキスト ボックス 852"/>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63" name="直線コネクタ 862"/>
        <xdr:cNvCxnSpPr/>
      </xdr:nvCxnSpPr>
      <xdr:spPr>
        <a:xfrm flipV="1">
          <a:off x="14375764" y="16789908"/>
          <a:ext cx="0" cy="13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64" name="【公民館】&#10;有形固定資産減価償却率最小値テキスト"/>
        <xdr:cNvSpPr txBox="1"/>
      </xdr:nvSpPr>
      <xdr:spPr>
        <a:xfrm>
          <a:off x="14414500" y="1809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65" name="直線コネクタ 864"/>
        <xdr:cNvCxnSpPr/>
      </xdr:nvCxnSpPr>
      <xdr:spPr>
        <a:xfrm>
          <a:off x="142875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66" name="【公民館】&#10;有形固定資産減価償却率最大値テキスト"/>
        <xdr:cNvSpPr txBox="1"/>
      </xdr:nvSpPr>
      <xdr:spPr>
        <a:xfrm>
          <a:off x="14414500" y="1657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67" name="直線コネクタ 866"/>
        <xdr:cNvCxnSpPr/>
      </xdr:nvCxnSpPr>
      <xdr:spPr>
        <a:xfrm>
          <a:off x="14287500" y="16789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68" name="【公民館】&#10;有形固定資産減価償却率平均値テキスト"/>
        <xdr:cNvSpPr txBox="1"/>
      </xdr:nvSpPr>
      <xdr:spPr>
        <a:xfrm>
          <a:off x="14414500" y="169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9" name="フローチャート: 判断 868"/>
        <xdr:cNvSpPr/>
      </xdr:nvSpPr>
      <xdr:spPr>
        <a:xfrm>
          <a:off x="14325600" y="171383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70" name="フローチャート: 判断 869"/>
        <xdr:cNvSpPr/>
      </xdr:nvSpPr>
      <xdr:spPr>
        <a:xfrm>
          <a:off x="13578840" y="171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71" name="フローチャート: 判断 870"/>
        <xdr:cNvSpPr/>
      </xdr:nvSpPr>
      <xdr:spPr>
        <a:xfrm>
          <a:off x="12804140" y="17101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72" name="フローチャート: 判断 871"/>
        <xdr:cNvSpPr/>
      </xdr:nvSpPr>
      <xdr:spPr>
        <a:xfrm>
          <a:off x="12029440" y="17089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73" name="フローチャート: 判断 872"/>
        <xdr:cNvSpPr/>
      </xdr:nvSpPr>
      <xdr:spPr>
        <a:xfrm>
          <a:off x="11231880" y="17087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107696</xdr:rowOff>
    </xdr:from>
    <xdr:to>
      <xdr:col>85</xdr:col>
      <xdr:colOff>177800</xdr:colOff>
      <xdr:row>104</xdr:row>
      <xdr:rowOff>37846</xdr:rowOff>
    </xdr:to>
    <xdr:sp macro="" textlink="">
      <xdr:nvSpPr>
        <xdr:cNvPr id="879" name="楕円 878"/>
        <xdr:cNvSpPr/>
      </xdr:nvSpPr>
      <xdr:spPr>
        <a:xfrm>
          <a:off x="14325600" y="173746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86123</xdr:rowOff>
    </xdr:from>
    <xdr:ext cx="405111" cy="259045"/>
    <xdr:sp macro="" textlink="">
      <xdr:nvSpPr>
        <xdr:cNvPr id="880" name="【公民館】&#10;有形固定資産減価償却率該当値テキスト"/>
        <xdr:cNvSpPr txBox="1"/>
      </xdr:nvSpPr>
      <xdr:spPr>
        <a:xfrm>
          <a:off x="14414500" y="1735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64263</xdr:rowOff>
    </xdr:from>
    <xdr:to>
      <xdr:col>81</xdr:col>
      <xdr:colOff>101600</xdr:colOff>
      <xdr:row>103</xdr:row>
      <xdr:rowOff>165863</xdr:rowOff>
    </xdr:to>
    <xdr:sp macro="" textlink="">
      <xdr:nvSpPr>
        <xdr:cNvPr id="881" name="楕円 880"/>
        <xdr:cNvSpPr/>
      </xdr:nvSpPr>
      <xdr:spPr>
        <a:xfrm>
          <a:off x="13578840" y="17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115063</xdr:rowOff>
    </xdr:from>
    <xdr:to>
      <xdr:col>85</xdr:col>
      <xdr:colOff>127000</xdr:colOff>
      <xdr:row>103</xdr:row>
      <xdr:rowOff>158496</xdr:rowOff>
    </xdr:to>
    <xdr:cxnSp macro="">
      <xdr:nvCxnSpPr>
        <xdr:cNvPr id="882" name="直線コネクタ 881"/>
        <xdr:cNvCxnSpPr/>
      </xdr:nvCxnSpPr>
      <xdr:spPr>
        <a:xfrm>
          <a:off x="13629640" y="17381983"/>
          <a:ext cx="74676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27687</xdr:rowOff>
    </xdr:from>
    <xdr:to>
      <xdr:col>76</xdr:col>
      <xdr:colOff>165100</xdr:colOff>
      <xdr:row>103</xdr:row>
      <xdr:rowOff>129287</xdr:rowOff>
    </xdr:to>
    <xdr:sp macro="" textlink="">
      <xdr:nvSpPr>
        <xdr:cNvPr id="883" name="楕円 882"/>
        <xdr:cNvSpPr/>
      </xdr:nvSpPr>
      <xdr:spPr>
        <a:xfrm>
          <a:off x="12804140" y="172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78487</xdr:rowOff>
    </xdr:from>
    <xdr:to>
      <xdr:col>81</xdr:col>
      <xdr:colOff>50800</xdr:colOff>
      <xdr:row>103</xdr:row>
      <xdr:rowOff>115063</xdr:rowOff>
    </xdr:to>
    <xdr:cxnSp macro="">
      <xdr:nvCxnSpPr>
        <xdr:cNvPr id="884" name="直線コネクタ 883"/>
        <xdr:cNvCxnSpPr/>
      </xdr:nvCxnSpPr>
      <xdr:spPr>
        <a:xfrm>
          <a:off x="12854940" y="17345407"/>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885" name="楕円 884"/>
        <xdr:cNvSpPr/>
      </xdr:nvSpPr>
      <xdr:spPr>
        <a:xfrm>
          <a:off x="12029440" y="1724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28194</xdr:rowOff>
    </xdr:from>
    <xdr:to>
      <xdr:col>76</xdr:col>
      <xdr:colOff>114300</xdr:colOff>
      <xdr:row>103</xdr:row>
      <xdr:rowOff>78487</xdr:rowOff>
    </xdr:to>
    <xdr:cxnSp macro="">
      <xdr:nvCxnSpPr>
        <xdr:cNvPr id="886" name="直線コネクタ 885"/>
        <xdr:cNvCxnSpPr/>
      </xdr:nvCxnSpPr>
      <xdr:spPr>
        <a:xfrm>
          <a:off x="12072620" y="17295114"/>
          <a:ext cx="7823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93980</xdr:rowOff>
    </xdr:from>
    <xdr:to>
      <xdr:col>67</xdr:col>
      <xdr:colOff>101600</xdr:colOff>
      <xdr:row>103</xdr:row>
      <xdr:rowOff>24130</xdr:rowOff>
    </xdr:to>
    <xdr:sp macro="" textlink="">
      <xdr:nvSpPr>
        <xdr:cNvPr id="887" name="楕円 886"/>
        <xdr:cNvSpPr/>
      </xdr:nvSpPr>
      <xdr:spPr>
        <a:xfrm>
          <a:off x="1123188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103</xdr:row>
      <xdr:rowOff>28194</xdr:rowOff>
    </xdr:to>
    <xdr:cxnSp macro="">
      <xdr:nvCxnSpPr>
        <xdr:cNvPr id="888" name="直線コネクタ 887"/>
        <xdr:cNvCxnSpPr/>
      </xdr:nvCxnSpPr>
      <xdr:spPr>
        <a:xfrm>
          <a:off x="11282680" y="17244060"/>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89" name="n_1aveValue【公民館】&#10;有形固定資産減価償却率"/>
        <xdr:cNvSpPr txBox="1"/>
      </xdr:nvSpPr>
      <xdr:spPr>
        <a:xfrm>
          <a:off x="13437244" y="1690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90" name="n_2aveValue【公民館】&#10;有形固定資産減価償却率"/>
        <xdr:cNvSpPr txBox="1"/>
      </xdr:nvSpPr>
      <xdr:spPr>
        <a:xfrm>
          <a:off x="12675244" y="1688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91" name="n_3aveValue【公民館】&#10;有形固定資産減価償却率"/>
        <xdr:cNvSpPr txBox="1"/>
      </xdr:nvSpPr>
      <xdr:spPr>
        <a:xfrm>
          <a:off x="11900544" y="1686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92" name="n_4aveValue【公民館】&#10;有形固定資産減価償却率"/>
        <xdr:cNvSpPr txBox="1"/>
      </xdr:nvSpPr>
      <xdr:spPr>
        <a:xfrm>
          <a:off x="11102984" y="1686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156990</xdr:rowOff>
    </xdr:from>
    <xdr:ext cx="405111" cy="259045"/>
    <xdr:sp macro="" textlink="">
      <xdr:nvSpPr>
        <xdr:cNvPr id="893" name="n_1mainValue【公民館】&#10;有形固定資産減価償却率"/>
        <xdr:cNvSpPr txBox="1"/>
      </xdr:nvSpPr>
      <xdr:spPr>
        <a:xfrm>
          <a:off x="13437244" y="1742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120414</xdr:rowOff>
    </xdr:from>
    <xdr:ext cx="405111" cy="259045"/>
    <xdr:sp macro="" textlink="">
      <xdr:nvSpPr>
        <xdr:cNvPr id="894" name="n_2mainValue【公民館】&#10;有形固定資産減価償却率"/>
        <xdr:cNvSpPr txBox="1"/>
      </xdr:nvSpPr>
      <xdr:spPr>
        <a:xfrm>
          <a:off x="12675244" y="1738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895" name="n_3mainValue【公民館】&#10;有形固定資産減価償却率"/>
        <xdr:cNvSpPr txBox="1"/>
      </xdr:nvSpPr>
      <xdr:spPr>
        <a:xfrm>
          <a:off x="11900544" y="173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15257</xdr:rowOff>
    </xdr:from>
    <xdr:ext cx="405111" cy="259045"/>
    <xdr:sp macro="" textlink="">
      <xdr:nvSpPr>
        <xdr:cNvPr id="896" name="n_4mainValue【公民館】&#10;有形固定資産減価償却率"/>
        <xdr:cNvSpPr txBox="1"/>
      </xdr:nvSpPr>
      <xdr:spPr>
        <a:xfrm>
          <a:off x="1110298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20" name="直線コネクタ 919"/>
        <xdr:cNvCxnSpPr/>
      </xdr:nvCxnSpPr>
      <xdr:spPr>
        <a:xfrm flipV="1">
          <a:off x="19509104" y="168325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21"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23" name="【公民館】&#10;一人当たり面積最大値テキスト"/>
        <xdr:cNvSpPr txBox="1"/>
      </xdr:nvSpPr>
      <xdr:spPr>
        <a:xfrm>
          <a:off x="19547840" y="166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24" name="直線コネクタ 923"/>
        <xdr:cNvCxnSpPr/>
      </xdr:nvCxnSpPr>
      <xdr:spPr>
        <a:xfrm>
          <a:off x="1944370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5" name="【公民館】&#10;一人当たり面積平均値テキスト"/>
        <xdr:cNvSpPr txBox="1"/>
      </xdr:nvSpPr>
      <xdr:spPr>
        <a:xfrm>
          <a:off x="19547840" y="1751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6" name="フローチャート: 判断 925"/>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8" name="フローチャート: 判断 927"/>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9" name="フローチャート: 判断 928"/>
        <xdr:cNvSpPr/>
      </xdr:nvSpPr>
      <xdr:spPr>
        <a:xfrm>
          <a:off x="171627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0" name="フローチャート: 判断 929"/>
        <xdr:cNvSpPr/>
      </xdr:nvSpPr>
      <xdr:spPr>
        <a:xfrm>
          <a:off x="1638808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936" name="楕円 935"/>
        <xdr:cNvSpPr/>
      </xdr:nvSpPr>
      <xdr:spPr>
        <a:xfrm>
          <a:off x="194589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937" name="【公民館】&#10;一人当たり面積該当値テキスト"/>
        <xdr:cNvSpPr txBox="1"/>
      </xdr:nvSpPr>
      <xdr:spPr>
        <a:xfrm>
          <a:off x="19547840"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938" name="楕円 937"/>
        <xdr:cNvSpPr/>
      </xdr:nvSpPr>
      <xdr:spPr>
        <a:xfrm>
          <a:off x="18735040" y="1790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11430</xdr:rowOff>
    </xdr:to>
    <xdr:cxnSp macro="">
      <xdr:nvCxnSpPr>
        <xdr:cNvPr id="939" name="直線コネクタ 938"/>
        <xdr:cNvCxnSpPr/>
      </xdr:nvCxnSpPr>
      <xdr:spPr>
        <a:xfrm>
          <a:off x="18778220" y="1794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40" name="楕円 939"/>
        <xdr:cNvSpPr/>
      </xdr:nvSpPr>
      <xdr:spPr>
        <a:xfrm>
          <a:off x="1793748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19050</xdr:rowOff>
    </xdr:to>
    <xdr:cxnSp macro="">
      <xdr:nvCxnSpPr>
        <xdr:cNvPr id="941" name="直線コネクタ 940"/>
        <xdr:cNvCxnSpPr/>
      </xdr:nvCxnSpPr>
      <xdr:spPr>
        <a:xfrm flipV="1">
          <a:off x="17988280" y="179489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42" name="楕円 941"/>
        <xdr:cNvSpPr/>
      </xdr:nvSpPr>
      <xdr:spPr>
        <a:xfrm>
          <a:off x="1716278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943" name="直線コネクタ 942"/>
        <xdr:cNvCxnSpPr/>
      </xdr:nvCxnSpPr>
      <xdr:spPr>
        <a:xfrm>
          <a:off x="17213580" y="179565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44" name="楕円 943"/>
        <xdr:cNvSpPr/>
      </xdr:nvSpPr>
      <xdr:spPr>
        <a:xfrm>
          <a:off x="1638808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19050</xdr:rowOff>
    </xdr:to>
    <xdr:cxnSp macro="">
      <xdr:nvCxnSpPr>
        <xdr:cNvPr id="945" name="直線コネクタ 944"/>
        <xdr:cNvCxnSpPr/>
      </xdr:nvCxnSpPr>
      <xdr:spPr>
        <a:xfrm>
          <a:off x="16431260" y="179565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公民館】&#10;一人当たり面積"/>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47" name="n_2aveValue【公民館】&#10;一人当たり面積"/>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48" name="n_3aveValue【公民館】&#10;一人当たり面積"/>
        <xdr:cNvSpPr txBox="1"/>
      </xdr:nvSpPr>
      <xdr:spPr>
        <a:xfrm>
          <a:off x="1700156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49" name="n_4aveValue【公民館】&#10;一人当たり面積"/>
        <xdr:cNvSpPr txBox="1"/>
      </xdr:nvSpPr>
      <xdr:spPr>
        <a:xfrm>
          <a:off x="162268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950" name="n_1mainValue【公民館】&#10;一人当たり面積"/>
        <xdr:cNvSpPr txBox="1"/>
      </xdr:nvSpPr>
      <xdr:spPr>
        <a:xfrm>
          <a:off x="1856112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51" name="n_2mainValue【公民館】&#10;一人当たり面積"/>
        <xdr:cNvSpPr txBox="1"/>
      </xdr:nvSpPr>
      <xdr:spPr>
        <a:xfrm>
          <a:off x="177762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52" name="n_3mainValue【公民館】&#10;一人当たり面積"/>
        <xdr:cNvSpPr txBox="1"/>
      </xdr:nvSpPr>
      <xdr:spPr>
        <a:xfrm>
          <a:off x="170015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53" name="n_4mainValue【公民館】&#10;一人当たり面積"/>
        <xdr:cNvSpPr txBox="1"/>
      </xdr:nvSpPr>
      <xdr:spPr>
        <a:xfrm>
          <a:off x="162268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のは、公営住宅と港湾・漁港である。公営住宅については平成２０年度から合併前の５町地域で地域活性化住宅の建設に取り組んでおり、また、子育て仕様住戸や子育て支援住宅の整備を平成２５年度から進めていることが考えられる。また、港湾・漁港については、保有している施設の約半数が耐用年数（５０年）の半分を経過しておらず、比較的新しい施設が約半数を占めている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086225" y="574493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124960" y="55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020820" y="5744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124960" y="605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036060" y="6202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312160" y="6182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51460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73990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6520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74" name="楕円 73"/>
        <xdr:cNvSpPr/>
      </xdr:nvSpPr>
      <xdr:spPr>
        <a:xfrm>
          <a:off x="4036060" y="6518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126292</xdr:rowOff>
    </xdr:from>
    <xdr:ext cx="405111" cy="259045"/>
    <xdr:sp macro="" textlink="">
      <xdr:nvSpPr>
        <xdr:cNvPr id="75" name="【図書館】&#10;有形固定資産減価償却率該当値テキスト"/>
        <xdr:cNvSpPr txBox="1"/>
      </xdr:nvSpPr>
      <xdr:spPr>
        <a:xfrm>
          <a:off x="4124960"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xdr:cNvSpPr/>
      </xdr:nvSpPr>
      <xdr:spPr>
        <a:xfrm>
          <a:off x="3312160" y="650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27215</xdr:rowOff>
    </xdr:to>
    <xdr:cxnSp macro="">
      <xdr:nvCxnSpPr>
        <xdr:cNvPr id="77" name="直線コネクタ 76"/>
        <xdr:cNvCxnSpPr/>
      </xdr:nvCxnSpPr>
      <xdr:spPr>
        <a:xfrm>
          <a:off x="3355340" y="6548845"/>
          <a:ext cx="73152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514600" y="647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10885</xdr:rowOff>
    </xdr:to>
    <xdr:cxnSp macro="">
      <xdr:nvCxnSpPr>
        <xdr:cNvPr id="79" name="直線コネクタ 78"/>
        <xdr:cNvCxnSpPr/>
      </xdr:nvCxnSpPr>
      <xdr:spPr>
        <a:xfrm>
          <a:off x="2565400" y="6528163"/>
          <a:ext cx="78994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xdr:cNvSpPr/>
      </xdr:nvSpPr>
      <xdr:spPr>
        <a:xfrm>
          <a:off x="1739900" y="645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38</xdr:row>
      <xdr:rowOff>157843</xdr:rowOff>
    </xdr:to>
    <xdr:cxnSp macro="">
      <xdr:nvCxnSpPr>
        <xdr:cNvPr id="81" name="直線コネクタ 80"/>
        <xdr:cNvCxnSpPr/>
      </xdr:nvCxnSpPr>
      <xdr:spPr>
        <a:xfrm>
          <a:off x="1790700" y="6510201"/>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xdr:cNvSpPr/>
      </xdr:nvSpPr>
      <xdr:spPr>
        <a:xfrm>
          <a:off x="96520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139881</xdr:rowOff>
    </xdr:to>
    <xdr:cxnSp macro="">
      <xdr:nvCxnSpPr>
        <xdr:cNvPr id="83" name="直線コネクタ 82"/>
        <xdr:cNvCxnSpPr/>
      </xdr:nvCxnSpPr>
      <xdr:spPr>
        <a:xfrm>
          <a:off x="1008380" y="6492240"/>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17056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38570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61100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836304"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xdr:cNvSpPr txBox="1"/>
      </xdr:nvSpPr>
      <xdr:spPr>
        <a:xfrm>
          <a:off x="317056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38570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図書館】&#10;有形固定資産減価償却率"/>
        <xdr:cNvSpPr txBox="1"/>
      </xdr:nvSpPr>
      <xdr:spPr>
        <a:xfrm>
          <a:off x="161100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図書館】&#10;有形固定資産減価償却率"/>
        <xdr:cNvSpPr txBox="1"/>
      </xdr:nvSpPr>
      <xdr:spPr>
        <a:xfrm>
          <a:off x="8363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9219565" y="5707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92583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915416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925830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767080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68732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xdr:cNvSpPr/>
      </xdr:nvSpPr>
      <xdr:spPr>
        <a:xfrm>
          <a:off x="9192260" y="655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xdr:cNvSpPr txBox="1"/>
      </xdr:nvSpPr>
      <xdr:spPr>
        <a:xfrm>
          <a:off x="9258300"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xdr:cNvSpPr/>
      </xdr:nvSpPr>
      <xdr:spPr>
        <a:xfrm>
          <a:off x="844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xdr:cNvCxnSpPr/>
      </xdr:nvCxnSpPr>
      <xdr:spPr>
        <a:xfrm>
          <a:off x="8496300" y="66027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xdr:cNvSpPr/>
      </xdr:nvSpPr>
      <xdr:spPr>
        <a:xfrm>
          <a:off x="7670800" y="655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xdr:cNvCxnSpPr/>
      </xdr:nvCxnSpPr>
      <xdr:spPr>
        <a:xfrm>
          <a:off x="7713980" y="6602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xdr:cNvSpPr/>
      </xdr:nvSpPr>
      <xdr:spPr>
        <a:xfrm>
          <a:off x="68732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xdr:cNvCxnSpPr/>
      </xdr:nvCxnSpPr>
      <xdr:spPr>
        <a:xfrm>
          <a:off x="6924040" y="6602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7" name="楕円 136"/>
        <xdr:cNvSpPr/>
      </xdr:nvSpPr>
      <xdr:spPr>
        <a:xfrm>
          <a:off x="60985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8" name="直線コネクタ 137"/>
        <xdr:cNvCxnSpPr/>
      </xdr:nvCxnSpPr>
      <xdr:spPr>
        <a:xfrm>
          <a:off x="6149340" y="6602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7509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67120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59373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xdr:cNvSpPr txBox="1"/>
      </xdr:nvSpPr>
      <xdr:spPr>
        <a:xfrm>
          <a:off x="7509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xdr:cNvSpPr txBox="1"/>
      </xdr:nvSpPr>
      <xdr:spPr>
        <a:xfrm>
          <a:off x="67120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6" name="n_4mainValue【図書館】&#10;一人当たり面積"/>
        <xdr:cNvSpPr txBox="1"/>
      </xdr:nvSpPr>
      <xdr:spPr>
        <a:xfrm>
          <a:off x="59373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086225" y="941832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12496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02082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12496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12496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03606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312160" y="986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5146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739900" y="982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965200" y="9864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87" name="楕円 186"/>
        <xdr:cNvSpPr/>
      </xdr:nvSpPr>
      <xdr:spPr>
        <a:xfrm>
          <a:off x="403606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76852</xdr:rowOff>
    </xdr:from>
    <xdr:ext cx="405111" cy="259045"/>
    <xdr:sp macro="" textlink="">
      <xdr:nvSpPr>
        <xdr:cNvPr id="188" name="【体育館・プール】&#10;有形固定資産減価償却率該当値テキスト"/>
        <xdr:cNvSpPr txBox="1"/>
      </xdr:nvSpPr>
      <xdr:spPr>
        <a:xfrm>
          <a:off x="4124960"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89" name="楕円 188"/>
        <xdr:cNvSpPr/>
      </xdr:nvSpPr>
      <xdr:spPr>
        <a:xfrm>
          <a:off x="3312160" y="9738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104775</xdr:rowOff>
    </xdr:to>
    <xdr:cxnSp macro="">
      <xdr:nvCxnSpPr>
        <xdr:cNvPr id="190" name="直線コネクタ 189"/>
        <xdr:cNvCxnSpPr/>
      </xdr:nvCxnSpPr>
      <xdr:spPr>
        <a:xfrm>
          <a:off x="3355340" y="978979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191" name="楕円 190"/>
        <xdr:cNvSpPr/>
      </xdr:nvSpPr>
      <xdr:spPr>
        <a:xfrm>
          <a:off x="2514600" y="9706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66675</xdr:rowOff>
    </xdr:to>
    <xdr:cxnSp macro="">
      <xdr:nvCxnSpPr>
        <xdr:cNvPr id="192" name="直線コネクタ 191"/>
        <xdr:cNvCxnSpPr/>
      </xdr:nvCxnSpPr>
      <xdr:spPr>
        <a:xfrm>
          <a:off x="2565400" y="975360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149225</xdr:rowOff>
    </xdr:from>
    <xdr:to>
      <xdr:col>10</xdr:col>
      <xdr:colOff>165100</xdr:colOff>
      <xdr:row>58</xdr:row>
      <xdr:rowOff>79375</xdr:rowOff>
    </xdr:to>
    <xdr:sp macro="" textlink="">
      <xdr:nvSpPr>
        <xdr:cNvPr id="193" name="楕円 192"/>
        <xdr:cNvSpPr/>
      </xdr:nvSpPr>
      <xdr:spPr>
        <a:xfrm>
          <a:off x="1739900" y="970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58</xdr:row>
      <xdr:rowOff>30480</xdr:rowOff>
    </xdr:to>
    <xdr:cxnSp macro="">
      <xdr:nvCxnSpPr>
        <xdr:cNvPr id="194" name="直線コネクタ 193"/>
        <xdr:cNvCxnSpPr/>
      </xdr:nvCxnSpPr>
      <xdr:spPr>
        <a:xfrm>
          <a:off x="1790700" y="975169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111125</xdr:rowOff>
    </xdr:from>
    <xdr:to>
      <xdr:col>6</xdr:col>
      <xdr:colOff>38100</xdr:colOff>
      <xdr:row>58</xdr:row>
      <xdr:rowOff>41275</xdr:rowOff>
    </xdr:to>
    <xdr:sp macro="" textlink="">
      <xdr:nvSpPr>
        <xdr:cNvPr id="195" name="楕円 194"/>
        <xdr:cNvSpPr/>
      </xdr:nvSpPr>
      <xdr:spPr>
        <a:xfrm>
          <a:off x="965200" y="9666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161925</xdr:rowOff>
    </xdr:from>
    <xdr:to>
      <xdr:col>10</xdr:col>
      <xdr:colOff>114300</xdr:colOff>
      <xdr:row>58</xdr:row>
      <xdr:rowOff>28575</xdr:rowOff>
    </xdr:to>
    <xdr:cxnSp macro="">
      <xdr:nvCxnSpPr>
        <xdr:cNvPr id="196" name="直線コネクタ 195"/>
        <xdr:cNvCxnSpPr/>
      </xdr:nvCxnSpPr>
      <xdr:spPr>
        <a:xfrm>
          <a:off x="1008380" y="971740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17056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38570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xdr:cNvSpPr txBox="1"/>
      </xdr:nvSpPr>
      <xdr:spPr>
        <a:xfrm>
          <a:off x="161100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xdr:cNvSpPr txBox="1"/>
      </xdr:nvSpPr>
      <xdr:spPr>
        <a:xfrm>
          <a:off x="836304" y="995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201" name="n_1mainValue【体育館・プール】&#10;有形固定資産減価償却率"/>
        <xdr:cNvSpPr txBox="1"/>
      </xdr:nvSpPr>
      <xdr:spPr>
        <a:xfrm>
          <a:off x="317056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202" name="n_2mainValue【体育館・プール】&#10;有形固定資産減価償却率"/>
        <xdr:cNvSpPr txBox="1"/>
      </xdr:nvSpPr>
      <xdr:spPr>
        <a:xfrm>
          <a:off x="238570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95902</xdr:rowOff>
    </xdr:from>
    <xdr:ext cx="405111" cy="259045"/>
    <xdr:sp macro="" textlink="">
      <xdr:nvSpPr>
        <xdr:cNvPr id="203" name="n_3mainValue【体育館・プール】&#10;有形固定資産減価償却率"/>
        <xdr:cNvSpPr txBox="1"/>
      </xdr:nvSpPr>
      <xdr:spPr>
        <a:xfrm>
          <a:off x="161100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57802</xdr:rowOff>
    </xdr:from>
    <xdr:ext cx="405111" cy="259045"/>
    <xdr:sp macro="" textlink="">
      <xdr:nvSpPr>
        <xdr:cNvPr id="204" name="n_4mainValue【体育館・プール】&#10;有形固定資産減価償却率"/>
        <xdr:cNvSpPr txBox="1"/>
      </xdr:nvSpPr>
      <xdr:spPr>
        <a:xfrm>
          <a:off x="83630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9219565" y="954328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9258300" y="932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9154160" y="9543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7670800" y="1039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68732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098540" y="10489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127508</xdr:rowOff>
    </xdr:from>
    <xdr:to>
      <xdr:col>55</xdr:col>
      <xdr:colOff>50800</xdr:colOff>
      <xdr:row>62</xdr:row>
      <xdr:rowOff>57658</xdr:rowOff>
    </xdr:to>
    <xdr:sp macro="" textlink="">
      <xdr:nvSpPr>
        <xdr:cNvPr id="242" name="楕円 241"/>
        <xdr:cNvSpPr/>
      </xdr:nvSpPr>
      <xdr:spPr>
        <a:xfrm>
          <a:off x="9192260" y="10353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150385</xdr:rowOff>
    </xdr:from>
    <xdr:ext cx="469744" cy="259045"/>
    <xdr:sp macro="" textlink="">
      <xdr:nvSpPr>
        <xdr:cNvPr id="243" name="【体育館・プール】&#10;一人当たり面積該当値テキスト"/>
        <xdr:cNvSpPr txBox="1"/>
      </xdr:nvSpPr>
      <xdr:spPr>
        <a:xfrm>
          <a:off x="9258300" y="102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125222</xdr:rowOff>
    </xdr:from>
    <xdr:to>
      <xdr:col>50</xdr:col>
      <xdr:colOff>165100</xdr:colOff>
      <xdr:row>62</xdr:row>
      <xdr:rowOff>55372</xdr:rowOff>
    </xdr:to>
    <xdr:sp macro="" textlink="">
      <xdr:nvSpPr>
        <xdr:cNvPr id="244" name="楕円 243"/>
        <xdr:cNvSpPr/>
      </xdr:nvSpPr>
      <xdr:spPr>
        <a:xfrm>
          <a:off x="8445500" y="1035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xdr:rowOff>
    </xdr:from>
    <xdr:to>
      <xdr:col>55</xdr:col>
      <xdr:colOff>0</xdr:colOff>
      <xdr:row>62</xdr:row>
      <xdr:rowOff>6858</xdr:rowOff>
    </xdr:to>
    <xdr:cxnSp macro="">
      <xdr:nvCxnSpPr>
        <xdr:cNvPr id="245" name="直線コネクタ 244"/>
        <xdr:cNvCxnSpPr/>
      </xdr:nvCxnSpPr>
      <xdr:spPr>
        <a:xfrm>
          <a:off x="8496300" y="10398252"/>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127508</xdr:rowOff>
    </xdr:from>
    <xdr:to>
      <xdr:col>46</xdr:col>
      <xdr:colOff>38100</xdr:colOff>
      <xdr:row>62</xdr:row>
      <xdr:rowOff>57658</xdr:rowOff>
    </xdr:to>
    <xdr:sp macro="" textlink="">
      <xdr:nvSpPr>
        <xdr:cNvPr id="246" name="楕円 245"/>
        <xdr:cNvSpPr/>
      </xdr:nvSpPr>
      <xdr:spPr>
        <a:xfrm>
          <a:off x="7670800" y="10353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xdr:rowOff>
    </xdr:from>
    <xdr:to>
      <xdr:col>50</xdr:col>
      <xdr:colOff>114300</xdr:colOff>
      <xdr:row>62</xdr:row>
      <xdr:rowOff>6858</xdr:rowOff>
    </xdr:to>
    <xdr:cxnSp macro="">
      <xdr:nvCxnSpPr>
        <xdr:cNvPr id="247" name="直線コネクタ 246"/>
        <xdr:cNvCxnSpPr/>
      </xdr:nvCxnSpPr>
      <xdr:spPr>
        <a:xfrm flipV="1">
          <a:off x="7713980" y="1039825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127508</xdr:rowOff>
    </xdr:from>
    <xdr:to>
      <xdr:col>41</xdr:col>
      <xdr:colOff>101600</xdr:colOff>
      <xdr:row>62</xdr:row>
      <xdr:rowOff>57658</xdr:rowOff>
    </xdr:to>
    <xdr:sp macro="" textlink="">
      <xdr:nvSpPr>
        <xdr:cNvPr id="248" name="楕円 247"/>
        <xdr:cNvSpPr/>
      </xdr:nvSpPr>
      <xdr:spPr>
        <a:xfrm>
          <a:off x="6873240" y="10353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xdr:rowOff>
    </xdr:from>
    <xdr:to>
      <xdr:col>45</xdr:col>
      <xdr:colOff>177800</xdr:colOff>
      <xdr:row>62</xdr:row>
      <xdr:rowOff>6858</xdr:rowOff>
    </xdr:to>
    <xdr:cxnSp macro="">
      <xdr:nvCxnSpPr>
        <xdr:cNvPr id="249" name="直線コネクタ 248"/>
        <xdr:cNvCxnSpPr/>
      </xdr:nvCxnSpPr>
      <xdr:spPr>
        <a:xfrm>
          <a:off x="6924040" y="104005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129794</xdr:rowOff>
    </xdr:from>
    <xdr:to>
      <xdr:col>36</xdr:col>
      <xdr:colOff>165100</xdr:colOff>
      <xdr:row>62</xdr:row>
      <xdr:rowOff>59944</xdr:rowOff>
    </xdr:to>
    <xdr:sp macro="" textlink="">
      <xdr:nvSpPr>
        <xdr:cNvPr id="250" name="楕円 249"/>
        <xdr:cNvSpPr/>
      </xdr:nvSpPr>
      <xdr:spPr>
        <a:xfrm>
          <a:off x="6098540" y="1035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xdr:rowOff>
    </xdr:from>
    <xdr:to>
      <xdr:col>41</xdr:col>
      <xdr:colOff>50800</xdr:colOff>
      <xdr:row>62</xdr:row>
      <xdr:rowOff>9144</xdr:rowOff>
    </xdr:to>
    <xdr:cxnSp macro="">
      <xdr:nvCxnSpPr>
        <xdr:cNvPr id="251" name="直線コネクタ 250"/>
        <xdr:cNvCxnSpPr/>
      </xdr:nvCxnSpPr>
      <xdr:spPr>
        <a:xfrm flipV="1">
          <a:off x="6149340" y="1040053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3" name="n_2aveValue【体育館・プール】&#10;一人当たり面積"/>
        <xdr:cNvSpPr txBox="1"/>
      </xdr:nvSpPr>
      <xdr:spPr>
        <a:xfrm>
          <a:off x="7509587"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xdr:cNvSpPr txBox="1"/>
      </xdr:nvSpPr>
      <xdr:spPr>
        <a:xfrm>
          <a:off x="67120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xdr:cNvSpPr txBox="1"/>
      </xdr:nvSpPr>
      <xdr:spPr>
        <a:xfrm>
          <a:off x="59373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71899</xdr:rowOff>
    </xdr:from>
    <xdr:ext cx="469744" cy="259045"/>
    <xdr:sp macro="" textlink="">
      <xdr:nvSpPr>
        <xdr:cNvPr id="256" name="n_1mainValue【体育館・プール】&#10;一人当たり面積"/>
        <xdr:cNvSpPr txBox="1"/>
      </xdr:nvSpPr>
      <xdr:spPr>
        <a:xfrm>
          <a:off x="827158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74185</xdr:rowOff>
    </xdr:from>
    <xdr:ext cx="469744" cy="259045"/>
    <xdr:sp macro="" textlink="">
      <xdr:nvSpPr>
        <xdr:cNvPr id="257" name="n_2mainValue【体育館・プール】&#10;一人当たり面積"/>
        <xdr:cNvSpPr txBox="1"/>
      </xdr:nvSpPr>
      <xdr:spPr>
        <a:xfrm>
          <a:off x="7509587" y="1013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74185</xdr:rowOff>
    </xdr:from>
    <xdr:ext cx="469744" cy="259045"/>
    <xdr:sp macro="" textlink="">
      <xdr:nvSpPr>
        <xdr:cNvPr id="258" name="n_3mainValue【体育館・プール】&#10;一人当たり面積"/>
        <xdr:cNvSpPr txBox="1"/>
      </xdr:nvSpPr>
      <xdr:spPr>
        <a:xfrm>
          <a:off x="6712027" y="1013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76471</xdr:rowOff>
    </xdr:from>
    <xdr:ext cx="469744" cy="259045"/>
    <xdr:sp macro="" textlink="">
      <xdr:nvSpPr>
        <xdr:cNvPr id="259" name="n_4mainValue【体育館・プール】&#10;一人当たり面積"/>
        <xdr:cNvSpPr txBox="1"/>
      </xdr:nvSpPr>
      <xdr:spPr>
        <a:xfrm>
          <a:off x="59373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086225" y="13024104"/>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124960" y="1419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020820" y="14188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124960" y="1280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020820" y="1302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124960" y="13332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03606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312160" y="13333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5146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739900" y="1329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965200" y="132720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xdr:rowOff>
    </xdr:from>
    <xdr:to>
      <xdr:col>24</xdr:col>
      <xdr:colOff>114300</xdr:colOff>
      <xdr:row>79</xdr:row>
      <xdr:rowOff>118618</xdr:rowOff>
    </xdr:to>
    <xdr:sp macro="" textlink="">
      <xdr:nvSpPr>
        <xdr:cNvPr id="298" name="楕円 297"/>
        <xdr:cNvSpPr/>
      </xdr:nvSpPr>
      <xdr:spPr>
        <a:xfrm>
          <a:off x="4036060" y="132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39895</xdr:rowOff>
    </xdr:from>
    <xdr:ext cx="405111" cy="259045"/>
    <xdr:sp macro="" textlink="">
      <xdr:nvSpPr>
        <xdr:cNvPr id="299" name="【福祉施設】&#10;有形固定資産減価償却率該当値テキスト"/>
        <xdr:cNvSpPr txBox="1"/>
      </xdr:nvSpPr>
      <xdr:spPr>
        <a:xfrm>
          <a:off x="4124960" y="1311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53594</xdr:rowOff>
    </xdr:from>
    <xdr:to>
      <xdr:col>20</xdr:col>
      <xdr:colOff>38100</xdr:colOff>
      <xdr:row>79</xdr:row>
      <xdr:rowOff>155194</xdr:rowOff>
    </xdr:to>
    <xdr:sp macro="" textlink="">
      <xdr:nvSpPr>
        <xdr:cNvPr id="300" name="楕円 299"/>
        <xdr:cNvSpPr/>
      </xdr:nvSpPr>
      <xdr:spPr>
        <a:xfrm>
          <a:off x="3312160" y="132971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67818</xdr:rowOff>
    </xdr:from>
    <xdr:to>
      <xdr:col>24</xdr:col>
      <xdr:colOff>63500</xdr:colOff>
      <xdr:row>79</xdr:row>
      <xdr:rowOff>104394</xdr:rowOff>
    </xdr:to>
    <xdr:cxnSp macro="">
      <xdr:nvCxnSpPr>
        <xdr:cNvPr id="301" name="直線コネクタ 300"/>
        <xdr:cNvCxnSpPr/>
      </xdr:nvCxnSpPr>
      <xdr:spPr>
        <a:xfrm flipV="1">
          <a:off x="3355340" y="13311378"/>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28448</xdr:rowOff>
    </xdr:from>
    <xdr:to>
      <xdr:col>15</xdr:col>
      <xdr:colOff>101600</xdr:colOff>
      <xdr:row>79</xdr:row>
      <xdr:rowOff>130048</xdr:rowOff>
    </xdr:to>
    <xdr:sp macro="" textlink="">
      <xdr:nvSpPr>
        <xdr:cNvPr id="302" name="楕円 301"/>
        <xdr:cNvSpPr/>
      </xdr:nvSpPr>
      <xdr:spPr>
        <a:xfrm>
          <a:off x="2514600" y="132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79248</xdr:rowOff>
    </xdr:from>
    <xdr:to>
      <xdr:col>19</xdr:col>
      <xdr:colOff>177800</xdr:colOff>
      <xdr:row>79</xdr:row>
      <xdr:rowOff>104394</xdr:rowOff>
    </xdr:to>
    <xdr:cxnSp macro="">
      <xdr:nvCxnSpPr>
        <xdr:cNvPr id="303" name="直線コネクタ 302"/>
        <xdr:cNvCxnSpPr/>
      </xdr:nvCxnSpPr>
      <xdr:spPr>
        <a:xfrm>
          <a:off x="2565400" y="13322808"/>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10161</xdr:rowOff>
    </xdr:from>
    <xdr:to>
      <xdr:col>10</xdr:col>
      <xdr:colOff>165100</xdr:colOff>
      <xdr:row>79</xdr:row>
      <xdr:rowOff>111761</xdr:rowOff>
    </xdr:to>
    <xdr:sp macro="" textlink="">
      <xdr:nvSpPr>
        <xdr:cNvPr id="304" name="楕円 303"/>
        <xdr:cNvSpPr/>
      </xdr:nvSpPr>
      <xdr:spPr>
        <a:xfrm>
          <a:off x="1739900" y="13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60961</xdr:rowOff>
    </xdr:from>
    <xdr:to>
      <xdr:col>15</xdr:col>
      <xdr:colOff>50800</xdr:colOff>
      <xdr:row>79</xdr:row>
      <xdr:rowOff>79248</xdr:rowOff>
    </xdr:to>
    <xdr:cxnSp macro="">
      <xdr:nvCxnSpPr>
        <xdr:cNvPr id="305" name="直線コネクタ 304"/>
        <xdr:cNvCxnSpPr/>
      </xdr:nvCxnSpPr>
      <xdr:spPr>
        <a:xfrm>
          <a:off x="1790700" y="13304521"/>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42163</xdr:rowOff>
    </xdr:from>
    <xdr:to>
      <xdr:col>6</xdr:col>
      <xdr:colOff>38100</xdr:colOff>
      <xdr:row>79</xdr:row>
      <xdr:rowOff>143763</xdr:rowOff>
    </xdr:to>
    <xdr:sp macro="" textlink="">
      <xdr:nvSpPr>
        <xdr:cNvPr id="306" name="楕円 305"/>
        <xdr:cNvSpPr/>
      </xdr:nvSpPr>
      <xdr:spPr>
        <a:xfrm>
          <a:off x="965200" y="132857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60961</xdr:rowOff>
    </xdr:from>
    <xdr:to>
      <xdr:col>10</xdr:col>
      <xdr:colOff>114300</xdr:colOff>
      <xdr:row>79</xdr:row>
      <xdr:rowOff>92963</xdr:rowOff>
    </xdr:to>
    <xdr:cxnSp macro="">
      <xdr:nvCxnSpPr>
        <xdr:cNvPr id="307" name="直線コネクタ 306"/>
        <xdr:cNvCxnSpPr/>
      </xdr:nvCxnSpPr>
      <xdr:spPr>
        <a:xfrm flipV="1">
          <a:off x="1008380" y="13304521"/>
          <a:ext cx="78232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17056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309" name="n_2aveValue【福祉施設】&#10;有形固定資産減価償却率"/>
        <xdr:cNvSpPr txBox="1"/>
      </xdr:nvSpPr>
      <xdr:spPr>
        <a:xfrm>
          <a:off x="2385704"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310" name="n_3aveValue【福祉施設】&#10;有形固定資産減価償却率"/>
        <xdr:cNvSpPr txBox="1"/>
      </xdr:nvSpPr>
      <xdr:spPr>
        <a:xfrm>
          <a:off x="1611004" y="1338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836304" y="130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271</xdr:rowOff>
    </xdr:from>
    <xdr:ext cx="405111" cy="259045"/>
    <xdr:sp macro="" textlink="">
      <xdr:nvSpPr>
        <xdr:cNvPr id="312" name="n_1mainValue【福祉施設】&#10;有形固定資産減価償却率"/>
        <xdr:cNvSpPr txBox="1"/>
      </xdr:nvSpPr>
      <xdr:spPr>
        <a:xfrm>
          <a:off x="3170564" y="130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146575</xdr:rowOff>
    </xdr:from>
    <xdr:ext cx="405111" cy="259045"/>
    <xdr:sp macro="" textlink="">
      <xdr:nvSpPr>
        <xdr:cNvPr id="313" name="n_2mainValue【福祉施設】&#10;有形固定資産減価償却率"/>
        <xdr:cNvSpPr txBox="1"/>
      </xdr:nvSpPr>
      <xdr:spPr>
        <a:xfrm>
          <a:off x="2385704" y="130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128288</xdr:rowOff>
    </xdr:from>
    <xdr:ext cx="405111" cy="259045"/>
    <xdr:sp macro="" textlink="">
      <xdr:nvSpPr>
        <xdr:cNvPr id="314" name="n_3mainValue【福祉施設】&#10;有形固定資産減価償却率"/>
        <xdr:cNvSpPr txBox="1"/>
      </xdr:nvSpPr>
      <xdr:spPr>
        <a:xfrm>
          <a:off x="161100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134890</xdr:rowOff>
    </xdr:from>
    <xdr:ext cx="405111" cy="259045"/>
    <xdr:sp macro="" textlink="">
      <xdr:nvSpPr>
        <xdr:cNvPr id="315" name="n_4mainValue【福祉施設】&#10;有形固定資産減価償却率"/>
        <xdr:cNvSpPr txBox="1"/>
      </xdr:nvSpPr>
      <xdr:spPr>
        <a:xfrm>
          <a:off x="836304" y="1337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9219565" y="13063401"/>
          <a:ext cx="0" cy="1478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9258300" y="1284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9154160" y="13063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767080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68732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098540" y="1404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57" name="楕円 356"/>
        <xdr:cNvSpPr/>
      </xdr:nvSpPr>
      <xdr:spPr>
        <a:xfrm>
          <a:off x="9192260" y="1413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58" name="【福祉施設】&#10;一人当たり面積該当値テキスト"/>
        <xdr:cNvSpPr txBox="1"/>
      </xdr:nvSpPr>
      <xdr:spPr>
        <a:xfrm>
          <a:off x="9258300" y="1411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59" name="楕円 358"/>
        <xdr:cNvSpPr/>
      </xdr:nvSpPr>
      <xdr:spPr>
        <a:xfrm>
          <a:off x="844550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84</xdr:row>
      <xdr:rowOff>108857</xdr:rowOff>
    </xdr:to>
    <xdr:cxnSp macro="">
      <xdr:nvCxnSpPr>
        <xdr:cNvPr id="360" name="直線コネクタ 359"/>
        <xdr:cNvCxnSpPr/>
      </xdr:nvCxnSpPr>
      <xdr:spPr>
        <a:xfrm>
          <a:off x="8496300" y="14114417"/>
          <a:ext cx="7239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1" name="楕円 360"/>
        <xdr:cNvSpPr/>
      </xdr:nvSpPr>
      <xdr:spPr>
        <a:xfrm>
          <a:off x="767080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32657</xdr:rowOff>
    </xdr:to>
    <xdr:cxnSp macro="">
      <xdr:nvCxnSpPr>
        <xdr:cNvPr id="362" name="直線コネクタ 361"/>
        <xdr:cNvCxnSpPr/>
      </xdr:nvCxnSpPr>
      <xdr:spPr>
        <a:xfrm>
          <a:off x="7713980" y="141144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3" name="楕円 362"/>
        <xdr:cNvSpPr/>
      </xdr:nvSpPr>
      <xdr:spPr>
        <a:xfrm>
          <a:off x="687324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32657</xdr:rowOff>
    </xdr:to>
    <xdr:cxnSp macro="">
      <xdr:nvCxnSpPr>
        <xdr:cNvPr id="364" name="直線コネクタ 363"/>
        <xdr:cNvCxnSpPr/>
      </xdr:nvCxnSpPr>
      <xdr:spPr>
        <a:xfrm>
          <a:off x="6924040" y="141144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25400</xdr:rowOff>
    </xdr:from>
    <xdr:to>
      <xdr:col>36</xdr:col>
      <xdr:colOff>165100</xdr:colOff>
      <xdr:row>84</xdr:row>
      <xdr:rowOff>127000</xdr:rowOff>
    </xdr:to>
    <xdr:sp macro="" textlink="">
      <xdr:nvSpPr>
        <xdr:cNvPr id="365" name="楕円 364"/>
        <xdr:cNvSpPr/>
      </xdr:nvSpPr>
      <xdr:spPr>
        <a:xfrm>
          <a:off x="60985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76200</xdr:rowOff>
    </xdr:to>
    <xdr:cxnSp macro="">
      <xdr:nvCxnSpPr>
        <xdr:cNvPr id="366" name="直線コネクタ 365"/>
        <xdr:cNvCxnSpPr/>
      </xdr:nvCxnSpPr>
      <xdr:spPr>
        <a:xfrm flipV="1">
          <a:off x="6149340" y="14114417"/>
          <a:ext cx="7747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7509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67120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5937327"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1" name="n_1mainValue【福祉施設】&#10;一人当たり面積"/>
        <xdr:cNvSpPr txBox="1"/>
      </xdr:nvSpPr>
      <xdr:spPr>
        <a:xfrm>
          <a:off x="8271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2" name="n_2mainValue【福祉施設】&#10;一人当たり面積"/>
        <xdr:cNvSpPr txBox="1"/>
      </xdr:nvSpPr>
      <xdr:spPr>
        <a:xfrm>
          <a:off x="7509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3" name="n_3mainValue【福祉施設】&#10;一人当たり面積"/>
        <xdr:cNvSpPr txBox="1"/>
      </xdr:nvSpPr>
      <xdr:spPr>
        <a:xfrm>
          <a:off x="67120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118127</xdr:rowOff>
    </xdr:from>
    <xdr:ext cx="469744" cy="259045"/>
    <xdr:sp macro="" textlink="">
      <xdr:nvSpPr>
        <xdr:cNvPr id="374" name="n_4mainValue【福祉施設】&#10;一人当たり面積"/>
        <xdr:cNvSpPr txBox="1"/>
      </xdr:nvSpPr>
      <xdr:spPr>
        <a:xfrm>
          <a:off x="59373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086225" y="1690061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12496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02082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124960" y="17316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036060" y="174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312160" y="17499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514600" y="174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73990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965200" y="174958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84182</xdr:rowOff>
    </xdr:from>
    <xdr:to>
      <xdr:col>24</xdr:col>
      <xdr:colOff>114300</xdr:colOff>
      <xdr:row>107</xdr:row>
      <xdr:rowOff>14332</xdr:rowOff>
    </xdr:to>
    <xdr:sp macro="" textlink="">
      <xdr:nvSpPr>
        <xdr:cNvPr id="416" name="楕円 415"/>
        <xdr:cNvSpPr/>
      </xdr:nvSpPr>
      <xdr:spPr>
        <a:xfrm>
          <a:off x="4036060" y="17854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62609</xdr:rowOff>
    </xdr:from>
    <xdr:ext cx="405111" cy="259045"/>
    <xdr:sp macro="" textlink="">
      <xdr:nvSpPr>
        <xdr:cNvPr id="417" name="【市民会館】&#10;有形固定資産減価償却率該当値テキスト"/>
        <xdr:cNvSpPr txBox="1"/>
      </xdr:nvSpPr>
      <xdr:spPr>
        <a:xfrm>
          <a:off x="4124960" y="1783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62956</xdr:rowOff>
    </xdr:from>
    <xdr:to>
      <xdr:col>20</xdr:col>
      <xdr:colOff>38100</xdr:colOff>
      <xdr:row>106</xdr:row>
      <xdr:rowOff>164556</xdr:rowOff>
    </xdr:to>
    <xdr:sp macro="" textlink="">
      <xdr:nvSpPr>
        <xdr:cNvPr id="418" name="楕円 417"/>
        <xdr:cNvSpPr/>
      </xdr:nvSpPr>
      <xdr:spPr>
        <a:xfrm>
          <a:off x="3312160" y="17832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113756</xdr:rowOff>
    </xdr:from>
    <xdr:to>
      <xdr:col>24</xdr:col>
      <xdr:colOff>63500</xdr:colOff>
      <xdr:row>106</xdr:row>
      <xdr:rowOff>134982</xdr:rowOff>
    </xdr:to>
    <xdr:cxnSp macro="">
      <xdr:nvCxnSpPr>
        <xdr:cNvPr id="419" name="直線コネクタ 418"/>
        <xdr:cNvCxnSpPr/>
      </xdr:nvCxnSpPr>
      <xdr:spPr>
        <a:xfrm>
          <a:off x="3355340" y="17883596"/>
          <a:ext cx="7315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49893</xdr:rowOff>
    </xdr:from>
    <xdr:to>
      <xdr:col>15</xdr:col>
      <xdr:colOff>101600</xdr:colOff>
      <xdr:row>106</xdr:row>
      <xdr:rowOff>151493</xdr:rowOff>
    </xdr:to>
    <xdr:sp macro="" textlink="">
      <xdr:nvSpPr>
        <xdr:cNvPr id="420" name="楕円 419"/>
        <xdr:cNvSpPr/>
      </xdr:nvSpPr>
      <xdr:spPr>
        <a:xfrm>
          <a:off x="251460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100693</xdr:rowOff>
    </xdr:from>
    <xdr:to>
      <xdr:col>19</xdr:col>
      <xdr:colOff>177800</xdr:colOff>
      <xdr:row>106</xdr:row>
      <xdr:rowOff>113756</xdr:rowOff>
    </xdr:to>
    <xdr:cxnSp macro="">
      <xdr:nvCxnSpPr>
        <xdr:cNvPr id="421" name="直線コネクタ 420"/>
        <xdr:cNvCxnSpPr/>
      </xdr:nvCxnSpPr>
      <xdr:spPr>
        <a:xfrm>
          <a:off x="2565400" y="1787053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28666</xdr:rowOff>
    </xdr:from>
    <xdr:to>
      <xdr:col>10</xdr:col>
      <xdr:colOff>165100</xdr:colOff>
      <xdr:row>106</xdr:row>
      <xdr:rowOff>130266</xdr:rowOff>
    </xdr:to>
    <xdr:sp macro="" textlink="">
      <xdr:nvSpPr>
        <xdr:cNvPr id="422" name="楕円 421"/>
        <xdr:cNvSpPr/>
      </xdr:nvSpPr>
      <xdr:spPr>
        <a:xfrm>
          <a:off x="1739900" y="177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79466</xdr:rowOff>
    </xdr:from>
    <xdr:to>
      <xdr:col>15</xdr:col>
      <xdr:colOff>50800</xdr:colOff>
      <xdr:row>106</xdr:row>
      <xdr:rowOff>100693</xdr:rowOff>
    </xdr:to>
    <xdr:cxnSp macro="">
      <xdr:nvCxnSpPr>
        <xdr:cNvPr id="423" name="直線コネクタ 422"/>
        <xdr:cNvCxnSpPr/>
      </xdr:nvCxnSpPr>
      <xdr:spPr>
        <a:xfrm>
          <a:off x="1790700" y="1784930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40095</xdr:rowOff>
    </xdr:from>
    <xdr:to>
      <xdr:col>6</xdr:col>
      <xdr:colOff>38100</xdr:colOff>
      <xdr:row>106</xdr:row>
      <xdr:rowOff>141695</xdr:rowOff>
    </xdr:to>
    <xdr:sp macro="" textlink="">
      <xdr:nvSpPr>
        <xdr:cNvPr id="424" name="楕円 423"/>
        <xdr:cNvSpPr/>
      </xdr:nvSpPr>
      <xdr:spPr>
        <a:xfrm>
          <a:off x="965200" y="17809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79466</xdr:rowOff>
    </xdr:from>
    <xdr:to>
      <xdr:col>10</xdr:col>
      <xdr:colOff>114300</xdr:colOff>
      <xdr:row>106</xdr:row>
      <xdr:rowOff>90895</xdr:rowOff>
    </xdr:to>
    <xdr:cxnSp macro="">
      <xdr:nvCxnSpPr>
        <xdr:cNvPr id="425" name="直線コネクタ 424"/>
        <xdr:cNvCxnSpPr/>
      </xdr:nvCxnSpPr>
      <xdr:spPr>
        <a:xfrm flipV="1">
          <a:off x="1008380" y="17849306"/>
          <a:ext cx="7823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17056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385704" y="172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61100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83630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155683</xdr:rowOff>
    </xdr:from>
    <xdr:ext cx="405111" cy="259045"/>
    <xdr:sp macro="" textlink="">
      <xdr:nvSpPr>
        <xdr:cNvPr id="430" name="n_1mainValue【市民会館】&#10;有形固定資産減価償却率"/>
        <xdr:cNvSpPr txBox="1"/>
      </xdr:nvSpPr>
      <xdr:spPr>
        <a:xfrm>
          <a:off x="317056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142620</xdr:rowOff>
    </xdr:from>
    <xdr:ext cx="405111" cy="259045"/>
    <xdr:sp macro="" textlink="">
      <xdr:nvSpPr>
        <xdr:cNvPr id="431" name="n_2mainValue【市民会館】&#10;有形固定資産減価償却率"/>
        <xdr:cNvSpPr txBox="1"/>
      </xdr:nvSpPr>
      <xdr:spPr>
        <a:xfrm>
          <a:off x="238570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121393</xdr:rowOff>
    </xdr:from>
    <xdr:ext cx="405111" cy="259045"/>
    <xdr:sp macro="" textlink="">
      <xdr:nvSpPr>
        <xdr:cNvPr id="432" name="n_3mainValue【市民会館】&#10;有形固定資産減価償却率"/>
        <xdr:cNvSpPr txBox="1"/>
      </xdr:nvSpPr>
      <xdr:spPr>
        <a:xfrm>
          <a:off x="1611004" y="178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132822</xdr:rowOff>
    </xdr:from>
    <xdr:ext cx="405111" cy="259045"/>
    <xdr:sp macro="" textlink="">
      <xdr:nvSpPr>
        <xdr:cNvPr id="433" name="n_4mainValue【市民会館】&#10;有形固定資産減価償却率"/>
        <xdr:cNvSpPr txBox="1"/>
      </xdr:nvSpPr>
      <xdr:spPr>
        <a:xfrm>
          <a:off x="83630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9258300" y="1746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919226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8445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0985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69" name="楕円 468"/>
        <xdr:cNvSpPr/>
      </xdr:nvSpPr>
      <xdr:spPr>
        <a:xfrm>
          <a:off x="9192260" y="17778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158132</xdr:rowOff>
    </xdr:from>
    <xdr:ext cx="469744" cy="259045"/>
    <xdr:sp macro="" textlink="">
      <xdr:nvSpPr>
        <xdr:cNvPr id="470" name="【市民会館】&#10;一人当たり面積該当値テキスト"/>
        <xdr:cNvSpPr txBox="1"/>
      </xdr:nvSpPr>
      <xdr:spPr>
        <a:xfrm>
          <a:off x="9258300"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71" name="楕円 470"/>
        <xdr:cNvSpPr/>
      </xdr:nvSpPr>
      <xdr:spPr>
        <a:xfrm>
          <a:off x="844550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59055</xdr:rowOff>
    </xdr:from>
    <xdr:to>
      <xdr:col>55</xdr:col>
      <xdr:colOff>0</xdr:colOff>
      <xdr:row>106</xdr:row>
      <xdr:rowOff>64770</xdr:rowOff>
    </xdr:to>
    <xdr:cxnSp macro="">
      <xdr:nvCxnSpPr>
        <xdr:cNvPr id="472" name="直線コネクタ 471"/>
        <xdr:cNvCxnSpPr/>
      </xdr:nvCxnSpPr>
      <xdr:spPr>
        <a:xfrm flipV="1">
          <a:off x="8496300" y="1782889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73" name="楕円 472"/>
        <xdr:cNvSpPr/>
      </xdr:nvSpPr>
      <xdr:spPr>
        <a:xfrm>
          <a:off x="767080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64770</xdr:rowOff>
    </xdr:to>
    <xdr:cxnSp macro="">
      <xdr:nvCxnSpPr>
        <xdr:cNvPr id="474" name="直線コネクタ 473"/>
        <xdr:cNvCxnSpPr/>
      </xdr:nvCxnSpPr>
      <xdr:spPr>
        <a:xfrm>
          <a:off x="7713980" y="178346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75" name="楕円 474"/>
        <xdr:cNvSpPr/>
      </xdr:nvSpPr>
      <xdr:spPr>
        <a:xfrm>
          <a:off x="687324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476" name="直線コネクタ 475"/>
        <xdr:cNvCxnSpPr/>
      </xdr:nvCxnSpPr>
      <xdr:spPr>
        <a:xfrm>
          <a:off x="6924040" y="178346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77" name="楕円 476"/>
        <xdr:cNvSpPr/>
      </xdr:nvSpPr>
      <xdr:spPr>
        <a:xfrm>
          <a:off x="609854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64770</xdr:rowOff>
    </xdr:to>
    <xdr:cxnSp macro="">
      <xdr:nvCxnSpPr>
        <xdr:cNvPr id="478" name="直線コネクタ 477"/>
        <xdr:cNvCxnSpPr/>
      </xdr:nvCxnSpPr>
      <xdr:spPr>
        <a:xfrm>
          <a:off x="6149340" y="178346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827158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7509587"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6712027"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59373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83" name="n_1mainValue【市民会館】&#10;一人当たり面積"/>
        <xdr:cNvSpPr txBox="1"/>
      </xdr:nvSpPr>
      <xdr:spPr>
        <a:xfrm>
          <a:off x="827158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84" name="n_2mainValue【市民会館】&#10;一人当たり面積"/>
        <xdr:cNvSpPr txBox="1"/>
      </xdr:nvSpPr>
      <xdr:spPr>
        <a:xfrm>
          <a:off x="750958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85" name="n_3mainValue【市民会館】&#10;一人当たり面積"/>
        <xdr:cNvSpPr txBox="1"/>
      </xdr:nvSpPr>
      <xdr:spPr>
        <a:xfrm>
          <a:off x="671202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86" name="n_4mainValue【市民会館】&#10;一人当たり面積"/>
        <xdr:cNvSpPr txBox="1"/>
      </xdr:nvSpPr>
      <xdr:spPr>
        <a:xfrm>
          <a:off x="593732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4375764" y="5756366"/>
          <a:ext cx="0" cy="126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44145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4287500" y="7026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441450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428750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4414500" y="6383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3578840" y="642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280414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202944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1231880" y="64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528" name="楕円 527"/>
        <xdr:cNvSpPr/>
      </xdr:nvSpPr>
      <xdr:spPr>
        <a:xfrm>
          <a:off x="14325600" y="62917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529" name="【一般廃棄物処理施設】&#10;有形固定資産減価償却率該当値テキスト"/>
        <xdr:cNvSpPr txBox="1"/>
      </xdr:nvSpPr>
      <xdr:spPr>
        <a:xfrm>
          <a:off x="14414500" y="614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0" name="楕円 529"/>
        <xdr:cNvSpPr/>
      </xdr:nvSpPr>
      <xdr:spPr>
        <a:xfrm>
          <a:off x="1357884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139881</xdr:rowOff>
    </xdr:to>
    <xdr:cxnSp macro="">
      <xdr:nvCxnSpPr>
        <xdr:cNvPr id="531" name="直線コネクタ 530"/>
        <xdr:cNvCxnSpPr/>
      </xdr:nvCxnSpPr>
      <xdr:spPr>
        <a:xfrm>
          <a:off x="13629640" y="6324600"/>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46627</xdr:rowOff>
    </xdr:from>
    <xdr:to>
      <xdr:col>76</xdr:col>
      <xdr:colOff>165100</xdr:colOff>
      <xdr:row>37</xdr:row>
      <xdr:rowOff>148227</xdr:rowOff>
    </xdr:to>
    <xdr:sp macro="" textlink="">
      <xdr:nvSpPr>
        <xdr:cNvPr id="532" name="楕円 531"/>
        <xdr:cNvSpPr/>
      </xdr:nvSpPr>
      <xdr:spPr>
        <a:xfrm>
          <a:off x="12804140" y="62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97427</xdr:rowOff>
    </xdr:from>
    <xdr:to>
      <xdr:col>81</xdr:col>
      <xdr:colOff>50800</xdr:colOff>
      <xdr:row>37</xdr:row>
      <xdr:rowOff>121920</xdr:rowOff>
    </xdr:to>
    <xdr:cxnSp macro="">
      <xdr:nvCxnSpPr>
        <xdr:cNvPr id="533" name="直線コネクタ 532"/>
        <xdr:cNvCxnSpPr/>
      </xdr:nvCxnSpPr>
      <xdr:spPr>
        <a:xfrm>
          <a:off x="12854940" y="6300107"/>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28666</xdr:rowOff>
    </xdr:from>
    <xdr:to>
      <xdr:col>72</xdr:col>
      <xdr:colOff>38100</xdr:colOff>
      <xdr:row>37</xdr:row>
      <xdr:rowOff>130266</xdr:rowOff>
    </xdr:to>
    <xdr:sp macro="" textlink="">
      <xdr:nvSpPr>
        <xdr:cNvPr id="534" name="楕円 533"/>
        <xdr:cNvSpPr/>
      </xdr:nvSpPr>
      <xdr:spPr>
        <a:xfrm>
          <a:off x="12029440" y="62313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79466</xdr:rowOff>
    </xdr:from>
    <xdr:to>
      <xdr:col>76</xdr:col>
      <xdr:colOff>114300</xdr:colOff>
      <xdr:row>37</xdr:row>
      <xdr:rowOff>97427</xdr:rowOff>
    </xdr:to>
    <xdr:cxnSp macro="">
      <xdr:nvCxnSpPr>
        <xdr:cNvPr id="535" name="直線コネクタ 534"/>
        <xdr:cNvCxnSpPr/>
      </xdr:nvCxnSpPr>
      <xdr:spPr>
        <a:xfrm>
          <a:off x="12072620" y="6282146"/>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536" name="楕円 535"/>
        <xdr:cNvSpPr/>
      </xdr:nvSpPr>
      <xdr:spPr>
        <a:xfrm>
          <a:off x="1123188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37</xdr:row>
      <xdr:rowOff>79466</xdr:rowOff>
    </xdr:to>
    <xdr:cxnSp macro="">
      <xdr:nvCxnSpPr>
        <xdr:cNvPr id="537" name="直線コネクタ 536"/>
        <xdr:cNvCxnSpPr/>
      </xdr:nvCxnSpPr>
      <xdr:spPr>
        <a:xfrm>
          <a:off x="11282680" y="6244590"/>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3437244"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267524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190054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1102984"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542" name="n_1mainValue【一般廃棄物処理施設】&#10;有形固定資産減価償却率"/>
        <xdr:cNvSpPr txBox="1"/>
      </xdr:nvSpPr>
      <xdr:spPr>
        <a:xfrm>
          <a:off x="13437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543" name="n_2mainValue【一般廃棄物処理施設】&#10;有形固定資産減価償却率"/>
        <xdr:cNvSpPr txBox="1"/>
      </xdr:nvSpPr>
      <xdr:spPr>
        <a:xfrm>
          <a:off x="1267524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146793</xdr:rowOff>
    </xdr:from>
    <xdr:ext cx="405111" cy="259045"/>
    <xdr:sp macro="" textlink="">
      <xdr:nvSpPr>
        <xdr:cNvPr id="544" name="n_3mainValue【一般廃棄物処理施設】&#10;有形固定資産減価償却率"/>
        <xdr:cNvSpPr txBox="1"/>
      </xdr:nvSpPr>
      <xdr:spPr>
        <a:xfrm>
          <a:off x="11900544" y="60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545" name="n_4mainValue【一般廃棄物処理施設】&#10;有形固定資産減価償却率"/>
        <xdr:cNvSpPr txBox="1"/>
      </xdr:nvSpPr>
      <xdr:spPr>
        <a:xfrm>
          <a:off x="1110298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19509104" y="5637383"/>
          <a:ext cx="0" cy="142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19547840" y="7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19443700" y="7058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19547840" y="54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19443700" y="5637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19547840" y="6500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19458940" y="652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18735040" y="6545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179374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7162780" y="658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6388080" y="65401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83624</xdr:rowOff>
    </xdr:from>
    <xdr:to>
      <xdr:col>116</xdr:col>
      <xdr:colOff>114300</xdr:colOff>
      <xdr:row>39</xdr:row>
      <xdr:rowOff>13774</xdr:rowOff>
    </xdr:to>
    <xdr:sp macro="" textlink="">
      <xdr:nvSpPr>
        <xdr:cNvPr id="585" name="楕円 584"/>
        <xdr:cNvSpPr/>
      </xdr:nvSpPr>
      <xdr:spPr>
        <a:xfrm>
          <a:off x="19458940" y="6453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106501</xdr:rowOff>
    </xdr:from>
    <xdr:ext cx="534377" cy="259045"/>
    <xdr:sp macro="" textlink="">
      <xdr:nvSpPr>
        <xdr:cNvPr id="586" name="【一般廃棄物処理施設】&#10;一人当たり有形固定資産（償却資産）額該当値テキスト"/>
        <xdr:cNvSpPr txBox="1"/>
      </xdr:nvSpPr>
      <xdr:spPr>
        <a:xfrm>
          <a:off x="19547840" y="63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100434</xdr:rowOff>
    </xdr:from>
    <xdr:to>
      <xdr:col>112</xdr:col>
      <xdr:colOff>38100</xdr:colOff>
      <xdr:row>39</xdr:row>
      <xdr:rowOff>30584</xdr:rowOff>
    </xdr:to>
    <xdr:sp macro="" textlink="">
      <xdr:nvSpPr>
        <xdr:cNvPr id="587" name="楕円 586"/>
        <xdr:cNvSpPr/>
      </xdr:nvSpPr>
      <xdr:spPr>
        <a:xfrm>
          <a:off x="18735040" y="6470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134424</xdr:rowOff>
    </xdr:from>
    <xdr:to>
      <xdr:col>116</xdr:col>
      <xdr:colOff>63500</xdr:colOff>
      <xdr:row>38</xdr:row>
      <xdr:rowOff>151234</xdr:rowOff>
    </xdr:to>
    <xdr:cxnSp macro="">
      <xdr:nvCxnSpPr>
        <xdr:cNvPr id="588" name="直線コネクタ 587"/>
        <xdr:cNvCxnSpPr/>
      </xdr:nvCxnSpPr>
      <xdr:spPr>
        <a:xfrm flipV="1">
          <a:off x="18778220" y="6504744"/>
          <a:ext cx="73152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111316</xdr:rowOff>
    </xdr:from>
    <xdr:to>
      <xdr:col>107</xdr:col>
      <xdr:colOff>101600</xdr:colOff>
      <xdr:row>39</xdr:row>
      <xdr:rowOff>41466</xdr:rowOff>
    </xdr:to>
    <xdr:sp macro="" textlink="">
      <xdr:nvSpPr>
        <xdr:cNvPr id="589" name="楕円 588"/>
        <xdr:cNvSpPr/>
      </xdr:nvSpPr>
      <xdr:spPr>
        <a:xfrm>
          <a:off x="17937480" y="6481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151234</xdr:rowOff>
    </xdr:from>
    <xdr:to>
      <xdr:col>111</xdr:col>
      <xdr:colOff>177800</xdr:colOff>
      <xdr:row>38</xdr:row>
      <xdr:rowOff>162116</xdr:rowOff>
    </xdr:to>
    <xdr:cxnSp macro="">
      <xdr:nvCxnSpPr>
        <xdr:cNvPr id="590" name="直線コネクタ 589"/>
        <xdr:cNvCxnSpPr/>
      </xdr:nvCxnSpPr>
      <xdr:spPr>
        <a:xfrm flipV="1">
          <a:off x="17988280" y="6521554"/>
          <a:ext cx="78994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126350</xdr:rowOff>
    </xdr:from>
    <xdr:to>
      <xdr:col>102</xdr:col>
      <xdr:colOff>165100</xdr:colOff>
      <xdr:row>39</xdr:row>
      <xdr:rowOff>56500</xdr:rowOff>
    </xdr:to>
    <xdr:sp macro="" textlink="">
      <xdr:nvSpPr>
        <xdr:cNvPr id="591" name="楕円 590"/>
        <xdr:cNvSpPr/>
      </xdr:nvSpPr>
      <xdr:spPr>
        <a:xfrm>
          <a:off x="17162780" y="64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162116</xdr:rowOff>
    </xdr:from>
    <xdr:to>
      <xdr:col>107</xdr:col>
      <xdr:colOff>50800</xdr:colOff>
      <xdr:row>39</xdr:row>
      <xdr:rowOff>5700</xdr:rowOff>
    </xdr:to>
    <xdr:cxnSp macro="">
      <xdr:nvCxnSpPr>
        <xdr:cNvPr id="592" name="直線コネクタ 591"/>
        <xdr:cNvCxnSpPr/>
      </xdr:nvCxnSpPr>
      <xdr:spPr>
        <a:xfrm flipV="1">
          <a:off x="17213580" y="6532436"/>
          <a:ext cx="7747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127257</xdr:rowOff>
    </xdr:from>
    <xdr:to>
      <xdr:col>98</xdr:col>
      <xdr:colOff>38100</xdr:colOff>
      <xdr:row>39</xdr:row>
      <xdr:rowOff>57407</xdr:rowOff>
    </xdr:to>
    <xdr:sp macro="" textlink="">
      <xdr:nvSpPr>
        <xdr:cNvPr id="593" name="楕円 592"/>
        <xdr:cNvSpPr/>
      </xdr:nvSpPr>
      <xdr:spPr>
        <a:xfrm>
          <a:off x="16388080" y="6497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5700</xdr:rowOff>
    </xdr:from>
    <xdr:to>
      <xdr:col>102</xdr:col>
      <xdr:colOff>114300</xdr:colOff>
      <xdr:row>39</xdr:row>
      <xdr:rowOff>6607</xdr:rowOff>
    </xdr:to>
    <xdr:cxnSp macro="">
      <xdr:nvCxnSpPr>
        <xdr:cNvPr id="594" name="直線コネクタ 593"/>
        <xdr:cNvCxnSpPr/>
      </xdr:nvCxnSpPr>
      <xdr:spPr>
        <a:xfrm flipV="1">
          <a:off x="16431260" y="6543660"/>
          <a:ext cx="78232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18528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xdr:cNvSpPr txBox="1"/>
      </xdr:nvSpPr>
      <xdr:spPr>
        <a:xfrm>
          <a:off x="17766811" y="66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xdr:cNvSpPr txBox="1"/>
      </xdr:nvSpPr>
      <xdr:spPr>
        <a:xfrm>
          <a:off x="169692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xdr:cNvSpPr txBox="1"/>
      </xdr:nvSpPr>
      <xdr:spPr>
        <a:xfrm>
          <a:off x="16194551" y="66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47111</xdr:rowOff>
    </xdr:from>
    <xdr:ext cx="534377" cy="259045"/>
    <xdr:sp macro="" textlink="">
      <xdr:nvSpPr>
        <xdr:cNvPr id="599" name="n_1mainValue【一般廃棄物処理施設】&#10;一人当たり有形固定資産（償却資産）額"/>
        <xdr:cNvSpPr txBox="1"/>
      </xdr:nvSpPr>
      <xdr:spPr>
        <a:xfrm>
          <a:off x="18528811" y="624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57993</xdr:rowOff>
    </xdr:from>
    <xdr:ext cx="534377" cy="259045"/>
    <xdr:sp macro="" textlink="">
      <xdr:nvSpPr>
        <xdr:cNvPr id="600" name="n_2mainValue【一般廃棄物処理施設】&#10;一人当たり有形固定資産（償却資産）額"/>
        <xdr:cNvSpPr txBox="1"/>
      </xdr:nvSpPr>
      <xdr:spPr>
        <a:xfrm>
          <a:off x="17766811" y="62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73027</xdr:rowOff>
    </xdr:from>
    <xdr:ext cx="534377" cy="259045"/>
    <xdr:sp macro="" textlink="">
      <xdr:nvSpPr>
        <xdr:cNvPr id="601" name="n_3mainValue【一般廃棄物処理施設】&#10;一人当たり有形固定資産（償却資産）額"/>
        <xdr:cNvSpPr txBox="1"/>
      </xdr:nvSpPr>
      <xdr:spPr>
        <a:xfrm>
          <a:off x="16969251" y="627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73934</xdr:rowOff>
    </xdr:from>
    <xdr:ext cx="534377" cy="259045"/>
    <xdr:sp macro="" textlink="">
      <xdr:nvSpPr>
        <xdr:cNvPr id="602" name="n_4mainValue【一般廃棄物処理施設】&#10;一人当たり有形固定資産（償却資産）額"/>
        <xdr:cNvSpPr txBox="1"/>
      </xdr:nvSpPr>
      <xdr:spPr>
        <a:xfrm>
          <a:off x="16194551" y="62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4375764" y="9279636"/>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4414500"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4287500" y="1051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4414500" y="9058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4287500" y="927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xdr:cNvSpPr txBox="1"/>
      </xdr:nvSpPr>
      <xdr:spPr>
        <a:xfrm>
          <a:off x="144145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4325600" y="98186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3578840" y="975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280414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2029440" y="9701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123188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141224</xdr:rowOff>
    </xdr:from>
    <xdr:to>
      <xdr:col>85</xdr:col>
      <xdr:colOff>177800</xdr:colOff>
      <xdr:row>60</xdr:row>
      <xdr:rowOff>71374</xdr:rowOff>
    </xdr:to>
    <xdr:sp macro="" textlink="">
      <xdr:nvSpPr>
        <xdr:cNvPr id="641" name="楕円 640"/>
        <xdr:cNvSpPr/>
      </xdr:nvSpPr>
      <xdr:spPr>
        <a:xfrm>
          <a:off x="14325600" y="100319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119651</xdr:rowOff>
    </xdr:from>
    <xdr:ext cx="405111" cy="259045"/>
    <xdr:sp macro="" textlink="">
      <xdr:nvSpPr>
        <xdr:cNvPr id="642" name="【保健センター・保健所】&#10;有形固定資産減価償却率該当値テキスト"/>
        <xdr:cNvSpPr txBox="1"/>
      </xdr:nvSpPr>
      <xdr:spPr>
        <a:xfrm>
          <a:off x="14414500" y="1001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93218</xdr:rowOff>
    </xdr:from>
    <xdr:to>
      <xdr:col>81</xdr:col>
      <xdr:colOff>101600</xdr:colOff>
      <xdr:row>60</xdr:row>
      <xdr:rowOff>23368</xdr:rowOff>
    </xdr:to>
    <xdr:sp macro="" textlink="">
      <xdr:nvSpPr>
        <xdr:cNvPr id="643" name="楕円 642"/>
        <xdr:cNvSpPr/>
      </xdr:nvSpPr>
      <xdr:spPr>
        <a:xfrm>
          <a:off x="13578840" y="9983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144018</xdr:rowOff>
    </xdr:from>
    <xdr:to>
      <xdr:col>85</xdr:col>
      <xdr:colOff>127000</xdr:colOff>
      <xdr:row>60</xdr:row>
      <xdr:rowOff>20574</xdr:rowOff>
    </xdr:to>
    <xdr:cxnSp macro="">
      <xdr:nvCxnSpPr>
        <xdr:cNvPr id="644" name="直線コネクタ 643"/>
        <xdr:cNvCxnSpPr/>
      </xdr:nvCxnSpPr>
      <xdr:spPr>
        <a:xfrm>
          <a:off x="13629640" y="10034778"/>
          <a:ext cx="74676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26924</xdr:rowOff>
    </xdr:from>
    <xdr:to>
      <xdr:col>76</xdr:col>
      <xdr:colOff>165100</xdr:colOff>
      <xdr:row>58</xdr:row>
      <xdr:rowOff>128524</xdr:rowOff>
    </xdr:to>
    <xdr:sp macro="" textlink="">
      <xdr:nvSpPr>
        <xdr:cNvPr id="645" name="楕円 644"/>
        <xdr:cNvSpPr/>
      </xdr:nvSpPr>
      <xdr:spPr>
        <a:xfrm>
          <a:off x="1280414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77724</xdr:rowOff>
    </xdr:from>
    <xdr:to>
      <xdr:col>81</xdr:col>
      <xdr:colOff>50800</xdr:colOff>
      <xdr:row>59</xdr:row>
      <xdr:rowOff>144018</xdr:rowOff>
    </xdr:to>
    <xdr:cxnSp macro="">
      <xdr:nvCxnSpPr>
        <xdr:cNvPr id="646" name="直線コネクタ 645"/>
        <xdr:cNvCxnSpPr/>
      </xdr:nvCxnSpPr>
      <xdr:spPr>
        <a:xfrm>
          <a:off x="12854940" y="9800844"/>
          <a:ext cx="7747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141224</xdr:rowOff>
    </xdr:from>
    <xdr:to>
      <xdr:col>72</xdr:col>
      <xdr:colOff>38100</xdr:colOff>
      <xdr:row>60</xdr:row>
      <xdr:rowOff>71374</xdr:rowOff>
    </xdr:to>
    <xdr:sp macro="" textlink="">
      <xdr:nvSpPr>
        <xdr:cNvPr id="647" name="楕円 646"/>
        <xdr:cNvSpPr/>
      </xdr:nvSpPr>
      <xdr:spPr>
        <a:xfrm>
          <a:off x="12029440" y="10031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77724</xdr:rowOff>
    </xdr:from>
    <xdr:to>
      <xdr:col>76</xdr:col>
      <xdr:colOff>114300</xdr:colOff>
      <xdr:row>60</xdr:row>
      <xdr:rowOff>20574</xdr:rowOff>
    </xdr:to>
    <xdr:cxnSp macro="">
      <xdr:nvCxnSpPr>
        <xdr:cNvPr id="648" name="直線コネクタ 647"/>
        <xdr:cNvCxnSpPr/>
      </xdr:nvCxnSpPr>
      <xdr:spPr>
        <a:xfrm flipV="1">
          <a:off x="12072620" y="9800844"/>
          <a:ext cx="78232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111506</xdr:rowOff>
    </xdr:from>
    <xdr:to>
      <xdr:col>67</xdr:col>
      <xdr:colOff>101600</xdr:colOff>
      <xdr:row>60</xdr:row>
      <xdr:rowOff>41656</xdr:rowOff>
    </xdr:to>
    <xdr:sp macro="" textlink="">
      <xdr:nvSpPr>
        <xdr:cNvPr id="649" name="楕円 648"/>
        <xdr:cNvSpPr/>
      </xdr:nvSpPr>
      <xdr:spPr>
        <a:xfrm>
          <a:off x="11231880" y="10002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162306</xdr:rowOff>
    </xdr:from>
    <xdr:to>
      <xdr:col>71</xdr:col>
      <xdr:colOff>177800</xdr:colOff>
      <xdr:row>60</xdr:row>
      <xdr:rowOff>20574</xdr:rowOff>
    </xdr:to>
    <xdr:cxnSp macro="">
      <xdr:nvCxnSpPr>
        <xdr:cNvPr id="650" name="直線コネクタ 649"/>
        <xdr:cNvCxnSpPr/>
      </xdr:nvCxnSpPr>
      <xdr:spPr>
        <a:xfrm>
          <a:off x="11282680" y="10053066"/>
          <a:ext cx="78994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1" name="n_1aveValue【保健センター・保健所】&#10;有形固定資産減価償却率"/>
        <xdr:cNvSpPr txBox="1"/>
      </xdr:nvSpPr>
      <xdr:spPr>
        <a:xfrm>
          <a:off x="13437244" y="95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2" name="n_2aveValue【保健センター・保健所】&#10;有形固定資産減価償却率"/>
        <xdr:cNvSpPr txBox="1"/>
      </xdr:nvSpPr>
      <xdr:spPr>
        <a:xfrm>
          <a:off x="126752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53" name="n_3aveValue【保健センター・保健所】&#10;有形固定資産減価償却率"/>
        <xdr:cNvSpPr txBox="1"/>
      </xdr:nvSpPr>
      <xdr:spPr>
        <a:xfrm>
          <a:off x="11900544" y="94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4" name="n_4aveValue【保健センター・保健所】&#10;有形固定資産減価償却率"/>
        <xdr:cNvSpPr txBox="1"/>
      </xdr:nvSpPr>
      <xdr:spPr>
        <a:xfrm>
          <a:off x="1110298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14495</xdr:rowOff>
    </xdr:from>
    <xdr:ext cx="405111" cy="259045"/>
    <xdr:sp macro="" textlink="">
      <xdr:nvSpPr>
        <xdr:cNvPr id="655" name="n_1mainValue【保健センター・保健所】&#10;有形固定資産減価償却率"/>
        <xdr:cNvSpPr txBox="1"/>
      </xdr:nvSpPr>
      <xdr:spPr>
        <a:xfrm>
          <a:off x="134372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119651</xdr:rowOff>
    </xdr:from>
    <xdr:ext cx="405111" cy="259045"/>
    <xdr:sp macro="" textlink="">
      <xdr:nvSpPr>
        <xdr:cNvPr id="656" name="n_2mainValue【保健センター・保健所】&#10;有形固定資産減価償却率"/>
        <xdr:cNvSpPr txBox="1"/>
      </xdr:nvSpPr>
      <xdr:spPr>
        <a:xfrm>
          <a:off x="12675244" y="984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62501</xdr:rowOff>
    </xdr:from>
    <xdr:ext cx="405111" cy="259045"/>
    <xdr:sp macro="" textlink="">
      <xdr:nvSpPr>
        <xdr:cNvPr id="657" name="n_3mainValue【保健センター・保健所】&#10;有形固定資産減価償却率"/>
        <xdr:cNvSpPr txBox="1"/>
      </xdr:nvSpPr>
      <xdr:spPr>
        <a:xfrm>
          <a:off x="119005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32783</xdr:rowOff>
    </xdr:from>
    <xdr:ext cx="405111" cy="259045"/>
    <xdr:sp macro="" textlink="">
      <xdr:nvSpPr>
        <xdr:cNvPr id="658" name="n_4mainValue【保健センター・保健所】&#10;有形固定資産減価償却率"/>
        <xdr:cNvSpPr txBox="1"/>
      </xdr:nvSpPr>
      <xdr:spPr>
        <a:xfrm>
          <a:off x="11102984" y="1009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19509104" y="94259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xdr:cNvSpPr txBox="1"/>
      </xdr:nvSpPr>
      <xdr:spPr>
        <a:xfrm>
          <a:off x="1954784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194589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1873504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xdr:cNvSpPr/>
      </xdr:nvSpPr>
      <xdr:spPr>
        <a:xfrm>
          <a:off x="1793748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xdr:cNvSpPr/>
      </xdr:nvSpPr>
      <xdr:spPr>
        <a:xfrm>
          <a:off x="1716278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xdr:cNvSpPr/>
      </xdr:nvSpPr>
      <xdr:spPr>
        <a:xfrm>
          <a:off x="16388080" y="1021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98" name="楕円 697"/>
        <xdr:cNvSpPr/>
      </xdr:nvSpPr>
      <xdr:spPr>
        <a:xfrm>
          <a:off x="1945894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48277</xdr:rowOff>
    </xdr:from>
    <xdr:ext cx="469744" cy="259045"/>
    <xdr:sp macro="" textlink="">
      <xdr:nvSpPr>
        <xdr:cNvPr id="699" name="【保健センター・保健所】&#10;一人当たり面積該当値テキスト"/>
        <xdr:cNvSpPr txBox="1"/>
      </xdr:nvSpPr>
      <xdr:spPr>
        <a:xfrm>
          <a:off x="19547840"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700" name="楕円 699"/>
        <xdr:cNvSpPr/>
      </xdr:nvSpPr>
      <xdr:spPr>
        <a:xfrm>
          <a:off x="18735040" y="10251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76200</xdr:rowOff>
    </xdr:from>
    <xdr:to>
      <xdr:col>116</xdr:col>
      <xdr:colOff>63500</xdr:colOff>
      <xdr:row>61</xdr:row>
      <xdr:rowOff>76200</xdr:rowOff>
    </xdr:to>
    <xdr:cxnSp macro="">
      <xdr:nvCxnSpPr>
        <xdr:cNvPr id="701" name="直線コネクタ 700"/>
        <xdr:cNvCxnSpPr/>
      </xdr:nvCxnSpPr>
      <xdr:spPr>
        <a:xfrm>
          <a:off x="18778220" y="103022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702" name="楕円 701"/>
        <xdr:cNvSpPr/>
      </xdr:nvSpPr>
      <xdr:spPr>
        <a:xfrm>
          <a:off x="1793748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76200</xdr:rowOff>
    </xdr:to>
    <xdr:cxnSp macro="">
      <xdr:nvCxnSpPr>
        <xdr:cNvPr id="703" name="直線コネクタ 702"/>
        <xdr:cNvCxnSpPr/>
      </xdr:nvCxnSpPr>
      <xdr:spPr>
        <a:xfrm>
          <a:off x="17988280" y="103022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704" name="楕円 703"/>
        <xdr:cNvSpPr/>
      </xdr:nvSpPr>
      <xdr:spPr>
        <a:xfrm>
          <a:off x="1716278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61</xdr:row>
      <xdr:rowOff>76200</xdr:rowOff>
    </xdr:to>
    <xdr:cxnSp macro="">
      <xdr:nvCxnSpPr>
        <xdr:cNvPr id="705" name="直線コネクタ 704"/>
        <xdr:cNvCxnSpPr/>
      </xdr:nvCxnSpPr>
      <xdr:spPr>
        <a:xfrm>
          <a:off x="17213580" y="10302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06" name="楕円 705"/>
        <xdr:cNvSpPr/>
      </xdr:nvSpPr>
      <xdr:spPr>
        <a:xfrm>
          <a:off x="1638808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76200</xdr:rowOff>
    </xdr:from>
    <xdr:to>
      <xdr:col>102</xdr:col>
      <xdr:colOff>114300</xdr:colOff>
      <xdr:row>61</xdr:row>
      <xdr:rowOff>95250</xdr:rowOff>
    </xdr:to>
    <xdr:cxnSp macro="">
      <xdr:nvCxnSpPr>
        <xdr:cNvPr id="707" name="直線コネクタ 706"/>
        <xdr:cNvCxnSpPr/>
      </xdr:nvCxnSpPr>
      <xdr:spPr>
        <a:xfrm flipV="1">
          <a:off x="16431260" y="1030224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8" name="n_1aveValue【保健センター・保健所】&#10;一人当たり面積"/>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09" name="n_2aveValue【保健センター・保健所】&#10;一人当たり面積"/>
        <xdr:cNvSpPr txBox="1"/>
      </xdr:nvSpPr>
      <xdr:spPr>
        <a:xfrm>
          <a:off x="1777626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0" name="n_3aveValue【保健センター・保健所】&#10;一人当たり面積"/>
        <xdr:cNvSpPr txBox="1"/>
      </xdr:nvSpPr>
      <xdr:spPr>
        <a:xfrm>
          <a:off x="1700156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xdr:cNvSpPr txBox="1"/>
      </xdr:nvSpPr>
      <xdr:spPr>
        <a:xfrm>
          <a:off x="1622686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712" name="n_1mainValue【保健センター・保健所】&#10;一人当たり面積"/>
        <xdr:cNvSpPr txBox="1"/>
      </xdr:nvSpPr>
      <xdr:spPr>
        <a:xfrm>
          <a:off x="18561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3" name="n_2mainValue【保健センター・保健所】&#10;一人当たり面積"/>
        <xdr:cNvSpPr txBox="1"/>
      </xdr:nvSpPr>
      <xdr:spPr>
        <a:xfrm>
          <a:off x="1777626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714" name="n_3mainValue【保健センター・保健所】&#10;一人当たり面積"/>
        <xdr:cNvSpPr txBox="1"/>
      </xdr:nvSpPr>
      <xdr:spPr>
        <a:xfrm>
          <a:off x="1700156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15" name="n_4mainValue【保健センター・保健所】&#10;一人当たり面積"/>
        <xdr:cNvSpPr txBox="1"/>
      </xdr:nvSpPr>
      <xdr:spPr>
        <a:xfrm>
          <a:off x="1622686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4375764" y="13188315"/>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4414500" y="1446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4287500" y="14458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4414500" y="1296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4287500" y="13188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5" name="【消防施設】&#10;有形固定資産減価償却率平均値テキスト"/>
        <xdr:cNvSpPr txBox="1"/>
      </xdr:nvSpPr>
      <xdr:spPr>
        <a:xfrm>
          <a:off x="14414500" y="1361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4325600" y="136404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35788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280414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2029440" y="1358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123188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756" name="楕円 755"/>
        <xdr:cNvSpPr/>
      </xdr:nvSpPr>
      <xdr:spPr>
        <a:xfrm>
          <a:off x="14325600" y="133451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757" name="【消防施設】&#10;有形固定資産減価償却率該当値テキスト"/>
        <xdr:cNvSpPr txBox="1"/>
      </xdr:nvSpPr>
      <xdr:spPr>
        <a:xfrm>
          <a:off x="14414500"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758" name="楕円 757"/>
        <xdr:cNvSpPr/>
      </xdr:nvSpPr>
      <xdr:spPr>
        <a:xfrm>
          <a:off x="13578840" y="1331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123825</xdr:rowOff>
    </xdr:from>
    <xdr:to>
      <xdr:col>85</xdr:col>
      <xdr:colOff>127000</xdr:colOff>
      <xdr:row>79</xdr:row>
      <xdr:rowOff>152400</xdr:rowOff>
    </xdr:to>
    <xdr:cxnSp macro="">
      <xdr:nvCxnSpPr>
        <xdr:cNvPr id="759" name="直線コネクタ 758"/>
        <xdr:cNvCxnSpPr/>
      </xdr:nvCxnSpPr>
      <xdr:spPr>
        <a:xfrm>
          <a:off x="13629640" y="1336738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760" name="楕円 759"/>
        <xdr:cNvSpPr/>
      </xdr:nvSpPr>
      <xdr:spPr>
        <a:xfrm>
          <a:off x="12804140" y="132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123825</xdr:rowOff>
    </xdr:to>
    <xdr:cxnSp macro="">
      <xdr:nvCxnSpPr>
        <xdr:cNvPr id="761" name="直線コネクタ 760"/>
        <xdr:cNvCxnSpPr/>
      </xdr:nvCxnSpPr>
      <xdr:spPr>
        <a:xfrm>
          <a:off x="12854940" y="13325474"/>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164464</xdr:rowOff>
    </xdr:from>
    <xdr:to>
      <xdr:col>72</xdr:col>
      <xdr:colOff>38100</xdr:colOff>
      <xdr:row>79</xdr:row>
      <xdr:rowOff>94614</xdr:rowOff>
    </xdr:to>
    <xdr:sp macro="" textlink="">
      <xdr:nvSpPr>
        <xdr:cNvPr id="762" name="楕円 761"/>
        <xdr:cNvSpPr/>
      </xdr:nvSpPr>
      <xdr:spPr>
        <a:xfrm>
          <a:off x="12029440" y="132403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43814</xdr:rowOff>
    </xdr:from>
    <xdr:to>
      <xdr:col>76</xdr:col>
      <xdr:colOff>114300</xdr:colOff>
      <xdr:row>79</xdr:row>
      <xdr:rowOff>81914</xdr:rowOff>
    </xdr:to>
    <xdr:cxnSp macro="">
      <xdr:nvCxnSpPr>
        <xdr:cNvPr id="763" name="直線コネクタ 762"/>
        <xdr:cNvCxnSpPr/>
      </xdr:nvCxnSpPr>
      <xdr:spPr>
        <a:xfrm>
          <a:off x="12072620" y="13287374"/>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135889</xdr:rowOff>
    </xdr:from>
    <xdr:to>
      <xdr:col>67</xdr:col>
      <xdr:colOff>101600</xdr:colOff>
      <xdr:row>79</xdr:row>
      <xdr:rowOff>66039</xdr:rowOff>
    </xdr:to>
    <xdr:sp macro="" textlink="">
      <xdr:nvSpPr>
        <xdr:cNvPr id="764" name="楕円 763"/>
        <xdr:cNvSpPr/>
      </xdr:nvSpPr>
      <xdr:spPr>
        <a:xfrm>
          <a:off x="11231880" y="13211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15239</xdr:rowOff>
    </xdr:from>
    <xdr:to>
      <xdr:col>71</xdr:col>
      <xdr:colOff>177800</xdr:colOff>
      <xdr:row>79</xdr:row>
      <xdr:rowOff>43814</xdr:rowOff>
    </xdr:to>
    <xdr:cxnSp macro="">
      <xdr:nvCxnSpPr>
        <xdr:cNvPr id="765" name="直線コネクタ 764"/>
        <xdr:cNvCxnSpPr/>
      </xdr:nvCxnSpPr>
      <xdr:spPr>
        <a:xfrm>
          <a:off x="11282680" y="13258799"/>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6" name="n_1aveValue【消防施設】&#10;有形固定資産減価償却率"/>
        <xdr:cNvSpPr txBox="1"/>
      </xdr:nvSpPr>
      <xdr:spPr>
        <a:xfrm>
          <a:off x="1343724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67" name="n_2aveValue【消防施設】&#10;有形固定資産減価償却率"/>
        <xdr:cNvSpPr txBox="1"/>
      </xdr:nvSpPr>
      <xdr:spPr>
        <a:xfrm>
          <a:off x="1267524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68" name="n_3aveValue【消防施設】&#10;有形固定資産減価償却率"/>
        <xdr:cNvSpPr txBox="1"/>
      </xdr:nvSpPr>
      <xdr:spPr>
        <a:xfrm>
          <a:off x="1190054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69" name="n_4aveValue【消防施設】&#10;有形固定資産減価償却率"/>
        <xdr:cNvSpPr txBox="1"/>
      </xdr:nvSpPr>
      <xdr:spPr>
        <a:xfrm>
          <a:off x="1110298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19702</xdr:rowOff>
    </xdr:from>
    <xdr:ext cx="405111" cy="259045"/>
    <xdr:sp macro="" textlink="">
      <xdr:nvSpPr>
        <xdr:cNvPr id="770" name="n_1mainValue【消防施設】&#10;有形固定資産減価償却率"/>
        <xdr:cNvSpPr txBox="1"/>
      </xdr:nvSpPr>
      <xdr:spPr>
        <a:xfrm>
          <a:off x="134372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771" name="n_2mainValue【消防施設】&#10;有形固定資産減価償却率"/>
        <xdr:cNvSpPr txBox="1"/>
      </xdr:nvSpPr>
      <xdr:spPr>
        <a:xfrm>
          <a:off x="12675244" y="130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111141</xdr:rowOff>
    </xdr:from>
    <xdr:ext cx="405111" cy="259045"/>
    <xdr:sp macro="" textlink="">
      <xdr:nvSpPr>
        <xdr:cNvPr id="772" name="n_3mainValue【消防施設】&#10;有形固定資産減価償却率"/>
        <xdr:cNvSpPr txBox="1"/>
      </xdr:nvSpPr>
      <xdr:spPr>
        <a:xfrm>
          <a:off x="11900544" y="1301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82566</xdr:rowOff>
    </xdr:from>
    <xdr:ext cx="405111" cy="259045"/>
    <xdr:sp macro="" textlink="">
      <xdr:nvSpPr>
        <xdr:cNvPr id="773" name="n_4mainValue【消防施設】&#10;有形固定資産減価償却率"/>
        <xdr:cNvSpPr txBox="1"/>
      </xdr:nvSpPr>
      <xdr:spPr>
        <a:xfrm>
          <a:off x="11102984" y="1299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19509104" y="130759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1873504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13" name="楕円 812"/>
        <xdr:cNvSpPr/>
      </xdr:nvSpPr>
      <xdr:spPr>
        <a:xfrm>
          <a:off x="1945894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14" name="【消防施設】&#10;一人当たり面積該当値テキスト"/>
        <xdr:cNvSpPr txBox="1"/>
      </xdr:nvSpPr>
      <xdr:spPr>
        <a:xfrm>
          <a:off x="19547840"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5" name="楕円 814"/>
        <xdr:cNvSpPr/>
      </xdr:nvSpPr>
      <xdr:spPr>
        <a:xfrm>
          <a:off x="187350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107950</xdr:rowOff>
    </xdr:to>
    <xdr:cxnSp macro="">
      <xdr:nvCxnSpPr>
        <xdr:cNvPr id="816" name="直線コネクタ 815"/>
        <xdr:cNvCxnSpPr/>
      </xdr:nvCxnSpPr>
      <xdr:spPr>
        <a:xfrm>
          <a:off x="18778220" y="140093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817" name="楕円 816"/>
        <xdr:cNvSpPr/>
      </xdr:nvSpPr>
      <xdr:spPr>
        <a:xfrm>
          <a:off x="17937480" y="13983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120650</xdr:rowOff>
    </xdr:to>
    <xdr:cxnSp macro="">
      <xdr:nvCxnSpPr>
        <xdr:cNvPr id="818" name="直線コネクタ 817"/>
        <xdr:cNvCxnSpPr/>
      </xdr:nvCxnSpPr>
      <xdr:spPr>
        <a:xfrm flipV="1">
          <a:off x="17988280" y="1400937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819" name="楕円 818"/>
        <xdr:cNvSpPr/>
      </xdr:nvSpPr>
      <xdr:spPr>
        <a:xfrm>
          <a:off x="17162780" y="13983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820" name="直線コネクタ 819"/>
        <xdr:cNvCxnSpPr/>
      </xdr:nvCxnSpPr>
      <xdr:spPr>
        <a:xfrm>
          <a:off x="17213580" y="14034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821" name="楕円 820"/>
        <xdr:cNvSpPr/>
      </xdr:nvSpPr>
      <xdr:spPr>
        <a:xfrm>
          <a:off x="1638808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822" name="直線コネクタ 821"/>
        <xdr:cNvCxnSpPr/>
      </xdr:nvCxnSpPr>
      <xdr:spPr>
        <a:xfrm>
          <a:off x="16431260" y="140347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185611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177762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xdr:cNvSpPr txBox="1"/>
      </xdr:nvSpPr>
      <xdr:spPr>
        <a:xfrm>
          <a:off x="170015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27" name="n_1mainValue【消防施設】&#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828" name="n_2mainValue【消防施設】&#10;一人当たり面積"/>
        <xdr:cNvSpPr txBox="1"/>
      </xdr:nvSpPr>
      <xdr:spPr>
        <a:xfrm>
          <a:off x="177762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29" name="n_3mainValue【消防施設】&#10;一人当たり面積"/>
        <xdr:cNvSpPr txBox="1"/>
      </xdr:nvSpPr>
      <xdr:spPr>
        <a:xfrm>
          <a:off x="170015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30" name="n_4mainValue【消防施設】&#10;一人当たり面積"/>
        <xdr:cNvSpPr txBox="1"/>
      </xdr:nvSpPr>
      <xdr:spPr>
        <a:xfrm>
          <a:off x="162268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4375764" y="16900616"/>
          <a:ext cx="0" cy="126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4414500"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4287500" y="1816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441450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428750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61" name="【庁舎】&#10;有形固定資産減価償却率平均値テキスト"/>
        <xdr:cNvSpPr txBox="1"/>
      </xdr:nvSpPr>
      <xdr:spPr>
        <a:xfrm>
          <a:off x="14414500" y="17490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4325600" y="175122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2029440" y="17508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72" name="楕円 871"/>
        <xdr:cNvSpPr/>
      </xdr:nvSpPr>
      <xdr:spPr>
        <a:xfrm>
          <a:off x="14325600" y="174942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873" name="【庁舎】&#10;有形固定資産減価償却率該当値テキスト"/>
        <xdr:cNvSpPr txBox="1"/>
      </xdr:nvSpPr>
      <xdr:spPr>
        <a:xfrm>
          <a:off x="14414500"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874" name="楕円 873"/>
        <xdr:cNvSpPr/>
      </xdr:nvSpPr>
      <xdr:spPr>
        <a:xfrm>
          <a:off x="13578840" y="174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110489</xdr:rowOff>
    </xdr:to>
    <xdr:cxnSp macro="">
      <xdr:nvCxnSpPr>
        <xdr:cNvPr id="875" name="直線コネクタ 874"/>
        <xdr:cNvCxnSpPr/>
      </xdr:nvCxnSpPr>
      <xdr:spPr>
        <a:xfrm>
          <a:off x="13629640" y="17512392"/>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876" name="楕円 875"/>
        <xdr:cNvSpPr/>
      </xdr:nvSpPr>
      <xdr:spPr>
        <a:xfrm>
          <a:off x="1280414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77832</xdr:rowOff>
    </xdr:to>
    <xdr:cxnSp macro="">
      <xdr:nvCxnSpPr>
        <xdr:cNvPr id="877" name="直線コネクタ 876"/>
        <xdr:cNvCxnSpPr/>
      </xdr:nvCxnSpPr>
      <xdr:spPr>
        <a:xfrm>
          <a:off x="12854940" y="17494431"/>
          <a:ext cx="7747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878" name="楕円 877"/>
        <xdr:cNvSpPr/>
      </xdr:nvSpPr>
      <xdr:spPr>
        <a:xfrm>
          <a:off x="12029440" y="174550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71301</xdr:rowOff>
    </xdr:to>
    <xdr:cxnSp macro="">
      <xdr:nvCxnSpPr>
        <xdr:cNvPr id="879" name="直線コネクタ 878"/>
        <xdr:cNvCxnSpPr/>
      </xdr:nvCxnSpPr>
      <xdr:spPr>
        <a:xfrm flipV="1">
          <a:off x="12072620" y="17494431"/>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880" name="楕円 879"/>
        <xdr:cNvSpPr/>
      </xdr:nvSpPr>
      <xdr:spPr>
        <a:xfrm>
          <a:off x="1123188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71301</xdr:rowOff>
    </xdr:from>
    <xdr:to>
      <xdr:col>71</xdr:col>
      <xdr:colOff>177800</xdr:colOff>
      <xdr:row>104</xdr:row>
      <xdr:rowOff>108857</xdr:rowOff>
    </xdr:to>
    <xdr:cxnSp macro="">
      <xdr:nvCxnSpPr>
        <xdr:cNvPr id="881" name="直線コネクタ 880"/>
        <xdr:cNvCxnSpPr/>
      </xdr:nvCxnSpPr>
      <xdr:spPr>
        <a:xfrm flipV="1">
          <a:off x="11282680" y="17505861"/>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2" name="n_1aveValue【庁舎】&#10;有形固定資産減価償却率"/>
        <xdr:cNvSpPr txBox="1"/>
      </xdr:nvSpPr>
      <xdr:spPr>
        <a:xfrm>
          <a:off x="1343724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83" name="n_2aveValue【庁舎】&#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84" name="n_3aveValue【庁舎】&#10;有形固定資産減価償却率"/>
        <xdr:cNvSpPr txBox="1"/>
      </xdr:nvSpPr>
      <xdr:spPr>
        <a:xfrm>
          <a:off x="1190054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85" name="n_4aveValue【庁舎】&#10;有形固定資産減価償却率"/>
        <xdr:cNvSpPr txBox="1"/>
      </xdr:nvSpPr>
      <xdr:spPr>
        <a:xfrm>
          <a:off x="1110298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145159</xdr:rowOff>
    </xdr:from>
    <xdr:ext cx="405111" cy="259045"/>
    <xdr:sp macro="" textlink="">
      <xdr:nvSpPr>
        <xdr:cNvPr id="886" name="n_1mainValue【庁舎】&#10;有形固定資産減価償却率"/>
        <xdr:cNvSpPr txBox="1"/>
      </xdr:nvSpPr>
      <xdr:spPr>
        <a:xfrm>
          <a:off x="13437244" y="172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887" name="n_2mainValue【庁舎】&#10;有形固定資産減価償却率"/>
        <xdr:cNvSpPr txBox="1"/>
      </xdr:nvSpPr>
      <xdr:spPr>
        <a:xfrm>
          <a:off x="126752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888" name="n_3mainValue【庁舎】&#10;有形固定資産減価償却率"/>
        <xdr:cNvSpPr txBox="1"/>
      </xdr:nvSpPr>
      <xdr:spPr>
        <a:xfrm>
          <a:off x="119005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4734</xdr:rowOff>
    </xdr:from>
    <xdr:ext cx="405111" cy="259045"/>
    <xdr:sp macro="" textlink="">
      <xdr:nvSpPr>
        <xdr:cNvPr id="889" name="n_4mainValue【庁舎】&#10;有形固定資産減価償却率"/>
        <xdr:cNvSpPr txBox="1"/>
      </xdr:nvSpPr>
      <xdr:spPr>
        <a:xfrm>
          <a:off x="1110298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19509104" y="16711423"/>
          <a:ext cx="0" cy="1245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1954784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19443700" y="17956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19547840" y="1649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19443700" y="16711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19547840" y="1734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1945894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18735040" y="17510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1793748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7162780" y="17519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6388080" y="17546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927" name="楕円 926"/>
        <xdr:cNvSpPr/>
      </xdr:nvSpPr>
      <xdr:spPr>
        <a:xfrm>
          <a:off x="19458940" y="1758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127271</xdr:rowOff>
    </xdr:from>
    <xdr:ext cx="469744" cy="259045"/>
    <xdr:sp macro="" textlink="">
      <xdr:nvSpPr>
        <xdr:cNvPr id="928" name="【庁舎】&#10;一人当たり面積該当値テキスト"/>
        <xdr:cNvSpPr txBox="1"/>
      </xdr:nvSpPr>
      <xdr:spPr>
        <a:xfrm>
          <a:off x="19547840" y="1756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929" name="楕円 928"/>
        <xdr:cNvSpPr/>
      </xdr:nvSpPr>
      <xdr:spPr>
        <a:xfrm>
          <a:off x="18735040" y="17587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105</xdr:row>
      <xdr:rowOff>32765</xdr:rowOff>
    </xdr:to>
    <xdr:cxnSp macro="">
      <xdr:nvCxnSpPr>
        <xdr:cNvPr id="930" name="直線コネクタ 929"/>
        <xdr:cNvCxnSpPr/>
      </xdr:nvCxnSpPr>
      <xdr:spPr>
        <a:xfrm flipV="1">
          <a:off x="18778220" y="17630394"/>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931" name="楕円 930"/>
        <xdr:cNvSpPr/>
      </xdr:nvSpPr>
      <xdr:spPr>
        <a:xfrm>
          <a:off x="179374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41911</xdr:rowOff>
    </xdr:to>
    <xdr:cxnSp macro="">
      <xdr:nvCxnSpPr>
        <xdr:cNvPr id="932" name="直線コネクタ 931"/>
        <xdr:cNvCxnSpPr/>
      </xdr:nvCxnSpPr>
      <xdr:spPr>
        <a:xfrm flipV="1">
          <a:off x="17988280" y="17634965"/>
          <a:ext cx="78994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20828</xdr:rowOff>
    </xdr:from>
    <xdr:to>
      <xdr:col>102</xdr:col>
      <xdr:colOff>165100</xdr:colOff>
      <xdr:row>104</xdr:row>
      <xdr:rowOff>122428</xdr:rowOff>
    </xdr:to>
    <xdr:sp macro="" textlink="">
      <xdr:nvSpPr>
        <xdr:cNvPr id="933" name="楕円 932"/>
        <xdr:cNvSpPr/>
      </xdr:nvSpPr>
      <xdr:spPr>
        <a:xfrm>
          <a:off x="17162780" y="174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71628</xdr:rowOff>
    </xdr:from>
    <xdr:to>
      <xdr:col>107</xdr:col>
      <xdr:colOff>50800</xdr:colOff>
      <xdr:row>105</xdr:row>
      <xdr:rowOff>41911</xdr:rowOff>
    </xdr:to>
    <xdr:cxnSp macro="">
      <xdr:nvCxnSpPr>
        <xdr:cNvPr id="934" name="直線コネクタ 933"/>
        <xdr:cNvCxnSpPr/>
      </xdr:nvCxnSpPr>
      <xdr:spPr>
        <a:xfrm>
          <a:off x="17213580" y="17506188"/>
          <a:ext cx="774700" cy="1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11685</xdr:rowOff>
    </xdr:from>
    <xdr:to>
      <xdr:col>98</xdr:col>
      <xdr:colOff>38100</xdr:colOff>
      <xdr:row>104</xdr:row>
      <xdr:rowOff>113285</xdr:rowOff>
    </xdr:to>
    <xdr:sp macro="" textlink="">
      <xdr:nvSpPr>
        <xdr:cNvPr id="935" name="楕円 934"/>
        <xdr:cNvSpPr/>
      </xdr:nvSpPr>
      <xdr:spPr>
        <a:xfrm>
          <a:off x="16388080" y="17446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62485</xdr:rowOff>
    </xdr:from>
    <xdr:to>
      <xdr:col>102</xdr:col>
      <xdr:colOff>114300</xdr:colOff>
      <xdr:row>104</xdr:row>
      <xdr:rowOff>71628</xdr:rowOff>
    </xdr:to>
    <xdr:cxnSp macro="">
      <xdr:nvCxnSpPr>
        <xdr:cNvPr id="936" name="直線コネクタ 935"/>
        <xdr:cNvCxnSpPr/>
      </xdr:nvCxnSpPr>
      <xdr:spPr>
        <a:xfrm>
          <a:off x="16431260" y="17497045"/>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xdr:cNvSpPr txBox="1"/>
      </xdr:nvSpPr>
      <xdr:spPr>
        <a:xfrm>
          <a:off x="1856112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8" name="n_2aveValue【庁舎】&#10;一人当たり面積"/>
        <xdr:cNvSpPr txBox="1"/>
      </xdr:nvSpPr>
      <xdr:spPr>
        <a:xfrm>
          <a:off x="17776267" y="172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9" name="n_3aveValue【庁舎】&#10;一人当たり面積"/>
        <xdr:cNvSpPr txBox="1"/>
      </xdr:nvSpPr>
      <xdr:spPr>
        <a:xfrm>
          <a:off x="17001567" y="176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0" name="n_4aveValue【庁舎】&#10;一人当たり面積"/>
        <xdr:cNvSpPr txBox="1"/>
      </xdr:nvSpPr>
      <xdr:spPr>
        <a:xfrm>
          <a:off x="16226867" y="1763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74692</xdr:rowOff>
    </xdr:from>
    <xdr:ext cx="469744" cy="259045"/>
    <xdr:sp macro="" textlink="">
      <xdr:nvSpPr>
        <xdr:cNvPr id="941" name="n_1mainValue【庁舎】&#10;一人当たり面積"/>
        <xdr:cNvSpPr txBox="1"/>
      </xdr:nvSpPr>
      <xdr:spPr>
        <a:xfrm>
          <a:off x="1856112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942" name="n_2mainValue【庁舎】&#10;一人当たり面積"/>
        <xdr:cNvSpPr txBox="1"/>
      </xdr:nvSpPr>
      <xdr:spPr>
        <a:xfrm>
          <a:off x="177762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138955</xdr:rowOff>
    </xdr:from>
    <xdr:ext cx="469744" cy="259045"/>
    <xdr:sp macro="" textlink="">
      <xdr:nvSpPr>
        <xdr:cNvPr id="943" name="n_3mainValue【庁舎】&#10;一人当たり面積"/>
        <xdr:cNvSpPr txBox="1"/>
      </xdr:nvSpPr>
      <xdr:spPr>
        <a:xfrm>
          <a:off x="1700156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129812</xdr:rowOff>
    </xdr:from>
    <xdr:ext cx="469744" cy="259045"/>
    <xdr:sp macro="" textlink="">
      <xdr:nvSpPr>
        <xdr:cNvPr id="944" name="n_4mainValue【庁舎】&#10;一人当たり面積"/>
        <xdr:cNvSpPr txBox="1"/>
      </xdr:nvSpPr>
      <xdr:spPr>
        <a:xfrm>
          <a:off x="16226867" y="1722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市民会館、図書館であり、低くなっているのは一般廃棄物処理施設、消防施設である。その理由として、市民会館及び図書館については、一部施設の建築年が古いためであり、今後、計画等に基づき、長寿命化や建替等の検討を適正に進めていく。一般廃棄物処理施設については、平成１９年に北部清掃工場を新築したことが考えられる。消防施設については、平成１２年度に消防局庁舎を新築移転したことや平成１４年度に西消防署を新設、平成２７年度に都市型捜索救助活動訓練施設を南消防署に新設したことなど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市税などの自主財源が乏しく地方交付税や国庫支出金への依存度が高い財政構造にあり、類似団体平均値より低くなっているが、税収の増などに伴い上昇傾向にある。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今後も事務事業の抜本的な見直しと合理化を図るとともに、市税などの自主財源の確保に努める。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比率が上昇しており、社会保障関係経費の増加等の影響で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32004</xdr:rowOff>
    </xdr:to>
    <xdr:cxnSp macro="">
      <xdr:nvCxnSpPr>
        <xdr:cNvPr id="130" name="直線コネクタ 129"/>
        <xdr:cNvCxnSpPr/>
      </xdr:nvCxnSpPr>
      <xdr:spPr>
        <a:xfrm>
          <a:off x="4114800" y="111231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64</xdr:row>
      <xdr:rowOff>150368</xdr:rowOff>
    </xdr:to>
    <xdr:cxnSp macro="">
      <xdr:nvCxnSpPr>
        <xdr:cNvPr id="133" name="直線コネクタ 132"/>
        <xdr:cNvCxnSpPr/>
      </xdr:nvCxnSpPr>
      <xdr:spPr>
        <a:xfrm>
          <a:off x="3225800" y="11079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106934</xdr:rowOff>
    </xdr:to>
    <xdr:cxnSp macro="">
      <xdr:nvCxnSpPr>
        <xdr:cNvPr id="136" name="直線コネクタ 135"/>
        <xdr:cNvCxnSpPr/>
      </xdr:nvCxnSpPr>
      <xdr:spPr>
        <a:xfrm>
          <a:off x="2336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20066</xdr:rowOff>
    </xdr:to>
    <xdr:cxnSp macro="">
      <xdr:nvCxnSpPr>
        <xdr:cNvPr id="139" name="直線コネクタ 138"/>
        <xdr:cNvCxnSpPr/>
      </xdr:nvCxnSpPr>
      <xdr:spPr>
        <a:xfrm>
          <a:off x="1447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9" name="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52" name="テキスト ボックス 151"/>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6" name="テキスト ボックス 155"/>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7" name="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58" name="テキスト ボックス 157"/>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類似団体と比較して、主に人件費が低いことなどから類似団体平均値よりも低くなっている。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今後も行政改革の推進により、基本的な行政コストの縮減に努める。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29735</xdr:rowOff>
    </xdr:from>
    <xdr:to>
      <xdr:col>23</xdr:col>
      <xdr:colOff>133350</xdr:colOff>
      <xdr:row>82</xdr:row>
      <xdr:rowOff>96954</xdr:rowOff>
    </xdr:to>
    <xdr:cxnSp macro="">
      <xdr:nvCxnSpPr>
        <xdr:cNvPr id="195" name="直線コネクタ 194"/>
        <xdr:cNvCxnSpPr/>
      </xdr:nvCxnSpPr>
      <xdr:spPr>
        <a:xfrm>
          <a:off x="4114800" y="14088635"/>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2986</xdr:rowOff>
    </xdr:from>
    <xdr:to>
      <xdr:col>19</xdr:col>
      <xdr:colOff>133350</xdr:colOff>
      <xdr:row>82</xdr:row>
      <xdr:rowOff>29735</xdr:rowOff>
    </xdr:to>
    <xdr:cxnSp macro="">
      <xdr:nvCxnSpPr>
        <xdr:cNvPr id="198" name="直線コネクタ 197"/>
        <xdr:cNvCxnSpPr/>
      </xdr:nvCxnSpPr>
      <xdr:spPr>
        <a:xfrm>
          <a:off x="3225800" y="14061886"/>
          <a:ext cx="889000" cy="2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2986</xdr:rowOff>
    </xdr:from>
    <xdr:to>
      <xdr:col>15</xdr:col>
      <xdr:colOff>82550</xdr:colOff>
      <xdr:row>82</xdr:row>
      <xdr:rowOff>8570</xdr:rowOff>
    </xdr:to>
    <xdr:cxnSp macro="">
      <xdr:nvCxnSpPr>
        <xdr:cNvPr id="201" name="直線コネクタ 200"/>
        <xdr:cNvCxnSpPr/>
      </xdr:nvCxnSpPr>
      <xdr:spPr>
        <a:xfrm flipV="1">
          <a:off x="2336800" y="1406188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8570</xdr:rowOff>
    </xdr:from>
    <xdr:to>
      <xdr:col>11</xdr:col>
      <xdr:colOff>31750</xdr:colOff>
      <xdr:row>82</xdr:row>
      <xdr:rowOff>21738</xdr:rowOff>
    </xdr:to>
    <xdr:cxnSp macro="">
      <xdr:nvCxnSpPr>
        <xdr:cNvPr id="204" name="直線コネクタ 203"/>
        <xdr:cNvCxnSpPr/>
      </xdr:nvCxnSpPr>
      <xdr:spPr>
        <a:xfrm flipV="1">
          <a:off x="1447800" y="14067470"/>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46154</xdr:rowOff>
    </xdr:from>
    <xdr:to>
      <xdr:col>23</xdr:col>
      <xdr:colOff>184150</xdr:colOff>
      <xdr:row>82</xdr:row>
      <xdr:rowOff>147754</xdr:rowOff>
    </xdr:to>
    <xdr:sp macro="" textlink="">
      <xdr:nvSpPr>
        <xdr:cNvPr id="214" name="楕円 213"/>
        <xdr:cNvSpPr/>
      </xdr:nvSpPr>
      <xdr:spPr>
        <a:xfrm>
          <a:off x="4902200" y="141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62681</xdr:rowOff>
    </xdr:from>
    <xdr:ext cx="762000" cy="259045"/>
    <xdr:sp macro="" textlink="">
      <xdr:nvSpPr>
        <xdr:cNvPr id="215" name="人件費・物件費等の状況該当値テキスト"/>
        <xdr:cNvSpPr txBox="1"/>
      </xdr:nvSpPr>
      <xdr:spPr>
        <a:xfrm>
          <a:off x="5041900" y="1395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150385</xdr:rowOff>
    </xdr:from>
    <xdr:to>
      <xdr:col>19</xdr:col>
      <xdr:colOff>184150</xdr:colOff>
      <xdr:row>82</xdr:row>
      <xdr:rowOff>80535</xdr:rowOff>
    </xdr:to>
    <xdr:sp macro="" textlink="">
      <xdr:nvSpPr>
        <xdr:cNvPr id="216" name="楕円 215"/>
        <xdr:cNvSpPr/>
      </xdr:nvSpPr>
      <xdr:spPr>
        <a:xfrm>
          <a:off x="4064000" y="140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90712</xdr:rowOff>
    </xdr:from>
    <xdr:ext cx="736600" cy="259045"/>
    <xdr:sp macro="" textlink="">
      <xdr:nvSpPr>
        <xdr:cNvPr id="217" name="テキスト ボックス 216"/>
        <xdr:cNvSpPr txBox="1"/>
      </xdr:nvSpPr>
      <xdr:spPr>
        <a:xfrm>
          <a:off x="3733800" y="1380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123636</xdr:rowOff>
    </xdr:from>
    <xdr:to>
      <xdr:col>15</xdr:col>
      <xdr:colOff>133350</xdr:colOff>
      <xdr:row>82</xdr:row>
      <xdr:rowOff>53786</xdr:rowOff>
    </xdr:to>
    <xdr:sp macro="" textlink="">
      <xdr:nvSpPr>
        <xdr:cNvPr id="218" name="楕円 217"/>
        <xdr:cNvSpPr/>
      </xdr:nvSpPr>
      <xdr:spPr>
        <a:xfrm>
          <a:off x="3175000" y="14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63963</xdr:rowOff>
    </xdr:from>
    <xdr:ext cx="762000" cy="259045"/>
    <xdr:sp macro="" textlink="">
      <xdr:nvSpPr>
        <xdr:cNvPr id="219" name="テキスト ボックス 218"/>
        <xdr:cNvSpPr txBox="1"/>
      </xdr:nvSpPr>
      <xdr:spPr>
        <a:xfrm>
          <a:off x="2844800" y="137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129220</xdr:rowOff>
    </xdr:from>
    <xdr:to>
      <xdr:col>11</xdr:col>
      <xdr:colOff>82550</xdr:colOff>
      <xdr:row>82</xdr:row>
      <xdr:rowOff>59370</xdr:rowOff>
    </xdr:to>
    <xdr:sp macro="" textlink="">
      <xdr:nvSpPr>
        <xdr:cNvPr id="220" name="楕円 219"/>
        <xdr:cNvSpPr/>
      </xdr:nvSpPr>
      <xdr:spPr>
        <a:xfrm>
          <a:off x="2286000" y="140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69547</xdr:rowOff>
    </xdr:from>
    <xdr:ext cx="762000" cy="259045"/>
    <xdr:sp macro="" textlink="">
      <xdr:nvSpPr>
        <xdr:cNvPr id="221" name="テキスト ボックス 220"/>
        <xdr:cNvSpPr txBox="1"/>
      </xdr:nvSpPr>
      <xdr:spPr>
        <a:xfrm>
          <a:off x="1955800" y="1378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142388</xdr:rowOff>
    </xdr:from>
    <xdr:to>
      <xdr:col>7</xdr:col>
      <xdr:colOff>31750</xdr:colOff>
      <xdr:row>82</xdr:row>
      <xdr:rowOff>72538</xdr:rowOff>
    </xdr:to>
    <xdr:sp macro="" textlink="">
      <xdr:nvSpPr>
        <xdr:cNvPr id="222" name="楕円 221"/>
        <xdr:cNvSpPr/>
      </xdr:nvSpPr>
      <xdr:spPr>
        <a:xfrm>
          <a:off x="1397000" y="140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82715</xdr:rowOff>
    </xdr:from>
    <xdr:ext cx="762000" cy="259045"/>
    <xdr:sp macro="" textlink="">
      <xdr:nvSpPr>
        <xdr:cNvPr id="223" name="テキスト ボックス 222"/>
        <xdr:cNvSpPr txBox="1"/>
      </xdr:nvSpPr>
      <xdr:spPr>
        <a:xfrm>
          <a:off x="1066800" y="1379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本市では人事院勧告に準じた給与改定を行っている。</a:t>
          </a:r>
        </a:p>
        <a:p>
          <a:r>
            <a:rPr kumimoji="1" lang="ja-JP" altLang="en-US" sz="1300">
              <a:latin typeface="ＭＳ Ｐゴシック" panose="020B0600070205080204" pitchFamily="50" charset="-128"/>
              <a:ea typeface="ＭＳ Ｐゴシック" panose="020B0600070205080204" pitchFamily="50" charset="-128"/>
            </a:rPr>
            <a:t>　高齢層の退職や２６年度からわたりを廃止した影響もあり、本市のラスパイレス指数は下降傾向にある。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7" name="直線コネクタ 256"/>
        <xdr:cNvCxnSpPr/>
      </xdr:nvCxnSpPr>
      <xdr:spPr>
        <a:xfrm>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142875</xdr:rowOff>
    </xdr:to>
    <xdr:cxnSp macro="">
      <xdr:nvCxnSpPr>
        <xdr:cNvPr id="260" name="直線コネクタ 259"/>
        <xdr:cNvCxnSpPr/>
      </xdr:nvCxnSpPr>
      <xdr:spPr>
        <a:xfrm flipV="1">
          <a:off x="15290800" y="144642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63" name="直線コネクタ 262"/>
        <xdr:cNvCxnSpPr/>
      </xdr:nvCxnSpPr>
      <xdr:spPr>
        <a:xfrm flipV="1">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66" name="直線コネクタ 265"/>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8" name="楕円 277"/>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9" name="テキスト ボックス 278"/>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行政改革大綱及び推進計画に基づき、業務の効率化や業務量の変化等に応じた職員定数の見直しを毎年度行い、適正な定員管理を推進している。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今後も、引き続き、適正な定員管理の推進に努める。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26881</xdr:rowOff>
    </xdr:to>
    <xdr:cxnSp macro="">
      <xdr:nvCxnSpPr>
        <xdr:cNvPr id="320" name="直線コネクタ 319"/>
        <xdr:cNvCxnSpPr/>
      </xdr:nvCxnSpPr>
      <xdr:spPr>
        <a:xfrm>
          <a:off x="16179800" y="1047326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61</xdr:row>
      <xdr:rowOff>14817</xdr:rowOff>
    </xdr:to>
    <xdr:cxnSp macro="">
      <xdr:nvCxnSpPr>
        <xdr:cNvPr id="323" name="直線コネクタ 322"/>
        <xdr:cNvCxnSpPr/>
      </xdr:nvCxnSpPr>
      <xdr:spPr>
        <a:xfrm>
          <a:off x="15290800" y="1044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154094</xdr:rowOff>
    </xdr:to>
    <xdr:cxnSp macro="">
      <xdr:nvCxnSpPr>
        <xdr:cNvPr id="326" name="直線コネクタ 325"/>
        <xdr:cNvCxnSpPr/>
      </xdr:nvCxnSpPr>
      <xdr:spPr>
        <a:xfrm>
          <a:off x="14401800" y="1040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121920</xdr:rowOff>
    </xdr:to>
    <xdr:cxnSp macro="">
      <xdr:nvCxnSpPr>
        <xdr:cNvPr id="329" name="直線コネクタ 328"/>
        <xdr:cNvCxnSpPr/>
      </xdr:nvCxnSpPr>
      <xdr:spPr>
        <a:xfrm flipV="1">
          <a:off x="13512800" y="1040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9" name="楕円 338"/>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40" name="定員管理の状況該当値テキスト"/>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1" name="楕円 340"/>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2" name="テキスト ボックス 341"/>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3" name="楕円 342"/>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4" name="テキスト ボックス 343"/>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45" name="楕円 344"/>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46" name="テキスト ボックス 345"/>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類似団体平均値より低く、将来負担の健全度は確保されていると考えている。</a:t>
          </a: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37</xdr:row>
      <xdr:rowOff>158750</xdr:rowOff>
    </xdr:to>
    <xdr:cxnSp macro="">
      <xdr:nvCxnSpPr>
        <xdr:cNvPr id="380" name="直線コネクタ 379"/>
        <xdr:cNvCxnSpPr/>
      </xdr:nvCxnSpPr>
      <xdr:spPr>
        <a:xfrm>
          <a:off x="16179800" y="64830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38</xdr:row>
      <xdr:rowOff>6604</xdr:rowOff>
    </xdr:to>
    <xdr:cxnSp macro="">
      <xdr:nvCxnSpPr>
        <xdr:cNvPr id="383" name="直線コネクタ 382"/>
        <xdr:cNvCxnSpPr/>
      </xdr:nvCxnSpPr>
      <xdr:spPr>
        <a:xfrm flipV="1">
          <a:off x="15290800" y="64830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6604</xdr:rowOff>
    </xdr:from>
    <xdr:to>
      <xdr:col>72</xdr:col>
      <xdr:colOff>203200</xdr:colOff>
      <xdr:row>38</xdr:row>
      <xdr:rowOff>54864</xdr:rowOff>
    </xdr:to>
    <xdr:cxnSp macro="">
      <xdr:nvCxnSpPr>
        <xdr:cNvPr id="386" name="直線コネクタ 385"/>
        <xdr:cNvCxnSpPr/>
      </xdr:nvCxnSpPr>
      <xdr:spPr>
        <a:xfrm flipV="1">
          <a:off x="14401800" y="652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122428</xdr:rowOff>
    </xdr:to>
    <xdr:cxnSp macro="">
      <xdr:nvCxnSpPr>
        <xdr:cNvPr id="389" name="直線コネクタ 388"/>
        <xdr:cNvCxnSpPr/>
      </xdr:nvCxnSpPr>
      <xdr:spPr>
        <a:xfrm flipV="1">
          <a:off x="13512800" y="656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9" name="楕円 398"/>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0"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401" name="楕円 400"/>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402" name="テキスト ボックス 401"/>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127254</xdr:rowOff>
    </xdr:from>
    <xdr:to>
      <xdr:col>73</xdr:col>
      <xdr:colOff>44450</xdr:colOff>
      <xdr:row>38</xdr:row>
      <xdr:rowOff>57404</xdr:rowOff>
    </xdr:to>
    <xdr:sp macro="" textlink="">
      <xdr:nvSpPr>
        <xdr:cNvPr id="403" name="楕円 402"/>
        <xdr:cNvSpPr/>
      </xdr:nvSpPr>
      <xdr:spPr>
        <a:xfrm>
          <a:off x="15240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67581</xdr:rowOff>
    </xdr:from>
    <xdr:ext cx="762000" cy="259045"/>
    <xdr:sp macro="" textlink="">
      <xdr:nvSpPr>
        <xdr:cNvPr id="404" name="テキスト ボックス 403"/>
        <xdr:cNvSpPr txBox="1"/>
      </xdr:nvSpPr>
      <xdr:spPr>
        <a:xfrm>
          <a:off x="14909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5" name="楕円 404"/>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6" name="テキスト ボックス 405"/>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7" name="楕円 406"/>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8" name="テキスト ボックス 407"/>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類似団体平均値より低く、将来負担の健全度は確保されていると考えている。</a:t>
          </a: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162602</xdr:rowOff>
    </xdr:from>
    <xdr:to>
      <xdr:col>81</xdr:col>
      <xdr:colOff>44450</xdr:colOff>
      <xdr:row>15</xdr:row>
      <xdr:rowOff>40217</xdr:rowOff>
    </xdr:to>
    <xdr:cxnSp macro="">
      <xdr:nvCxnSpPr>
        <xdr:cNvPr id="442" name="直線コネクタ 441"/>
        <xdr:cNvCxnSpPr/>
      </xdr:nvCxnSpPr>
      <xdr:spPr>
        <a:xfrm>
          <a:off x="16179800" y="2562902"/>
          <a:ext cx="8382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14</xdr:row>
      <xdr:rowOff>162602</xdr:rowOff>
    </xdr:to>
    <xdr:cxnSp macro="">
      <xdr:nvCxnSpPr>
        <xdr:cNvPr id="445" name="直線コネクタ 444"/>
        <xdr:cNvCxnSpPr/>
      </xdr:nvCxnSpPr>
      <xdr:spPr>
        <a:xfrm>
          <a:off x="15290800" y="253957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139277</xdr:rowOff>
    </xdr:from>
    <xdr:to>
      <xdr:col>72</xdr:col>
      <xdr:colOff>203200</xdr:colOff>
      <xdr:row>14</xdr:row>
      <xdr:rowOff>165015</xdr:rowOff>
    </xdr:to>
    <xdr:cxnSp macro="">
      <xdr:nvCxnSpPr>
        <xdr:cNvPr id="448" name="直線コネクタ 447"/>
        <xdr:cNvCxnSpPr/>
      </xdr:nvCxnSpPr>
      <xdr:spPr>
        <a:xfrm flipV="1">
          <a:off x="14401800" y="253957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165015</xdr:rowOff>
    </xdr:from>
    <xdr:to>
      <xdr:col>68</xdr:col>
      <xdr:colOff>152400</xdr:colOff>
      <xdr:row>14</xdr:row>
      <xdr:rowOff>166624</xdr:rowOff>
    </xdr:to>
    <xdr:cxnSp macro="">
      <xdr:nvCxnSpPr>
        <xdr:cNvPr id="451" name="直線コネクタ 450"/>
        <xdr:cNvCxnSpPr/>
      </xdr:nvCxnSpPr>
      <xdr:spPr>
        <a:xfrm flipV="1">
          <a:off x="13512800" y="256531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160867</xdr:rowOff>
    </xdr:from>
    <xdr:to>
      <xdr:col>81</xdr:col>
      <xdr:colOff>95250</xdr:colOff>
      <xdr:row>15</xdr:row>
      <xdr:rowOff>91017</xdr:rowOff>
    </xdr:to>
    <xdr:sp macro="" textlink="">
      <xdr:nvSpPr>
        <xdr:cNvPr id="461" name="楕円 460"/>
        <xdr:cNvSpPr/>
      </xdr:nvSpPr>
      <xdr:spPr>
        <a:xfrm>
          <a:off x="169672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5944</xdr:rowOff>
    </xdr:from>
    <xdr:ext cx="762000" cy="259045"/>
    <xdr:sp macro="" textlink="">
      <xdr:nvSpPr>
        <xdr:cNvPr id="462" name="将来負担の状況該当値テキスト"/>
        <xdr:cNvSpPr txBox="1"/>
      </xdr:nvSpPr>
      <xdr:spPr>
        <a:xfrm>
          <a:off x="17106900" y="24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111802</xdr:rowOff>
    </xdr:from>
    <xdr:to>
      <xdr:col>77</xdr:col>
      <xdr:colOff>95250</xdr:colOff>
      <xdr:row>15</xdr:row>
      <xdr:rowOff>41952</xdr:rowOff>
    </xdr:to>
    <xdr:sp macro="" textlink="">
      <xdr:nvSpPr>
        <xdr:cNvPr id="463" name="楕円 462"/>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52129</xdr:rowOff>
    </xdr:from>
    <xdr:ext cx="736600" cy="259045"/>
    <xdr:sp macro="" textlink="">
      <xdr:nvSpPr>
        <xdr:cNvPr id="464" name="テキスト ボックス 463"/>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88477</xdr:rowOff>
    </xdr:from>
    <xdr:to>
      <xdr:col>73</xdr:col>
      <xdr:colOff>44450</xdr:colOff>
      <xdr:row>15</xdr:row>
      <xdr:rowOff>18627</xdr:rowOff>
    </xdr:to>
    <xdr:sp macro="" textlink="">
      <xdr:nvSpPr>
        <xdr:cNvPr id="465" name="楕円 464"/>
        <xdr:cNvSpPr/>
      </xdr:nvSpPr>
      <xdr:spPr>
        <a:xfrm>
          <a:off x="15240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28804</xdr:rowOff>
    </xdr:from>
    <xdr:ext cx="762000" cy="259045"/>
    <xdr:sp macro="" textlink="">
      <xdr:nvSpPr>
        <xdr:cNvPr id="466" name="テキスト ボックス 465"/>
        <xdr:cNvSpPr txBox="1"/>
      </xdr:nvSpPr>
      <xdr:spPr>
        <a:xfrm>
          <a:off x="14909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114215</xdr:rowOff>
    </xdr:from>
    <xdr:to>
      <xdr:col>68</xdr:col>
      <xdr:colOff>203200</xdr:colOff>
      <xdr:row>15</xdr:row>
      <xdr:rowOff>44365</xdr:rowOff>
    </xdr:to>
    <xdr:sp macro="" textlink="">
      <xdr:nvSpPr>
        <xdr:cNvPr id="467" name="楕円 466"/>
        <xdr:cNvSpPr/>
      </xdr:nvSpPr>
      <xdr:spPr>
        <a:xfrm>
          <a:off x="14351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54542</xdr:rowOff>
    </xdr:from>
    <xdr:ext cx="762000" cy="259045"/>
    <xdr:sp macro="" textlink="">
      <xdr:nvSpPr>
        <xdr:cNvPr id="468" name="テキスト ボックス 467"/>
        <xdr:cNvSpPr txBox="1"/>
      </xdr:nvSpPr>
      <xdr:spPr>
        <a:xfrm>
          <a:off x="14020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115824</xdr:rowOff>
    </xdr:from>
    <xdr:to>
      <xdr:col>64</xdr:col>
      <xdr:colOff>152400</xdr:colOff>
      <xdr:row>15</xdr:row>
      <xdr:rowOff>45974</xdr:rowOff>
    </xdr:to>
    <xdr:sp macro="" textlink="">
      <xdr:nvSpPr>
        <xdr:cNvPr id="469" name="楕円 468"/>
        <xdr:cNvSpPr/>
      </xdr:nvSpPr>
      <xdr:spPr>
        <a:xfrm>
          <a:off x="13462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56151</xdr:rowOff>
    </xdr:from>
    <xdr:ext cx="762000" cy="259045"/>
    <xdr:sp macro="" textlink="">
      <xdr:nvSpPr>
        <xdr:cNvPr id="470" name="テキスト ボックス 469"/>
        <xdr:cNvSpPr txBox="1"/>
      </xdr:nvSpPr>
      <xdr:spPr>
        <a:xfrm>
          <a:off x="131318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人当たりの職員数が少ないことから、人件費も低い状況にある。</a:t>
          </a:r>
        </a:p>
        <a:p>
          <a:r>
            <a:rPr kumimoji="1" lang="ja-JP" altLang="en-US" sz="1300">
              <a:latin typeface="ＭＳ Ｐゴシック" panose="020B0600070205080204" pitchFamily="50" charset="-128"/>
              <a:ea typeface="ＭＳ Ｐゴシック" panose="020B0600070205080204" pitchFamily="50" charset="-128"/>
            </a:rPr>
            <a:t>　今後も、事務の効率化等を図るとともに、外部委託等により、適切な人件費の管理に努める。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58420</xdr:rowOff>
    </xdr:to>
    <xdr:cxnSp macro="">
      <xdr:nvCxnSpPr>
        <xdr:cNvPr id="66" name="直線コネクタ 65"/>
        <xdr:cNvCxnSpPr/>
      </xdr:nvCxnSpPr>
      <xdr:spPr>
        <a:xfrm flipV="1">
          <a:off x="3987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58420</xdr:rowOff>
    </xdr:to>
    <xdr:cxnSp macro="">
      <xdr:nvCxnSpPr>
        <xdr:cNvPr id="69" name="直線コネクタ 68"/>
        <xdr:cNvCxnSpPr/>
      </xdr:nvCxnSpPr>
      <xdr:spPr>
        <a:xfrm>
          <a:off x="3098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43180</xdr:rowOff>
    </xdr:to>
    <xdr:cxnSp macro="">
      <xdr:nvCxnSpPr>
        <xdr:cNvPr id="75" name="直線コネクタ 74"/>
        <xdr:cNvCxnSpPr/>
      </xdr:nvCxnSpPr>
      <xdr:spPr>
        <a:xfrm>
          <a:off x="1320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今後も、過去の実績等によらず、改めて必要性や効率性等を十分に検討し、見直し・合理化に努める。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151493</xdr:rowOff>
    </xdr:to>
    <xdr:cxnSp macro="">
      <xdr:nvCxnSpPr>
        <xdr:cNvPr id="129" name="直線コネクタ 128"/>
        <xdr:cNvCxnSpPr/>
      </xdr:nvCxnSpPr>
      <xdr:spPr>
        <a:xfrm>
          <a:off x="15671800" y="269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118836</xdr:rowOff>
    </xdr:to>
    <xdr:cxnSp macro="">
      <xdr:nvCxnSpPr>
        <xdr:cNvPr id="132" name="直線コネクタ 131"/>
        <xdr:cNvCxnSpPr/>
      </xdr:nvCxnSpPr>
      <xdr:spPr>
        <a:xfrm>
          <a:off x="14782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118836</xdr:rowOff>
    </xdr:to>
    <xdr:cxnSp macro="">
      <xdr:nvCxnSpPr>
        <xdr:cNvPr id="135" name="直線コネクタ 134"/>
        <xdr:cNvCxnSpPr/>
      </xdr:nvCxnSpPr>
      <xdr:spPr>
        <a:xfrm>
          <a:off x="13893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107950</xdr:rowOff>
    </xdr:to>
    <xdr:cxnSp macro="">
      <xdr:nvCxnSpPr>
        <xdr:cNvPr id="138" name="直線コネクタ 137"/>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子育て支援に要する経費や障害福祉に要する経費の増等により、類似団体の平均値より高くなっている。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　今後も、資格審査の適正化に取り組むとともに、市の単独事業については、改めて費用対効果等を検証して、見直しを行うなど、扶助費の抑制に努める。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140607</xdr:rowOff>
    </xdr:to>
    <xdr:cxnSp macro="">
      <xdr:nvCxnSpPr>
        <xdr:cNvPr id="192" name="直線コネクタ 191"/>
        <xdr:cNvCxnSpPr/>
      </xdr:nvCxnSpPr>
      <xdr:spPr>
        <a:xfrm>
          <a:off x="3987800" y="1022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64407</xdr:rowOff>
    </xdr:from>
    <xdr:to>
      <xdr:col>19</xdr:col>
      <xdr:colOff>187325</xdr:colOff>
      <xdr:row>59</xdr:row>
      <xdr:rowOff>107950</xdr:rowOff>
    </xdr:to>
    <xdr:cxnSp macro="">
      <xdr:nvCxnSpPr>
        <xdr:cNvPr id="195" name="直線コネクタ 194"/>
        <xdr:cNvCxnSpPr/>
      </xdr:nvCxnSpPr>
      <xdr:spPr>
        <a:xfrm>
          <a:off x="3098800" y="1017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59</xdr:row>
      <xdr:rowOff>64407</xdr:rowOff>
    </xdr:to>
    <xdr:cxnSp macro="">
      <xdr:nvCxnSpPr>
        <xdr:cNvPr id="198" name="直線コネクタ 197"/>
        <xdr:cNvCxnSpPr/>
      </xdr:nvCxnSpPr>
      <xdr:spPr>
        <a:xfrm>
          <a:off x="2209800" y="10049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105228</xdr:rowOff>
    </xdr:to>
    <xdr:cxnSp macro="">
      <xdr:nvCxnSpPr>
        <xdr:cNvPr id="201" name="直線コネクタ 200"/>
        <xdr:cNvCxnSpPr/>
      </xdr:nvCxnSpPr>
      <xdr:spPr>
        <a:xfrm>
          <a:off x="1320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3" name="楕円 21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4" name="テキスト ボックス 21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13607</xdr:rowOff>
    </xdr:from>
    <xdr:to>
      <xdr:col>15</xdr:col>
      <xdr:colOff>149225</xdr:colOff>
      <xdr:row>59</xdr:row>
      <xdr:rowOff>115207</xdr:rowOff>
    </xdr:to>
    <xdr:sp macro="" textlink="">
      <xdr:nvSpPr>
        <xdr:cNvPr id="215" name="楕円 214"/>
        <xdr:cNvSpPr/>
      </xdr:nvSpPr>
      <xdr:spPr>
        <a:xfrm>
          <a:off x="3048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16" name="テキスト ボックス 215"/>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7" name="楕円 216"/>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8" name="テキスト ボックス 217"/>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9" name="楕円 218"/>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20" name="テキスト ボックス 219"/>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今後も、他会計への繰出金を抑制するなど、普通会計への負担を減らしていくよう努める。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114300</xdr:rowOff>
    </xdr:to>
    <xdr:cxnSp macro="">
      <xdr:nvCxnSpPr>
        <xdr:cNvPr id="253" name="直線コネクタ 252"/>
        <xdr:cNvCxnSpPr/>
      </xdr:nvCxnSpPr>
      <xdr:spPr>
        <a:xfrm>
          <a:off x="15671800" y="9994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6" name="直線コネクタ 255"/>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12700</xdr:rowOff>
    </xdr:to>
    <xdr:cxnSp macro="">
      <xdr:nvCxnSpPr>
        <xdr:cNvPr id="259" name="直線コネクタ 258"/>
        <xdr:cNvCxnSpPr/>
      </xdr:nvCxnSpPr>
      <xdr:spPr>
        <a:xfrm>
          <a:off x="13893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0</xdr:rowOff>
    </xdr:to>
    <xdr:cxnSp macro="">
      <xdr:nvCxnSpPr>
        <xdr:cNvPr id="262" name="直線コネクタ 261"/>
        <xdr:cNvCxnSpPr/>
      </xdr:nvCxnSpPr>
      <xdr:spPr>
        <a:xfrm>
          <a:off x="13004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2" name="楕円 271"/>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3"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7" name="テキスト ボックス 27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8" name="楕円 277"/>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80" name="楕円 279"/>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81" name="テキスト ボックス 28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「補助金見直しの指針」等に基づき、事業実績の精査や団体自立のための指導等の取組みを行ってきており、今後も、引き続き、同指針等に基づき積極的な見直しに努める。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104140</xdr:rowOff>
    </xdr:to>
    <xdr:cxnSp macro="">
      <xdr:nvCxnSpPr>
        <xdr:cNvPr id="314" name="直線コネクタ 313"/>
        <xdr:cNvCxnSpPr/>
      </xdr:nvCxnSpPr>
      <xdr:spPr>
        <a:xfrm>
          <a:off x="15671800" y="5590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119380</xdr:rowOff>
    </xdr:to>
    <xdr:cxnSp macro="">
      <xdr:nvCxnSpPr>
        <xdr:cNvPr id="317" name="直線コネクタ 316"/>
        <xdr:cNvCxnSpPr/>
      </xdr:nvCxnSpPr>
      <xdr:spPr>
        <a:xfrm flipV="1">
          <a:off x="14782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88900</xdr:rowOff>
    </xdr:from>
    <xdr:to>
      <xdr:col>73</xdr:col>
      <xdr:colOff>180975</xdr:colOff>
      <xdr:row>32</xdr:row>
      <xdr:rowOff>119380</xdr:rowOff>
    </xdr:to>
    <xdr:cxnSp macro="">
      <xdr:nvCxnSpPr>
        <xdr:cNvPr id="320" name="直線コネクタ 319"/>
        <xdr:cNvCxnSpPr/>
      </xdr:nvCxnSpPr>
      <xdr:spPr>
        <a:xfrm>
          <a:off x="13893800" y="557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32</xdr:row>
      <xdr:rowOff>104140</xdr:rowOff>
    </xdr:to>
    <xdr:cxnSp macro="">
      <xdr:nvCxnSpPr>
        <xdr:cNvPr id="323" name="直線コネクタ 322"/>
        <xdr:cNvCxnSpPr/>
      </xdr:nvCxnSpPr>
      <xdr:spPr>
        <a:xfrm flipV="1">
          <a:off x="13004800" y="5575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53340</xdr:rowOff>
    </xdr:from>
    <xdr:to>
      <xdr:col>82</xdr:col>
      <xdr:colOff>158750</xdr:colOff>
      <xdr:row>32</xdr:row>
      <xdr:rowOff>154940</xdr:rowOff>
    </xdr:to>
    <xdr:sp macro="" textlink="">
      <xdr:nvSpPr>
        <xdr:cNvPr id="333" name="楕円 332"/>
        <xdr:cNvSpPr/>
      </xdr:nvSpPr>
      <xdr:spPr>
        <a:xfrm>
          <a:off x="16459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133367</xdr:rowOff>
    </xdr:from>
    <xdr:ext cx="762000" cy="259045"/>
    <xdr:sp macro="" textlink="">
      <xdr:nvSpPr>
        <xdr:cNvPr id="334" name="補助費等該当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5" name="楕円 334"/>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6" name="テキスト ボックス 335"/>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68580</xdr:rowOff>
    </xdr:from>
    <xdr:to>
      <xdr:col>74</xdr:col>
      <xdr:colOff>31750</xdr:colOff>
      <xdr:row>32</xdr:row>
      <xdr:rowOff>170180</xdr:rowOff>
    </xdr:to>
    <xdr:sp macro="" textlink="">
      <xdr:nvSpPr>
        <xdr:cNvPr id="337" name="楕円 336"/>
        <xdr:cNvSpPr/>
      </xdr:nvSpPr>
      <xdr:spPr>
        <a:xfrm>
          <a:off x="14732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8907</xdr:rowOff>
    </xdr:from>
    <xdr:ext cx="762000" cy="259045"/>
    <xdr:sp macro="" textlink="">
      <xdr:nvSpPr>
        <xdr:cNvPr id="338" name="テキスト ボックス 337"/>
        <xdr:cNvSpPr txBox="1"/>
      </xdr:nvSpPr>
      <xdr:spPr>
        <a:xfrm>
          <a:off x="14401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38100</xdr:rowOff>
    </xdr:from>
    <xdr:to>
      <xdr:col>69</xdr:col>
      <xdr:colOff>142875</xdr:colOff>
      <xdr:row>32</xdr:row>
      <xdr:rowOff>139700</xdr:rowOff>
    </xdr:to>
    <xdr:sp macro="" textlink="">
      <xdr:nvSpPr>
        <xdr:cNvPr id="339" name="楕円 338"/>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149877</xdr:rowOff>
    </xdr:from>
    <xdr:ext cx="762000" cy="259045"/>
    <xdr:sp macro="" textlink="">
      <xdr:nvSpPr>
        <xdr:cNvPr id="340" name="テキスト ボックス 339"/>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53340</xdr:rowOff>
    </xdr:from>
    <xdr:to>
      <xdr:col>65</xdr:col>
      <xdr:colOff>53975</xdr:colOff>
      <xdr:row>32</xdr:row>
      <xdr:rowOff>154940</xdr:rowOff>
    </xdr:to>
    <xdr:sp macro="" textlink="">
      <xdr:nvSpPr>
        <xdr:cNvPr id="341" name="楕円 340"/>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165117</xdr:rowOff>
    </xdr:from>
    <xdr:ext cx="762000" cy="259045"/>
    <xdr:sp macro="" textlink="">
      <xdr:nvSpPr>
        <xdr:cNvPr id="342" name="テキスト ボックス 341"/>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臨時財政対策債を除く公債費については、借入額を元金償還額の範囲内に抑制している。</a:t>
          </a:r>
        </a:p>
        <a:p>
          <a:r>
            <a:rPr kumimoji="1" lang="ja-JP" altLang="en-US" sz="1300">
              <a:latin typeface="ＭＳ Ｐゴシック" panose="020B0600070205080204" pitchFamily="50" charset="-128"/>
              <a:ea typeface="ＭＳ Ｐゴシック" panose="020B0600070205080204" pitchFamily="50" charset="-128"/>
            </a:rPr>
            <a:t>　今後も、実質的な市債残高を減少させるため、プライマリーバランスの黒字化を確保し、健全財政の維持に努める。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149861</xdr:rowOff>
    </xdr:to>
    <xdr:cxnSp macro="">
      <xdr:nvCxnSpPr>
        <xdr:cNvPr id="375" name="直線コネクタ 374"/>
        <xdr:cNvCxnSpPr/>
      </xdr:nvCxnSpPr>
      <xdr:spPr>
        <a:xfrm>
          <a:off x="3987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127000</xdr:rowOff>
    </xdr:to>
    <xdr:cxnSp macro="">
      <xdr:nvCxnSpPr>
        <xdr:cNvPr id="378" name="直線コネクタ 377"/>
        <xdr:cNvCxnSpPr/>
      </xdr:nvCxnSpPr>
      <xdr:spPr>
        <a:xfrm>
          <a:off x="3098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111761</xdr:rowOff>
    </xdr:to>
    <xdr:cxnSp macro="">
      <xdr:nvCxnSpPr>
        <xdr:cNvPr id="381" name="直線コネクタ 380"/>
        <xdr:cNvCxnSpPr/>
      </xdr:nvCxnSpPr>
      <xdr:spPr>
        <a:xfrm flipV="1">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165100</xdr:rowOff>
    </xdr:to>
    <xdr:cxnSp macro="">
      <xdr:nvCxnSpPr>
        <xdr:cNvPr id="384" name="直線コネクタ 383"/>
        <xdr:cNvCxnSpPr/>
      </xdr:nvCxnSpPr>
      <xdr:spPr>
        <a:xfrm flipV="1">
          <a:off x="1320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4" name="楕円 393"/>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5"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6" name="楕円 39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7" name="テキスト ボックス 39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8" name="楕円 397"/>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9" name="テキスト ボックス 398"/>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0" name="楕円 399"/>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1" name="テキスト ボックス 400"/>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2" name="楕円 401"/>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3" name="テキスト ボックス 402"/>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今後も、人件費、扶助費のほか投資的経費について、各面からコスト縮減に努める。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51563</xdr:rowOff>
    </xdr:to>
    <xdr:cxnSp macro="">
      <xdr:nvCxnSpPr>
        <xdr:cNvPr id="434" name="直線コネクタ 433"/>
        <xdr:cNvCxnSpPr/>
      </xdr:nvCxnSpPr>
      <xdr:spPr>
        <a:xfrm>
          <a:off x="15671800" y="132166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14987</xdr:rowOff>
    </xdr:to>
    <xdr:cxnSp macro="">
      <xdr:nvCxnSpPr>
        <xdr:cNvPr id="437" name="直線コネクタ 436"/>
        <xdr:cNvCxnSpPr/>
      </xdr:nvCxnSpPr>
      <xdr:spPr>
        <a:xfrm>
          <a:off x="14782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163576</xdr:rowOff>
    </xdr:to>
    <xdr:cxnSp macro="">
      <xdr:nvCxnSpPr>
        <xdr:cNvPr id="440" name="直線コネクタ 439"/>
        <xdr:cNvCxnSpPr/>
      </xdr:nvCxnSpPr>
      <xdr:spPr>
        <a:xfrm>
          <a:off x="13893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72137</xdr:rowOff>
    </xdr:to>
    <xdr:cxnSp macro="">
      <xdr:nvCxnSpPr>
        <xdr:cNvPr id="443" name="直線コネクタ 442"/>
        <xdr:cNvCxnSpPr/>
      </xdr:nvCxnSpPr>
      <xdr:spPr>
        <a:xfrm>
          <a:off x="13004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53" name="楕円 452"/>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4"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5" name="楕円 454"/>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6" name="テキスト ボックス 455"/>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7" name="楕円 456"/>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8" name="テキスト ボックス 457"/>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9" name="楕円 458"/>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60" name="テキスト ボックス 459"/>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61" name="楕円 460"/>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62" name="テキスト ボックス 461"/>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49306</xdr:rowOff>
    </xdr:from>
    <xdr:to>
      <xdr:col>29</xdr:col>
      <xdr:colOff>127000</xdr:colOff>
      <xdr:row>18</xdr:row>
      <xdr:rowOff>102342</xdr:rowOff>
    </xdr:to>
    <xdr:cxnSp macro="">
      <xdr:nvCxnSpPr>
        <xdr:cNvPr id="48" name="直線コネクタ 47"/>
        <xdr:cNvCxnSpPr/>
      </xdr:nvCxnSpPr>
      <xdr:spPr bwMode="auto">
        <a:xfrm flipV="1">
          <a:off x="5003800" y="3183031"/>
          <a:ext cx="6477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102342</xdr:rowOff>
    </xdr:from>
    <xdr:to>
      <xdr:col>26</xdr:col>
      <xdr:colOff>50800</xdr:colOff>
      <xdr:row>18</xdr:row>
      <xdr:rowOff>116332</xdr:rowOff>
    </xdr:to>
    <xdr:cxnSp macro="">
      <xdr:nvCxnSpPr>
        <xdr:cNvPr id="51" name="直線コネクタ 50"/>
        <xdr:cNvCxnSpPr/>
      </xdr:nvCxnSpPr>
      <xdr:spPr bwMode="auto">
        <a:xfrm flipV="1">
          <a:off x="4305300" y="3236067"/>
          <a:ext cx="6985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116332</xdr:rowOff>
    </xdr:from>
    <xdr:to>
      <xdr:col>22</xdr:col>
      <xdr:colOff>114300</xdr:colOff>
      <xdr:row>18</xdr:row>
      <xdr:rowOff>135489</xdr:rowOff>
    </xdr:to>
    <xdr:cxnSp macro="">
      <xdr:nvCxnSpPr>
        <xdr:cNvPr id="54" name="直線コネクタ 53"/>
        <xdr:cNvCxnSpPr/>
      </xdr:nvCxnSpPr>
      <xdr:spPr bwMode="auto">
        <a:xfrm flipV="1">
          <a:off x="3606800" y="3250057"/>
          <a:ext cx="6985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99324</xdr:rowOff>
    </xdr:from>
    <xdr:to>
      <xdr:col>18</xdr:col>
      <xdr:colOff>177800</xdr:colOff>
      <xdr:row>18</xdr:row>
      <xdr:rowOff>135489</xdr:rowOff>
    </xdr:to>
    <xdr:cxnSp macro="">
      <xdr:nvCxnSpPr>
        <xdr:cNvPr id="57" name="直線コネクタ 56"/>
        <xdr:cNvCxnSpPr/>
      </xdr:nvCxnSpPr>
      <xdr:spPr bwMode="auto">
        <a:xfrm>
          <a:off x="2908300" y="3233049"/>
          <a:ext cx="6985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169956</xdr:rowOff>
    </xdr:from>
    <xdr:to>
      <xdr:col>29</xdr:col>
      <xdr:colOff>177800</xdr:colOff>
      <xdr:row>18</xdr:row>
      <xdr:rowOff>100106</xdr:rowOff>
    </xdr:to>
    <xdr:sp macro="" textlink="">
      <xdr:nvSpPr>
        <xdr:cNvPr id="67" name="楕円 66"/>
        <xdr:cNvSpPr/>
      </xdr:nvSpPr>
      <xdr:spPr bwMode="auto">
        <a:xfrm>
          <a:off x="5600700" y="313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142033</xdr:rowOff>
    </xdr:from>
    <xdr:ext cx="762000" cy="259045"/>
    <xdr:sp macro="" textlink="">
      <xdr:nvSpPr>
        <xdr:cNvPr id="68" name="人口1人当たり決算額の推移該当値テキスト130"/>
        <xdr:cNvSpPr txBox="1"/>
      </xdr:nvSpPr>
      <xdr:spPr>
        <a:xfrm>
          <a:off x="5740400" y="310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51542</xdr:rowOff>
    </xdr:from>
    <xdr:to>
      <xdr:col>26</xdr:col>
      <xdr:colOff>101600</xdr:colOff>
      <xdr:row>18</xdr:row>
      <xdr:rowOff>153142</xdr:rowOff>
    </xdr:to>
    <xdr:sp macro="" textlink="">
      <xdr:nvSpPr>
        <xdr:cNvPr id="69" name="楕円 68"/>
        <xdr:cNvSpPr/>
      </xdr:nvSpPr>
      <xdr:spPr bwMode="auto">
        <a:xfrm>
          <a:off x="49530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137919</xdr:rowOff>
    </xdr:from>
    <xdr:ext cx="736600" cy="259045"/>
    <xdr:sp macro="" textlink="">
      <xdr:nvSpPr>
        <xdr:cNvPr id="70" name="テキスト ボックス 69"/>
        <xdr:cNvSpPr txBox="1"/>
      </xdr:nvSpPr>
      <xdr:spPr>
        <a:xfrm>
          <a:off x="4622800" y="327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65532</xdr:rowOff>
    </xdr:from>
    <xdr:to>
      <xdr:col>22</xdr:col>
      <xdr:colOff>165100</xdr:colOff>
      <xdr:row>18</xdr:row>
      <xdr:rowOff>167132</xdr:rowOff>
    </xdr:to>
    <xdr:sp macro="" textlink="">
      <xdr:nvSpPr>
        <xdr:cNvPr id="71" name="楕円 70"/>
        <xdr:cNvSpPr/>
      </xdr:nvSpPr>
      <xdr:spPr bwMode="auto">
        <a:xfrm>
          <a:off x="4254500" y="319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151909</xdr:rowOff>
    </xdr:from>
    <xdr:ext cx="762000" cy="259045"/>
    <xdr:sp macro="" textlink="">
      <xdr:nvSpPr>
        <xdr:cNvPr id="72" name="テキスト ボックス 71"/>
        <xdr:cNvSpPr txBox="1"/>
      </xdr:nvSpPr>
      <xdr:spPr>
        <a:xfrm>
          <a:off x="3924300" y="3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84689</xdr:rowOff>
    </xdr:from>
    <xdr:to>
      <xdr:col>19</xdr:col>
      <xdr:colOff>38100</xdr:colOff>
      <xdr:row>19</xdr:row>
      <xdr:rowOff>14839</xdr:rowOff>
    </xdr:to>
    <xdr:sp macro="" textlink="">
      <xdr:nvSpPr>
        <xdr:cNvPr id="73" name="楕円 72"/>
        <xdr:cNvSpPr/>
      </xdr:nvSpPr>
      <xdr:spPr bwMode="auto">
        <a:xfrm>
          <a:off x="35560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171066</xdr:rowOff>
    </xdr:from>
    <xdr:ext cx="762000" cy="259045"/>
    <xdr:sp macro="" textlink="">
      <xdr:nvSpPr>
        <xdr:cNvPr id="74" name="テキスト ボックス 73"/>
        <xdr:cNvSpPr txBox="1"/>
      </xdr:nvSpPr>
      <xdr:spPr>
        <a:xfrm>
          <a:off x="3225800" y="33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48524</xdr:rowOff>
    </xdr:from>
    <xdr:to>
      <xdr:col>15</xdr:col>
      <xdr:colOff>101600</xdr:colOff>
      <xdr:row>18</xdr:row>
      <xdr:rowOff>150124</xdr:rowOff>
    </xdr:to>
    <xdr:sp macro="" textlink="">
      <xdr:nvSpPr>
        <xdr:cNvPr id="75" name="楕円 74"/>
        <xdr:cNvSpPr/>
      </xdr:nvSpPr>
      <xdr:spPr bwMode="auto">
        <a:xfrm>
          <a:off x="2857500" y="318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134901</xdr:rowOff>
    </xdr:from>
    <xdr:ext cx="762000" cy="259045"/>
    <xdr:sp macro="" textlink="">
      <xdr:nvSpPr>
        <xdr:cNvPr id="76" name="テキスト ボックス 75"/>
        <xdr:cNvSpPr txBox="1"/>
      </xdr:nvSpPr>
      <xdr:spPr>
        <a:xfrm>
          <a:off x="2527300" y="326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97648</xdr:rowOff>
    </xdr:from>
    <xdr:to>
      <xdr:col>29</xdr:col>
      <xdr:colOff>127000</xdr:colOff>
      <xdr:row>37</xdr:row>
      <xdr:rowOff>150637</xdr:rowOff>
    </xdr:to>
    <xdr:cxnSp macro="">
      <xdr:nvCxnSpPr>
        <xdr:cNvPr id="108" name="直線コネクタ 107"/>
        <xdr:cNvCxnSpPr/>
      </xdr:nvCxnSpPr>
      <xdr:spPr bwMode="auto">
        <a:xfrm flipV="1">
          <a:off x="5003800" y="7222348"/>
          <a:ext cx="647700" cy="5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150637</xdr:rowOff>
    </xdr:from>
    <xdr:to>
      <xdr:col>26</xdr:col>
      <xdr:colOff>50800</xdr:colOff>
      <xdr:row>37</xdr:row>
      <xdr:rowOff>166822</xdr:rowOff>
    </xdr:to>
    <xdr:cxnSp macro="">
      <xdr:nvCxnSpPr>
        <xdr:cNvPr id="111" name="直線コネクタ 110"/>
        <xdr:cNvCxnSpPr/>
      </xdr:nvCxnSpPr>
      <xdr:spPr bwMode="auto">
        <a:xfrm flipV="1">
          <a:off x="4305300" y="7275337"/>
          <a:ext cx="6985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153563</xdr:rowOff>
    </xdr:from>
    <xdr:to>
      <xdr:col>22</xdr:col>
      <xdr:colOff>114300</xdr:colOff>
      <xdr:row>37</xdr:row>
      <xdr:rowOff>166822</xdr:rowOff>
    </xdr:to>
    <xdr:cxnSp macro="">
      <xdr:nvCxnSpPr>
        <xdr:cNvPr id="114" name="直線コネクタ 113"/>
        <xdr:cNvCxnSpPr/>
      </xdr:nvCxnSpPr>
      <xdr:spPr bwMode="auto">
        <a:xfrm>
          <a:off x="3606800" y="7278263"/>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51105</xdr:rowOff>
    </xdr:from>
    <xdr:to>
      <xdr:col>18</xdr:col>
      <xdr:colOff>177800</xdr:colOff>
      <xdr:row>37</xdr:row>
      <xdr:rowOff>153563</xdr:rowOff>
    </xdr:to>
    <xdr:cxnSp macro="">
      <xdr:nvCxnSpPr>
        <xdr:cNvPr id="117" name="直線コネクタ 116"/>
        <xdr:cNvCxnSpPr/>
      </xdr:nvCxnSpPr>
      <xdr:spPr bwMode="auto">
        <a:xfrm>
          <a:off x="2908300" y="7175805"/>
          <a:ext cx="698500" cy="10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46848</xdr:rowOff>
    </xdr:from>
    <xdr:to>
      <xdr:col>29</xdr:col>
      <xdr:colOff>177800</xdr:colOff>
      <xdr:row>37</xdr:row>
      <xdr:rowOff>148448</xdr:rowOff>
    </xdr:to>
    <xdr:sp macro="" textlink="">
      <xdr:nvSpPr>
        <xdr:cNvPr id="127" name="楕円 126"/>
        <xdr:cNvSpPr/>
      </xdr:nvSpPr>
      <xdr:spPr bwMode="auto">
        <a:xfrm>
          <a:off x="5600700" y="717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18925</xdr:rowOff>
    </xdr:from>
    <xdr:ext cx="762000" cy="259045"/>
    <xdr:sp macro="" textlink="">
      <xdr:nvSpPr>
        <xdr:cNvPr id="128" name="人口1人当たり決算額の推移該当値テキスト445"/>
        <xdr:cNvSpPr txBox="1"/>
      </xdr:nvSpPr>
      <xdr:spPr>
        <a:xfrm>
          <a:off x="5740400" y="71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99837</xdr:rowOff>
    </xdr:from>
    <xdr:to>
      <xdr:col>26</xdr:col>
      <xdr:colOff>101600</xdr:colOff>
      <xdr:row>37</xdr:row>
      <xdr:rowOff>201437</xdr:rowOff>
    </xdr:to>
    <xdr:sp macro="" textlink="">
      <xdr:nvSpPr>
        <xdr:cNvPr id="129" name="楕円 128"/>
        <xdr:cNvSpPr/>
      </xdr:nvSpPr>
      <xdr:spPr bwMode="auto">
        <a:xfrm>
          <a:off x="4953000" y="722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186214</xdr:rowOff>
    </xdr:from>
    <xdr:ext cx="736600" cy="259045"/>
    <xdr:sp macro="" textlink="">
      <xdr:nvSpPr>
        <xdr:cNvPr id="130" name="テキスト ボックス 129"/>
        <xdr:cNvSpPr txBox="1"/>
      </xdr:nvSpPr>
      <xdr:spPr>
        <a:xfrm>
          <a:off x="4622800" y="731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116022</xdr:rowOff>
    </xdr:from>
    <xdr:to>
      <xdr:col>22</xdr:col>
      <xdr:colOff>165100</xdr:colOff>
      <xdr:row>37</xdr:row>
      <xdr:rowOff>217622</xdr:rowOff>
    </xdr:to>
    <xdr:sp macro="" textlink="">
      <xdr:nvSpPr>
        <xdr:cNvPr id="131" name="楕円 130"/>
        <xdr:cNvSpPr/>
      </xdr:nvSpPr>
      <xdr:spPr bwMode="auto">
        <a:xfrm>
          <a:off x="4254500" y="724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202399</xdr:rowOff>
    </xdr:from>
    <xdr:ext cx="762000" cy="259045"/>
    <xdr:sp macro="" textlink="">
      <xdr:nvSpPr>
        <xdr:cNvPr id="132" name="テキスト ボックス 131"/>
        <xdr:cNvSpPr txBox="1"/>
      </xdr:nvSpPr>
      <xdr:spPr>
        <a:xfrm>
          <a:off x="3924300" y="732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102763</xdr:rowOff>
    </xdr:from>
    <xdr:to>
      <xdr:col>19</xdr:col>
      <xdr:colOff>38100</xdr:colOff>
      <xdr:row>37</xdr:row>
      <xdr:rowOff>204363</xdr:rowOff>
    </xdr:to>
    <xdr:sp macro="" textlink="">
      <xdr:nvSpPr>
        <xdr:cNvPr id="133" name="楕円 132"/>
        <xdr:cNvSpPr/>
      </xdr:nvSpPr>
      <xdr:spPr bwMode="auto">
        <a:xfrm>
          <a:off x="3556000" y="722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189140</xdr:rowOff>
    </xdr:from>
    <xdr:ext cx="762000" cy="259045"/>
    <xdr:sp macro="" textlink="">
      <xdr:nvSpPr>
        <xdr:cNvPr id="134" name="テキスト ボックス 133"/>
        <xdr:cNvSpPr txBox="1"/>
      </xdr:nvSpPr>
      <xdr:spPr>
        <a:xfrm>
          <a:off x="3225800" y="731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xdr:rowOff>
    </xdr:from>
    <xdr:to>
      <xdr:col>15</xdr:col>
      <xdr:colOff>101600</xdr:colOff>
      <xdr:row>37</xdr:row>
      <xdr:rowOff>101905</xdr:rowOff>
    </xdr:to>
    <xdr:sp macro="" textlink="">
      <xdr:nvSpPr>
        <xdr:cNvPr id="135" name="楕円 134"/>
        <xdr:cNvSpPr/>
      </xdr:nvSpPr>
      <xdr:spPr bwMode="auto">
        <a:xfrm>
          <a:off x="2857500" y="712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86682</xdr:rowOff>
    </xdr:from>
    <xdr:ext cx="762000" cy="259045"/>
    <xdr:sp macro="" textlink="">
      <xdr:nvSpPr>
        <xdr:cNvPr id="136" name="テキスト ボックス 135"/>
        <xdr:cNvSpPr txBox="1"/>
      </xdr:nvSpPr>
      <xdr:spPr>
        <a:xfrm>
          <a:off x="2527300" y="72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23076</xdr:rowOff>
    </xdr:from>
    <xdr:to>
      <xdr:col>24</xdr:col>
      <xdr:colOff>63500</xdr:colOff>
      <xdr:row>36</xdr:row>
      <xdr:rowOff>41669</xdr:rowOff>
    </xdr:to>
    <xdr:cxnSp macro="">
      <xdr:nvCxnSpPr>
        <xdr:cNvPr id="61" name="直線コネクタ 60"/>
        <xdr:cNvCxnSpPr/>
      </xdr:nvCxnSpPr>
      <xdr:spPr>
        <a:xfrm flipV="1">
          <a:off x="3797300" y="6195276"/>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41669</xdr:rowOff>
    </xdr:from>
    <xdr:to>
      <xdr:col>19</xdr:col>
      <xdr:colOff>177800</xdr:colOff>
      <xdr:row>36</xdr:row>
      <xdr:rowOff>53518</xdr:rowOff>
    </xdr:to>
    <xdr:cxnSp macro="">
      <xdr:nvCxnSpPr>
        <xdr:cNvPr id="64" name="直線コネクタ 63"/>
        <xdr:cNvCxnSpPr/>
      </xdr:nvCxnSpPr>
      <xdr:spPr>
        <a:xfrm flipV="1">
          <a:off x="2908300" y="6213869"/>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53518</xdr:rowOff>
    </xdr:from>
    <xdr:to>
      <xdr:col>15</xdr:col>
      <xdr:colOff>50800</xdr:colOff>
      <xdr:row>36</xdr:row>
      <xdr:rowOff>72644</xdr:rowOff>
    </xdr:to>
    <xdr:cxnSp macro="">
      <xdr:nvCxnSpPr>
        <xdr:cNvPr id="67" name="直線コネクタ 66"/>
        <xdr:cNvCxnSpPr/>
      </xdr:nvCxnSpPr>
      <xdr:spPr>
        <a:xfrm flipV="1">
          <a:off x="2019300" y="622571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58966</xdr:rowOff>
    </xdr:from>
    <xdr:to>
      <xdr:col>10</xdr:col>
      <xdr:colOff>114300</xdr:colOff>
      <xdr:row>36</xdr:row>
      <xdr:rowOff>72644</xdr:rowOff>
    </xdr:to>
    <xdr:cxnSp macro="">
      <xdr:nvCxnSpPr>
        <xdr:cNvPr id="70" name="直線コネクタ 69"/>
        <xdr:cNvCxnSpPr/>
      </xdr:nvCxnSpPr>
      <xdr:spPr>
        <a:xfrm>
          <a:off x="1130300" y="6231166"/>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143726</xdr:rowOff>
    </xdr:from>
    <xdr:to>
      <xdr:col>24</xdr:col>
      <xdr:colOff>114300</xdr:colOff>
      <xdr:row>36</xdr:row>
      <xdr:rowOff>73876</xdr:rowOff>
    </xdr:to>
    <xdr:sp macro="" textlink="">
      <xdr:nvSpPr>
        <xdr:cNvPr id="80" name="楕円 79"/>
        <xdr:cNvSpPr/>
      </xdr:nvSpPr>
      <xdr:spPr>
        <a:xfrm>
          <a:off x="4584700" y="61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122153</xdr:rowOff>
    </xdr:from>
    <xdr:ext cx="534377" cy="259045"/>
    <xdr:sp macro="" textlink="">
      <xdr:nvSpPr>
        <xdr:cNvPr id="81" name="人件費該当値テキスト"/>
        <xdr:cNvSpPr txBox="1"/>
      </xdr:nvSpPr>
      <xdr:spPr>
        <a:xfrm>
          <a:off x="4686300" y="61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162319</xdr:rowOff>
    </xdr:from>
    <xdr:to>
      <xdr:col>20</xdr:col>
      <xdr:colOff>38100</xdr:colOff>
      <xdr:row>36</xdr:row>
      <xdr:rowOff>92469</xdr:rowOff>
    </xdr:to>
    <xdr:sp macro="" textlink="">
      <xdr:nvSpPr>
        <xdr:cNvPr id="82" name="楕円 81"/>
        <xdr:cNvSpPr/>
      </xdr:nvSpPr>
      <xdr:spPr>
        <a:xfrm>
          <a:off x="3746500" y="6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83596</xdr:rowOff>
    </xdr:from>
    <xdr:ext cx="534377" cy="259045"/>
    <xdr:sp macro="" textlink="">
      <xdr:nvSpPr>
        <xdr:cNvPr id="83" name="テキスト ボックス 82"/>
        <xdr:cNvSpPr txBox="1"/>
      </xdr:nvSpPr>
      <xdr:spPr>
        <a:xfrm>
          <a:off x="3530111" y="62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2718</xdr:rowOff>
    </xdr:from>
    <xdr:to>
      <xdr:col>15</xdr:col>
      <xdr:colOff>101600</xdr:colOff>
      <xdr:row>36</xdr:row>
      <xdr:rowOff>104318</xdr:rowOff>
    </xdr:to>
    <xdr:sp macro="" textlink="">
      <xdr:nvSpPr>
        <xdr:cNvPr id="84" name="楕円 83"/>
        <xdr:cNvSpPr/>
      </xdr:nvSpPr>
      <xdr:spPr>
        <a:xfrm>
          <a:off x="28575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95445</xdr:rowOff>
    </xdr:from>
    <xdr:ext cx="534377" cy="259045"/>
    <xdr:sp macro="" textlink="">
      <xdr:nvSpPr>
        <xdr:cNvPr id="85" name="テキスト ボックス 84"/>
        <xdr:cNvSpPr txBox="1"/>
      </xdr:nvSpPr>
      <xdr:spPr>
        <a:xfrm>
          <a:off x="2641111" y="62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21844</xdr:rowOff>
    </xdr:from>
    <xdr:to>
      <xdr:col>10</xdr:col>
      <xdr:colOff>165100</xdr:colOff>
      <xdr:row>36</xdr:row>
      <xdr:rowOff>123444</xdr:rowOff>
    </xdr:to>
    <xdr:sp macro="" textlink="">
      <xdr:nvSpPr>
        <xdr:cNvPr id="86" name="楕円 85"/>
        <xdr:cNvSpPr/>
      </xdr:nvSpPr>
      <xdr:spPr>
        <a:xfrm>
          <a:off x="1968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114571</xdr:rowOff>
    </xdr:from>
    <xdr:ext cx="534377" cy="259045"/>
    <xdr:sp macro="" textlink="">
      <xdr:nvSpPr>
        <xdr:cNvPr id="87" name="テキスト ボックス 86"/>
        <xdr:cNvSpPr txBox="1"/>
      </xdr:nvSpPr>
      <xdr:spPr>
        <a:xfrm>
          <a:off x="1752111" y="62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8166</xdr:rowOff>
    </xdr:from>
    <xdr:to>
      <xdr:col>6</xdr:col>
      <xdr:colOff>38100</xdr:colOff>
      <xdr:row>36</xdr:row>
      <xdr:rowOff>109766</xdr:rowOff>
    </xdr:to>
    <xdr:sp macro="" textlink="">
      <xdr:nvSpPr>
        <xdr:cNvPr id="88" name="楕円 87"/>
        <xdr:cNvSpPr/>
      </xdr:nvSpPr>
      <xdr:spPr>
        <a:xfrm>
          <a:off x="1079500" y="6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100893</xdr:rowOff>
    </xdr:from>
    <xdr:ext cx="534377" cy="259045"/>
    <xdr:sp macro="" textlink="">
      <xdr:nvSpPr>
        <xdr:cNvPr id="89" name="テキスト ボックス 88"/>
        <xdr:cNvSpPr txBox="1"/>
      </xdr:nvSpPr>
      <xdr:spPr>
        <a:xfrm>
          <a:off x="863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53422</xdr:rowOff>
    </xdr:from>
    <xdr:to>
      <xdr:col>24</xdr:col>
      <xdr:colOff>63500</xdr:colOff>
      <xdr:row>56</xdr:row>
      <xdr:rowOff>111430</xdr:rowOff>
    </xdr:to>
    <xdr:cxnSp macro="">
      <xdr:nvCxnSpPr>
        <xdr:cNvPr id="119" name="直線コネクタ 118"/>
        <xdr:cNvCxnSpPr/>
      </xdr:nvCxnSpPr>
      <xdr:spPr>
        <a:xfrm flipV="1">
          <a:off x="3797300" y="9654622"/>
          <a:ext cx="8382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111430</xdr:rowOff>
    </xdr:from>
    <xdr:to>
      <xdr:col>19</xdr:col>
      <xdr:colOff>177800</xdr:colOff>
      <xdr:row>56</xdr:row>
      <xdr:rowOff>124746</xdr:rowOff>
    </xdr:to>
    <xdr:cxnSp macro="">
      <xdr:nvCxnSpPr>
        <xdr:cNvPr id="122" name="直線コネクタ 121"/>
        <xdr:cNvCxnSpPr/>
      </xdr:nvCxnSpPr>
      <xdr:spPr>
        <a:xfrm flipV="1">
          <a:off x="2908300" y="9712630"/>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110363</xdr:rowOff>
    </xdr:from>
    <xdr:to>
      <xdr:col>15</xdr:col>
      <xdr:colOff>50800</xdr:colOff>
      <xdr:row>56</xdr:row>
      <xdr:rowOff>124746</xdr:rowOff>
    </xdr:to>
    <xdr:cxnSp macro="">
      <xdr:nvCxnSpPr>
        <xdr:cNvPr id="125" name="直線コネクタ 124"/>
        <xdr:cNvCxnSpPr/>
      </xdr:nvCxnSpPr>
      <xdr:spPr>
        <a:xfrm>
          <a:off x="2019300" y="9711563"/>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109772</xdr:rowOff>
    </xdr:from>
    <xdr:to>
      <xdr:col>10</xdr:col>
      <xdr:colOff>114300</xdr:colOff>
      <xdr:row>56</xdr:row>
      <xdr:rowOff>110363</xdr:rowOff>
    </xdr:to>
    <xdr:cxnSp macro="">
      <xdr:nvCxnSpPr>
        <xdr:cNvPr id="128" name="直線コネクタ 127"/>
        <xdr:cNvCxnSpPr/>
      </xdr:nvCxnSpPr>
      <xdr:spPr>
        <a:xfrm>
          <a:off x="1130300" y="9710972"/>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2622</xdr:rowOff>
    </xdr:from>
    <xdr:to>
      <xdr:col>24</xdr:col>
      <xdr:colOff>114300</xdr:colOff>
      <xdr:row>56</xdr:row>
      <xdr:rowOff>104222</xdr:rowOff>
    </xdr:to>
    <xdr:sp macro="" textlink="">
      <xdr:nvSpPr>
        <xdr:cNvPr id="138" name="楕円 137"/>
        <xdr:cNvSpPr/>
      </xdr:nvSpPr>
      <xdr:spPr>
        <a:xfrm>
          <a:off x="4584700" y="96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152499</xdr:rowOff>
    </xdr:from>
    <xdr:ext cx="534377" cy="259045"/>
    <xdr:sp macro="" textlink="">
      <xdr:nvSpPr>
        <xdr:cNvPr id="139" name="物件費該当値テキスト"/>
        <xdr:cNvSpPr txBox="1"/>
      </xdr:nvSpPr>
      <xdr:spPr>
        <a:xfrm>
          <a:off x="4686300" y="95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60630</xdr:rowOff>
    </xdr:from>
    <xdr:to>
      <xdr:col>20</xdr:col>
      <xdr:colOff>38100</xdr:colOff>
      <xdr:row>56</xdr:row>
      <xdr:rowOff>162230</xdr:rowOff>
    </xdr:to>
    <xdr:sp macro="" textlink="">
      <xdr:nvSpPr>
        <xdr:cNvPr id="140" name="楕円 139"/>
        <xdr:cNvSpPr/>
      </xdr:nvSpPr>
      <xdr:spPr>
        <a:xfrm>
          <a:off x="37465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153357</xdr:rowOff>
    </xdr:from>
    <xdr:ext cx="534377" cy="259045"/>
    <xdr:sp macro="" textlink="">
      <xdr:nvSpPr>
        <xdr:cNvPr id="141" name="テキスト ボックス 140"/>
        <xdr:cNvSpPr txBox="1"/>
      </xdr:nvSpPr>
      <xdr:spPr>
        <a:xfrm>
          <a:off x="3530111" y="97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73946</xdr:rowOff>
    </xdr:from>
    <xdr:to>
      <xdr:col>15</xdr:col>
      <xdr:colOff>101600</xdr:colOff>
      <xdr:row>57</xdr:row>
      <xdr:rowOff>4096</xdr:rowOff>
    </xdr:to>
    <xdr:sp macro="" textlink="">
      <xdr:nvSpPr>
        <xdr:cNvPr id="142" name="楕円 141"/>
        <xdr:cNvSpPr/>
      </xdr:nvSpPr>
      <xdr:spPr>
        <a:xfrm>
          <a:off x="2857500" y="96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166673</xdr:rowOff>
    </xdr:from>
    <xdr:ext cx="534377" cy="259045"/>
    <xdr:sp macro="" textlink="">
      <xdr:nvSpPr>
        <xdr:cNvPr id="143" name="テキスト ボックス 142"/>
        <xdr:cNvSpPr txBox="1"/>
      </xdr:nvSpPr>
      <xdr:spPr>
        <a:xfrm>
          <a:off x="2641111" y="97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59563</xdr:rowOff>
    </xdr:from>
    <xdr:to>
      <xdr:col>10</xdr:col>
      <xdr:colOff>165100</xdr:colOff>
      <xdr:row>56</xdr:row>
      <xdr:rowOff>161163</xdr:rowOff>
    </xdr:to>
    <xdr:sp macro="" textlink="">
      <xdr:nvSpPr>
        <xdr:cNvPr id="144" name="楕円 143"/>
        <xdr:cNvSpPr/>
      </xdr:nvSpPr>
      <xdr:spPr>
        <a:xfrm>
          <a:off x="1968500" y="96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152290</xdr:rowOff>
    </xdr:from>
    <xdr:ext cx="534377" cy="259045"/>
    <xdr:sp macro="" textlink="">
      <xdr:nvSpPr>
        <xdr:cNvPr id="145" name="テキスト ボックス 144"/>
        <xdr:cNvSpPr txBox="1"/>
      </xdr:nvSpPr>
      <xdr:spPr>
        <a:xfrm>
          <a:off x="1752111" y="97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58972</xdr:rowOff>
    </xdr:from>
    <xdr:to>
      <xdr:col>6</xdr:col>
      <xdr:colOff>38100</xdr:colOff>
      <xdr:row>56</xdr:row>
      <xdr:rowOff>160572</xdr:rowOff>
    </xdr:to>
    <xdr:sp macro="" textlink="">
      <xdr:nvSpPr>
        <xdr:cNvPr id="146" name="楕円 145"/>
        <xdr:cNvSpPr/>
      </xdr:nvSpPr>
      <xdr:spPr>
        <a:xfrm>
          <a:off x="1079500" y="96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151699</xdr:rowOff>
    </xdr:from>
    <xdr:ext cx="534377" cy="259045"/>
    <xdr:sp macro="" textlink="">
      <xdr:nvSpPr>
        <xdr:cNvPr id="147" name="テキスト ボックス 146"/>
        <xdr:cNvSpPr txBox="1"/>
      </xdr:nvSpPr>
      <xdr:spPr>
        <a:xfrm>
          <a:off x="863111" y="97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36195</xdr:rowOff>
    </xdr:from>
    <xdr:to>
      <xdr:col>24</xdr:col>
      <xdr:colOff>63500</xdr:colOff>
      <xdr:row>76</xdr:row>
      <xdr:rowOff>73788</xdr:rowOff>
    </xdr:to>
    <xdr:cxnSp macro="">
      <xdr:nvCxnSpPr>
        <xdr:cNvPr id="176" name="直線コネクタ 175"/>
        <xdr:cNvCxnSpPr/>
      </xdr:nvCxnSpPr>
      <xdr:spPr>
        <a:xfrm>
          <a:off x="3797300" y="13066395"/>
          <a:ext cx="8382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36195</xdr:rowOff>
    </xdr:from>
    <xdr:to>
      <xdr:col>19</xdr:col>
      <xdr:colOff>177800</xdr:colOff>
      <xdr:row>76</xdr:row>
      <xdr:rowOff>100076</xdr:rowOff>
    </xdr:to>
    <xdr:cxnSp macro="">
      <xdr:nvCxnSpPr>
        <xdr:cNvPr id="179" name="直線コネクタ 178"/>
        <xdr:cNvCxnSpPr/>
      </xdr:nvCxnSpPr>
      <xdr:spPr>
        <a:xfrm flipV="1">
          <a:off x="2908300" y="13066395"/>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100076</xdr:rowOff>
    </xdr:from>
    <xdr:to>
      <xdr:col>15</xdr:col>
      <xdr:colOff>50800</xdr:colOff>
      <xdr:row>76</xdr:row>
      <xdr:rowOff>106299</xdr:rowOff>
    </xdr:to>
    <xdr:cxnSp macro="">
      <xdr:nvCxnSpPr>
        <xdr:cNvPr id="182" name="直線コネクタ 181"/>
        <xdr:cNvCxnSpPr/>
      </xdr:nvCxnSpPr>
      <xdr:spPr>
        <a:xfrm flipV="1">
          <a:off x="2019300" y="1313027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93218</xdr:rowOff>
    </xdr:from>
    <xdr:to>
      <xdr:col>10</xdr:col>
      <xdr:colOff>114300</xdr:colOff>
      <xdr:row>76</xdr:row>
      <xdr:rowOff>106299</xdr:rowOff>
    </xdr:to>
    <xdr:cxnSp macro="">
      <xdr:nvCxnSpPr>
        <xdr:cNvPr id="185" name="直線コネクタ 184"/>
        <xdr:cNvCxnSpPr/>
      </xdr:nvCxnSpPr>
      <xdr:spPr>
        <a:xfrm>
          <a:off x="1130300" y="13123418"/>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22988</xdr:rowOff>
    </xdr:from>
    <xdr:to>
      <xdr:col>24</xdr:col>
      <xdr:colOff>114300</xdr:colOff>
      <xdr:row>76</xdr:row>
      <xdr:rowOff>124588</xdr:rowOff>
    </xdr:to>
    <xdr:sp macro="" textlink="">
      <xdr:nvSpPr>
        <xdr:cNvPr id="195" name="楕円 194"/>
        <xdr:cNvSpPr/>
      </xdr:nvSpPr>
      <xdr:spPr>
        <a:xfrm>
          <a:off x="4584700" y="130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1415</xdr:rowOff>
    </xdr:from>
    <xdr:ext cx="469744" cy="259045"/>
    <xdr:sp macro="" textlink="">
      <xdr:nvSpPr>
        <xdr:cNvPr id="196" name="維持補修費該当値テキスト"/>
        <xdr:cNvSpPr txBox="1"/>
      </xdr:nvSpPr>
      <xdr:spPr>
        <a:xfrm>
          <a:off x="4686300" y="1303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156845</xdr:rowOff>
    </xdr:from>
    <xdr:to>
      <xdr:col>20</xdr:col>
      <xdr:colOff>38100</xdr:colOff>
      <xdr:row>76</xdr:row>
      <xdr:rowOff>86995</xdr:rowOff>
    </xdr:to>
    <xdr:sp macro="" textlink="">
      <xdr:nvSpPr>
        <xdr:cNvPr id="197" name="楕円 196"/>
        <xdr:cNvSpPr/>
      </xdr:nvSpPr>
      <xdr:spPr>
        <a:xfrm>
          <a:off x="3746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78122</xdr:rowOff>
    </xdr:from>
    <xdr:ext cx="469744" cy="259045"/>
    <xdr:sp macro="" textlink="">
      <xdr:nvSpPr>
        <xdr:cNvPr id="198" name="テキスト ボックス 197"/>
        <xdr:cNvSpPr txBox="1"/>
      </xdr:nvSpPr>
      <xdr:spPr>
        <a:xfrm>
          <a:off x="3562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49276</xdr:rowOff>
    </xdr:from>
    <xdr:to>
      <xdr:col>15</xdr:col>
      <xdr:colOff>101600</xdr:colOff>
      <xdr:row>76</xdr:row>
      <xdr:rowOff>150876</xdr:rowOff>
    </xdr:to>
    <xdr:sp macro="" textlink="">
      <xdr:nvSpPr>
        <xdr:cNvPr id="199" name="楕円 198"/>
        <xdr:cNvSpPr/>
      </xdr:nvSpPr>
      <xdr:spPr>
        <a:xfrm>
          <a:off x="2857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142003</xdr:rowOff>
    </xdr:from>
    <xdr:ext cx="469744" cy="259045"/>
    <xdr:sp macro="" textlink="">
      <xdr:nvSpPr>
        <xdr:cNvPr id="200" name="テキスト ボックス 199"/>
        <xdr:cNvSpPr txBox="1"/>
      </xdr:nvSpPr>
      <xdr:spPr>
        <a:xfrm>
          <a:off x="2673428"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55499</xdr:rowOff>
    </xdr:from>
    <xdr:to>
      <xdr:col>10</xdr:col>
      <xdr:colOff>165100</xdr:colOff>
      <xdr:row>76</xdr:row>
      <xdr:rowOff>157099</xdr:rowOff>
    </xdr:to>
    <xdr:sp macro="" textlink="">
      <xdr:nvSpPr>
        <xdr:cNvPr id="201" name="楕円 200"/>
        <xdr:cNvSpPr/>
      </xdr:nvSpPr>
      <xdr:spPr>
        <a:xfrm>
          <a:off x="1968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148226</xdr:rowOff>
    </xdr:from>
    <xdr:ext cx="469744" cy="259045"/>
    <xdr:sp macro="" textlink="">
      <xdr:nvSpPr>
        <xdr:cNvPr id="202" name="テキスト ボックス 201"/>
        <xdr:cNvSpPr txBox="1"/>
      </xdr:nvSpPr>
      <xdr:spPr>
        <a:xfrm>
          <a:off x="1784428"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42418</xdr:rowOff>
    </xdr:from>
    <xdr:to>
      <xdr:col>6</xdr:col>
      <xdr:colOff>38100</xdr:colOff>
      <xdr:row>76</xdr:row>
      <xdr:rowOff>144018</xdr:rowOff>
    </xdr:to>
    <xdr:sp macro="" textlink="">
      <xdr:nvSpPr>
        <xdr:cNvPr id="203" name="楕円 202"/>
        <xdr:cNvSpPr/>
      </xdr:nvSpPr>
      <xdr:spPr>
        <a:xfrm>
          <a:off x="10795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135145</xdr:rowOff>
    </xdr:from>
    <xdr:ext cx="469744" cy="259045"/>
    <xdr:sp macro="" textlink="">
      <xdr:nvSpPr>
        <xdr:cNvPr id="204" name="テキスト ボックス 203"/>
        <xdr:cNvSpPr txBox="1"/>
      </xdr:nvSpPr>
      <xdr:spPr>
        <a:xfrm>
          <a:off x="895428" y="13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107595</xdr:rowOff>
    </xdr:from>
    <xdr:to>
      <xdr:col>24</xdr:col>
      <xdr:colOff>63500</xdr:colOff>
      <xdr:row>93</xdr:row>
      <xdr:rowOff>27775</xdr:rowOff>
    </xdr:to>
    <xdr:cxnSp macro="">
      <xdr:nvCxnSpPr>
        <xdr:cNvPr id="234" name="直線コネクタ 233"/>
        <xdr:cNvCxnSpPr/>
      </xdr:nvCxnSpPr>
      <xdr:spPr>
        <a:xfrm flipV="1">
          <a:off x="3797300" y="15880995"/>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27775</xdr:rowOff>
    </xdr:from>
    <xdr:to>
      <xdr:col>19</xdr:col>
      <xdr:colOff>177800</xdr:colOff>
      <xdr:row>93</xdr:row>
      <xdr:rowOff>75654</xdr:rowOff>
    </xdr:to>
    <xdr:cxnSp macro="">
      <xdr:nvCxnSpPr>
        <xdr:cNvPr id="237" name="直線コネクタ 236"/>
        <xdr:cNvCxnSpPr/>
      </xdr:nvCxnSpPr>
      <xdr:spPr>
        <a:xfrm flipV="1">
          <a:off x="2908300" y="15972625"/>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75654</xdr:rowOff>
    </xdr:from>
    <xdr:to>
      <xdr:col>15</xdr:col>
      <xdr:colOff>50800</xdr:colOff>
      <xdr:row>93</xdr:row>
      <xdr:rowOff>79959</xdr:rowOff>
    </xdr:to>
    <xdr:cxnSp macro="">
      <xdr:nvCxnSpPr>
        <xdr:cNvPr id="240" name="直線コネクタ 239"/>
        <xdr:cNvCxnSpPr/>
      </xdr:nvCxnSpPr>
      <xdr:spPr>
        <a:xfrm flipV="1">
          <a:off x="2019300" y="160205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79959</xdr:rowOff>
    </xdr:from>
    <xdr:to>
      <xdr:col>10</xdr:col>
      <xdr:colOff>114300</xdr:colOff>
      <xdr:row>94</xdr:row>
      <xdr:rowOff>14466</xdr:rowOff>
    </xdr:to>
    <xdr:cxnSp macro="">
      <xdr:nvCxnSpPr>
        <xdr:cNvPr id="243" name="直線コネクタ 242"/>
        <xdr:cNvCxnSpPr/>
      </xdr:nvCxnSpPr>
      <xdr:spPr>
        <a:xfrm flipV="1">
          <a:off x="1130300" y="16024809"/>
          <a:ext cx="889000" cy="10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56795</xdr:rowOff>
    </xdr:from>
    <xdr:to>
      <xdr:col>24</xdr:col>
      <xdr:colOff>114300</xdr:colOff>
      <xdr:row>92</xdr:row>
      <xdr:rowOff>158395</xdr:rowOff>
    </xdr:to>
    <xdr:sp macro="" textlink="">
      <xdr:nvSpPr>
        <xdr:cNvPr id="253" name="楕円 252"/>
        <xdr:cNvSpPr/>
      </xdr:nvSpPr>
      <xdr:spPr>
        <a:xfrm>
          <a:off x="4584700" y="158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79672</xdr:rowOff>
    </xdr:from>
    <xdr:ext cx="599010" cy="259045"/>
    <xdr:sp macro="" textlink="">
      <xdr:nvSpPr>
        <xdr:cNvPr id="254" name="扶助費該当値テキスト"/>
        <xdr:cNvSpPr txBox="1"/>
      </xdr:nvSpPr>
      <xdr:spPr>
        <a:xfrm>
          <a:off x="4686300" y="1568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148425</xdr:rowOff>
    </xdr:from>
    <xdr:to>
      <xdr:col>20</xdr:col>
      <xdr:colOff>38100</xdr:colOff>
      <xdr:row>93</xdr:row>
      <xdr:rowOff>78575</xdr:rowOff>
    </xdr:to>
    <xdr:sp macro="" textlink="">
      <xdr:nvSpPr>
        <xdr:cNvPr id="255" name="楕円 254"/>
        <xdr:cNvSpPr/>
      </xdr:nvSpPr>
      <xdr:spPr>
        <a:xfrm>
          <a:off x="3746500" y="159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95102</xdr:rowOff>
    </xdr:from>
    <xdr:ext cx="599010" cy="259045"/>
    <xdr:sp macro="" textlink="">
      <xdr:nvSpPr>
        <xdr:cNvPr id="256" name="テキスト ボックス 255"/>
        <xdr:cNvSpPr txBox="1"/>
      </xdr:nvSpPr>
      <xdr:spPr>
        <a:xfrm>
          <a:off x="3497795" y="1569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24854</xdr:rowOff>
    </xdr:from>
    <xdr:to>
      <xdr:col>15</xdr:col>
      <xdr:colOff>101600</xdr:colOff>
      <xdr:row>93</xdr:row>
      <xdr:rowOff>126454</xdr:rowOff>
    </xdr:to>
    <xdr:sp macro="" textlink="">
      <xdr:nvSpPr>
        <xdr:cNvPr id="257" name="楕円 256"/>
        <xdr:cNvSpPr/>
      </xdr:nvSpPr>
      <xdr:spPr>
        <a:xfrm>
          <a:off x="2857500" y="159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142981</xdr:rowOff>
    </xdr:from>
    <xdr:ext cx="599010" cy="259045"/>
    <xdr:sp macro="" textlink="">
      <xdr:nvSpPr>
        <xdr:cNvPr id="258" name="テキスト ボックス 257"/>
        <xdr:cNvSpPr txBox="1"/>
      </xdr:nvSpPr>
      <xdr:spPr>
        <a:xfrm>
          <a:off x="2608795" y="1574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29159</xdr:rowOff>
    </xdr:from>
    <xdr:to>
      <xdr:col>10</xdr:col>
      <xdr:colOff>165100</xdr:colOff>
      <xdr:row>93</xdr:row>
      <xdr:rowOff>130759</xdr:rowOff>
    </xdr:to>
    <xdr:sp macro="" textlink="">
      <xdr:nvSpPr>
        <xdr:cNvPr id="259" name="楕円 258"/>
        <xdr:cNvSpPr/>
      </xdr:nvSpPr>
      <xdr:spPr>
        <a:xfrm>
          <a:off x="1968500" y="15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147286</xdr:rowOff>
    </xdr:from>
    <xdr:ext cx="599010" cy="259045"/>
    <xdr:sp macro="" textlink="">
      <xdr:nvSpPr>
        <xdr:cNvPr id="260" name="テキスト ボックス 259"/>
        <xdr:cNvSpPr txBox="1"/>
      </xdr:nvSpPr>
      <xdr:spPr>
        <a:xfrm>
          <a:off x="1719795" y="157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135116</xdr:rowOff>
    </xdr:from>
    <xdr:to>
      <xdr:col>6</xdr:col>
      <xdr:colOff>38100</xdr:colOff>
      <xdr:row>94</xdr:row>
      <xdr:rowOff>65266</xdr:rowOff>
    </xdr:to>
    <xdr:sp macro="" textlink="">
      <xdr:nvSpPr>
        <xdr:cNvPr id="261" name="楕円 260"/>
        <xdr:cNvSpPr/>
      </xdr:nvSpPr>
      <xdr:spPr>
        <a:xfrm>
          <a:off x="1079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81793</xdr:rowOff>
    </xdr:from>
    <xdr:ext cx="599010" cy="259045"/>
    <xdr:sp macro="" textlink="">
      <xdr:nvSpPr>
        <xdr:cNvPr id="262" name="テキスト ボックス 261"/>
        <xdr:cNvSpPr txBox="1"/>
      </xdr:nvSpPr>
      <xdr:spPr>
        <a:xfrm>
          <a:off x="830795" y="158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37424</xdr:rowOff>
    </xdr:from>
    <xdr:to>
      <xdr:col>55</xdr:col>
      <xdr:colOff>0</xdr:colOff>
      <xdr:row>39</xdr:row>
      <xdr:rowOff>70069</xdr:rowOff>
    </xdr:to>
    <xdr:cxnSp macro="">
      <xdr:nvCxnSpPr>
        <xdr:cNvPr id="290" name="直線コネクタ 289"/>
        <xdr:cNvCxnSpPr/>
      </xdr:nvCxnSpPr>
      <xdr:spPr>
        <a:xfrm flipV="1">
          <a:off x="9639300" y="6723974"/>
          <a:ext cx="8382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49906</xdr:rowOff>
    </xdr:from>
    <xdr:to>
      <xdr:col>50</xdr:col>
      <xdr:colOff>114300</xdr:colOff>
      <xdr:row>39</xdr:row>
      <xdr:rowOff>70069</xdr:rowOff>
    </xdr:to>
    <xdr:cxnSp macro="">
      <xdr:nvCxnSpPr>
        <xdr:cNvPr id="293" name="直線コネクタ 292"/>
        <xdr:cNvCxnSpPr/>
      </xdr:nvCxnSpPr>
      <xdr:spPr>
        <a:xfrm>
          <a:off x="8750300" y="6736456"/>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49906</xdr:rowOff>
    </xdr:from>
    <xdr:to>
      <xdr:col>45</xdr:col>
      <xdr:colOff>177800</xdr:colOff>
      <xdr:row>39</xdr:row>
      <xdr:rowOff>56535</xdr:rowOff>
    </xdr:to>
    <xdr:cxnSp macro="">
      <xdr:nvCxnSpPr>
        <xdr:cNvPr id="296" name="直線コネクタ 295"/>
        <xdr:cNvCxnSpPr/>
      </xdr:nvCxnSpPr>
      <xdr:spPr>
        <a:xfrm flipV="1">
          <a:off x="7861300" y="673645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28418</xdr:rowOff>
    </xdr:from>
    <xdr:to>
      <xdr:col>41</xdr:col>
      <xdr:colOff>50800</xdr:colOff>
      <xdr:row>39</xdr:row>
      <xdr:rowOff>56535</xdr:rowOff>
    </xdr:to>
    <xdr:cxnSp macro="">
      <xdr:nvCxnSpPr>
        <xdr:cNvPr id="299" name="直線コネクタ 298"/>
        <xdr:cNvCxnSpPr/>
      </xdr:nvCxnSpPr>
      <xdr:spPr>
        <a:xfrm>
          <a:off x="6972300" y="671496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158074</xdr:rowOff>
    </xdr:from>
    <xdr:to>
      <xdr:col>55</xdr:col>
      <xdr:colOff>50800</xdr:colOff>
      <xdr:row>39</xdr:row>
      <xdr:rowOff>88224</xdr:rowOff>
    </xdr:to>
    <xdr:sp macro="" textlink="">
      <xdr:nvSpPr>
        <xdr:cNvPr id="309" name="楕円 308"/>
        <xdr:cNvSpPr/>
      </xdr:nvSpPr>
      <xdr:spPr>
        <a:xfrm>
          <a:off x="10426700" y="667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73001</xdr:rowOff>
    </xdr:from>
    <xdr:ext cx="534377" cy="259045"/>
    <xdr:sp macro="" textlink="">
      <xdr:nvSpPr>
        <xdr:cNvPr id="310" name="補助費等該当値テキスト"/>
        <xdr:cNvSpPr txBox="1"/>
      </xdr:nvSpPr>
      <xdr:spPr>
        <a:xfrm>
          <a:off x="10528300" y="658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19269</xdr:rowOff>
    </xdr:from>
    <xdr:to>
      <xdr:col>50</xdr:col>
      <xdr:colOff>165100</xdr:colOff>
      <xdr:row>39</xdr:row>
      <xdr:rowOff>120869</xdr:rowOff>
    </xdr:to>
    <xdr:sp macro="" textlink="">
      <xdr:nvSpPr>
        <xdr:cNvPr id="311" name="楕円 310"/>
        <xdr:cNvSpPr/>
      </xdr:nvSpPr>
      <xdr:spPr>
        <a:xfrm>
          <a:off x="9588500" y="67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111996</xdr:rowOff>
    </xdr:from>
    <xdr:ext cx="534377" cy="259045"/>
    <xdr:sp macro="" textlink="">
      <xdr:nvSpPr>
        <xdr:cNvPr id="312" name="テキスト ボックス 311"/>
        <xdr:cNvSpPr txBox="1"/>
      </xdr:nvSpPr>
      <xdr:spPr>
        <a:xfrm>
          <a:off x="9372111" y="67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170556</xdr:rowOff>
    </xdr:from>
    <xdr:to>
      <xdr:col>46</xdr:col>
      <xdr:colOff>38100</xdr:colOff>
      <xdr:row>39</xdr:row>
      <xdr:rowOff>100706</xdr:rowOff>
    </xdr:to>
    <xdr:sp macro="" textlink="">
      <xdr:nvSpPr>
        <xdr:cNvPr id="313" name="楕円 312"/>
        <xdr:cNvSpPr/>
      </xdr:nvSpPr>
      <xdr:spPr>
        <a:xfrm>
          <a:off x="8699500" y="66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91833</xdr:rowOff>
    </xdr:from>
    <xdr:ext cx="534377" cy="259045"/>
    <xdr:sp macro="" textlink="">
      <xdr:nvSpPr>
        <xdr:cNvPr id="314" name="テキスト ボックス 313"/>
        <xdr:cNvSpPr txBox="1"/>
      </xdr:nvSpPr>
      <xdr:spPr>
        <a:xfrm>
          <a:off x="8483111" y="67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5735</xdr:rowOff>
    </xdr:from>
    <xdr:to>
      <xdr:col>41</xdr:col>
      <xdr:colOff>101600</xdr:colOff>
      <xdr:row>39</xdr:row>
      <xdr:rowOff>107335</xdr:rowOff>
    </xdr:to>
    <xdr:sp macro="" textlink="">
      <xdr:nvSpPr>
        <xdr:cNvPr id="315" name="楕円 314"/>
        <xdr:cNvSpPr/>
      </xdr:nvSpPr>
      <xdr:spPr>
        <a:xfrm>
          <a:off x="7810500" y="66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98462</xdr:rowOff>
    </xdr:from>
    <xdr:ext cx="534377" cy="259045"/>
    <xdr:sp macro="" textlink="">
      <xdr:nvSpPr>
        <xdr:cNvPr id="316" name="テキスト ボックス 315"/>
        <xdr:cNvSpPr txBox="1"/>
      </xdr:nvSpPr>
      <xdr:spPr>
        <a:xfrm>
          <a:off x="7594111" y="67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149068</xdr:rowOff>
    </xdr:from>
    <xdr:to>
      <xdr:col>36</xdr:col>
      <xdr:colOff>165100</xdr:colOff>
      <xdr:row>39</xdr:row>
      <xdr:rowOff>79218</xdr:rowOff>
    </xdr:to>
    <xdr:sp macro="" textlink="">
      <xdr:nvSpPr>
        <xdr:cNvPr id="317" name="楕円 316"/>
        <xdr:cNvSpPr/>
      </xdr:nvSpPr>
      <xdr:spPr>
        <a:xfrm>
          <a:off x="6921500" y="66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70345</xdr:rowOff>
    </xdr:from>
    <xdr:ext cx="534377" cy="259045"/>
    <xdr:sp macro="" textlink="">
      <xdr:nvSpPr>
        <xdr:cNvPr id="318" name="テキスト ボックス 317"/>
        <xdr:cNvSpPr txBox="1"/>
      </xdr:nvSpPr>
      <xdr:spPr>
        <a:xfrm>
          <a:off x="6705111" y="67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19293</xdr:rowOff>
    </xdr:from>
    <xdr:to>
      <xdr:col>55</xdr:col>
      <xdr:colOff>0</xdr:colOff>
      <xdr:row>56</xdr:row>
      <xdr:rowOff>97066</xdr:rowOff>
    </xdr:to>
    <xdr:cxnSp macro="">
      <xdr:nvCxnSpPr>
        <xdr:cNvPr id="350" name="直線コネクタ 349"/>
        <xdr:cNvCxnSpPr/>
      </xdr:nvCxnSpPr>
      <xdr:spPr>
        <a:xfrm flipV="1">
          <a:off x="9639300" y="9449043"/>
          <a:ext cx="838200" cy="24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68850</xdr:rowOff>
    </xdr:from>
    <xdr:to>
      <xdr:col>50</xdr:col>
      <xdr:colOff>114300</xdr:colOff>
      <xdr:row>56</xdr:row>
      <xdr:rowOff>97066</xdr:rowOff>
    </xdr:to>
    <xdr:cxnSp macro="">
      <xdr:nvCxnSpPr>
        <xdr:cNvPr id="353" name="直線コネクタ 352"/>
        <xdr:cNvCxnSpPr/>
      </xdr:nvCxnSpPr>
      <xdr:spPr>
        <a:xfrm>
          <a:off x="8750300" y="9670050"/>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68850</xdr:rowOff>
    </xdr:from>
    <xdr:to>
      <xdr:col>45</xdr:col>
      <xdr:colOff>177800</xdr:colOff>
      <xdr:row>56</xdr:row>
      <xdr:rowOff>98013</xdr:rowOff>
    </xdr:to>
    <xdr:cxnSp macro="">
      <xdr:nvCxnSpPr>
        <xdr:cNvPr id="356" name="直線コネクタ 355"/>
        <xdr:cNvCxnSpPr/>
      </xdr:nvCxnSpPr>
      <xdr:spPr>
        <a:xfrm flipV="1">
          <a:off x="7861300" y="9670050"/>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106325</xdr:rowOff>
    </xdr:from>
    <xdr:to>
      <xdr:col>41</xdr:col>
      <xdr:colOff>50800</xdr:colOff>
      <xdr:row>56</xdr:row>
      <xdr:rowOff>98013</xdr:rowOff>
    </xdr:to>
    <xdr:cxnSp macro="">
      <xdr:nvCxnSpPr>
        <xdr:cNvPr id="359" name="直線コネクタ 358"/>
        <xdr:cNvCxnSpPr/>
      </xdr:nvCxnSpPr>
      <xdr:spPr>
        <a:xfrm>
          <a:off x="6972300" y="9536075"/>
          <a:ext cx="889000" cy="1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139943</xdr:rowOff>
    </xdr:from>
    <xdr:to>
      <xdr:col>55</xdr:col>
      <xdr:colOff>50800</xdr:colOff>
      <xdr:row>55</xdr:row>
      <xdr:rowOff>70093</xdr:rowOff>
    </xdr:to>
    <xdr:sp macro="" textlink="">
      <xdr:nvSpPr>
        <xdr:cNvPr id="369" name="楕円 368"/>
        <xdr:cNvSpPr/>
      </xdr:nvSpPr>
      <xdr:spPr>
        <a:xfrm>
          <a:off x="104267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162820</xdr:rowOff>
    </xdr:from>
    <xdr:ext cx="534377" cy="259045"/>
    <xdr:sp macro="" textlink="">
      <xdr:nvSpPr>
        <xdr:cNvPr id="370" name="普通建設事業費該当値テキスト"/>
        <xdr:cNvSpPr txBox="1"/>
      </xdr:nvSpPr>
      <xdr:spPr>
        <a:xfrm>
          <a:off x="10528300" y="92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46266</xdr:rowOff>
    </xdr:from>
    <xdr:to>
      <xdr:col>50</xdr:col>
      <xdr:colOff>165100</xdr:colOff>
      <xdr:row>56</xdr:row>
      <xdr:rowOff>147866</xdr:rowOff>
    </xdr:to>
    <xdr:sp macro="" textlink="">
      <xdr:nvSpPr>
        <xdr:cNvPr id="371" name="楕円 370"/>
        <xdr:cNvSpPr/>
      </xdr:nvSpPr>
      <xdr:spPr>
        <a:xfrm>
          <a:off x="95885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164393</xdr:rowOff>
    </xdr:from>
    <xdr:ext cx="534377" cy="259045"/>
    <xdr:sp macro="" textlink="">
      <xdr:nvSpPr>
        <xdr:cNvPr id="372" name="テキスト ボックス 371"/>
        <xdr:cNvSpPr txBox="1"/>
      </xdr:nvSpPr>
      <xdr:spPr>
        <a:xfrm>
          <a:off x="9372111" y="94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18050</xdr:rowOff>
    </xdr:from>
    <xdr:to>
      <xdr:col>46</xdr:col>
      <xdr:colOff>38100</xdr:colOff>
      <xdr:row>56</xdr:row>
      <xdr:rowOff>119650</xdr:rowOff>
    </xdr:to>
    <xdr:sp macro="" textlink="">
      <xdr:nvSpPr>
        <xdr:cNvPr id="373" name="楕円 372"/>
        <xdr:cNvSpPr/>
      </xdr:nvSpPr>
      <xdr:spPr>
        <a:xfrm>
          <a:off x="8699500" y="96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136177</xdr:rowOff>
    </xdr:from>
    <xdr:ext cx="534377" cy="259045"/>
    <xdr:sp macro="" textlink="">
      <xdr:nvSpPr>
        <xdr:cNvPr id="374" name="テキスト ボックス 373"/>
        <xdr:cNvSpPr txBox="1"/>
      </xdr:nvSpPr>
      <xdr:spPr>
        <a:xfrm>
          <a:off x="8483111" y="939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47213</xdr:rowOff>
    </xdr:from>
    <xdr:to>
      <xdr:col>41</xdr:col>
      <xdr:colOff>101600</xdr:colOff>
      <xdr:row>56</xdr:row>
      <xdr:rowOff>148813</xdr:rowOff>
    </xdr:to>
    <xdr:sp macro="" textlink="">
      <xdr:nvSpPr>
        <xdr:cNvPr id="375" name="楕円 374"/>
        <xdr:cNvSpPr/>
      </xdr:nvSpPr>
      <xdr:spPr>
        <a:xfrm>
          <a:off x="7810500" y="96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165340</xdr:rowOff>
    </xdr:from>
    <xdr:ext cx="534377" cy="259045"/>
    <xdr:sp macro="" textlink="">
      <xdr:nvSpPr>
        <xdr:cNvPr id="376" name="テキスト ボックス 375"/>
        <xdr:cNvSpPr txBox="1"/>
      </xdr:nvSpPr>
      <xdr:spPr>
        <a:xfrm>
          <a:off x="7594111" y="94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55525</xdr:rowOff>
    </xdr:from>
    <xdr:to>
      <xdr:col>36</xdr:col>
      <xdr:colOff>165100</xdr:colOff>
      <xdr:row>55</xdr:row>
      <xdr:rowOff>157125</xdr:rowOff>
    </xdr:to>
    <xdr:sp macro="" textlink="">
      <xdr:nvSpPr>
        <xdr:cNvPr id="377" name="楕円 376"/>
        <xdr:cNvSpPr/>
      </xdr:nvSpPr>
      <xdr:spPr>
        <a:xfrm>
          <a:off x="6921500" y="9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2202</xdr:rowOff>
    </xdr:from>
    <xdr:ext cx="534377" cy="259045"/>
    <xdr:sp macro="" textlink="">
      <xdr:nvSpPr>
        <xdr:cNvPr id="378" name="テキスト ボックス 377"/>
        <xdr:cNvSpPr txBox="1"/>
      </xdr:nvSpPr>
      <xdr:spPr>
        <a:xfrm>
          <a:off x="6705111" y="92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154330</xdr:rowOff>
    </xdr:from>
    <xdr:to>
      <xdr:col>55</xdr:col>
      <xdr:colOff>0</xdr:colOff>
      <xdr:row>76</xdr:row>
      <xdr:rowOff>167980</xdr:rowOff>
    </xdr:to>
    <xdr:cxnSp macro="">
      <xdr:nvCxnSpPr>
        <xdr:cNvPr id="409" name="直線コネクタ 408"/>
        <xdr:cNvCxnSpPr/>
      </xdr:nvCxnSpPr>
      <xdr:spPr>
        <a:xfrm flipV="1">
          <a:off x="9639300" y="13013080"/>
          <a:ext cx="838200" cy="1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167980</xdr:rowOff>
    </xdr:from>
    <xdr:to>
      <xdr:col>50</xdr:col>
      <xdr:colOff>114300</xdr:colOff>
      <xdr:row>77</xdr:row>
      <xdr:rowOff>80003</xdr:rowOff>
    </xdr:to>
    <xdr:cxnSp macro="">
      <xdr:nvCxnSpPr>
        <xdr:cNvPr id="412" name="直線コネクタ 411"/>
        <xdr:cNvCxnSpPr/>
      </xdr:nvCxnSpPr>
      <xdr:spPr>
        <a:xfrm flipV="1">
          <a:off x="8750300" y="13198180"/>
          <a:ext cx="889000" cy="8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165433</xdr:rowOff>
    </xdr:from>
    <xdr:to>
      <xdr:col>45</xdr:col>
      <xdr:colOff>177800</xdr:colOff>
      <xdr:row>77</xdr:row>
      <xdr:rowOff>80003</xdr:rowOff>
    </xdr:to>
    <xdr:cxnSp macro="">
      <xdr:nvCxnSpPr>
        <xdr:cNvPr id="415" name="直線コネクタ 414"/>
        <xdr:cNvCxnSpPr/>
      </xdr:nvCxnSpPr>
      <xdr:spPr>
        <a:xfrm>
          <a:off x="7861300" y="13024183"/>
          <a:ext cx="889000" cy="2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12566</xdr:rowOff>
    </xdr:from>
    <xdr:to>
      <xdr:col>41</xdr:col>
      <xdr:colOff>50800</xdr:colOff>
      <xdr:row>75</xdr:row>
      <xdr:rowOff>165433</xdr:rowOff>
    </xdr:to>
    <xdr:cxnSp macro="">
      <xdr:nvCxnSpPr>
        <xdr:cNvPr id="418" name="直線コネクタ 417"/>
        <xdr:cNvCxnSpPr/>
      </xdr:nvCxnSpPr>
      <xdr:spPr>
        <a:xfrm>
          <a:off x="6972300" y="12528416"/>
          <a:ext cx="889000" cy="49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103530</xdr:rowOff>
    </xdr:from>
    <xdr:to>
      <xdr:col>55</xdr:col>
      <xdr:colOff>50800</xdr:colOff>
      <xdr:row>76</xdr:row>
      <xdr:rowOff>33680</xdr:rowOff>
    </xdr:to>
    <xdr:sp macro="" textlink="">
      <xdr:nvSpPr>
        <xdr:cNvPr id="428" name="楕円 427"/>
        <xdr:cNvSpPr/>
      </xdr:nvSpPr>
      <xdr:spPr>
        <a:xfrm>
          <a:off x="104267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126407</xdr:rowOff>
    </xdr:from>
    <xdr:ext cx="534377" cy="259045"/>
    <xdr:sp macro="" textlink="">
      <xdr:nvSpPr>
        <xdr:cNvPr id="429" name="普通建設事業費 （ うち新規整備　）該当値テキスト"/>
        <xdr:cNvSpPr txBox="1"/>
      </xdr:nvSpPr>
      <xdr:spPr>
        <a:xfrm>
          <a:off x="10528300" y="128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117180</xdr:rowOff>
    </xdr:from>
    <xdr:to>
      <xdr:col>50</xdr:col>
      <xdr:colOff>165100</xdr:colOff>
      <xdr:row>77</xdr:row>
      <xdr:rowOff>47330</xdr:rowOff>
    </xdr:to>
    <xdr:sp macro="" textlink="">
      <xdr:nvSpPr>
        <xdr:cNvPr id="430" name="楕円 429"/>
        <xdr:cNvSpPr/>
      </xdr:nvSpPr>
      <xdr:spPr>
        <a:xfrm>
          <a:off x="9588500" y="131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63858</xdr:rowOff>
    </xdr:from>
    <xdr:ext cx="534377" cy="259045"/>
    <xdr:sp macro="" textlink="">
      <xdr:nvSpPr>
        <xdr:cNvPr id="431" name="テキスト ボックス 430"/>
        <xdr:cNvSpPr txBox="1"/>
      </xdr:nvSpPr>
      <xdr:spPr>
        <a:xfrm>
          <a:off x="9372111" y="129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29203</xdr:rowOff>
    </xdr:from>
    <xdr:to>
      <xdr:col>46</xdr:col>
      <xdr:colOff>38100</xdr:colOff>
      <xdr:row>77</xdr:row>
      <xdr:rowOff>130803</xdr:rowOff>
    </xdr:to>
    <xdr:sp macro="" textlink="">
      <xdr:nvSpPr>
        <xdr:cNvPr id="432" name="楕円 431"/>
        <xdr:cNvSpPr/>
      </xdr:nvSpPr>
      <xdr:spPr>
        <a:xfrm>
          <a:off x="8699500" y="132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121930</xdr:rowOff>
    </xdr:from>
    <xdr:ext cx="534377" cy="259045"/>
    <xdr:sp macro="" textlink="">
      <xdr:nvSpPr>
        <xdr:cNvPr id="433" name="テキスト ボックス 432"/>
        <xdr:cNvSpPr txBox="1"/>
      </xdr:nvSpPr>
      <xdr:spPr>
        <a:xfrm>
          <a:off x="8483111" y="133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114634</xdr:rowOff>
    </xdr:from>
    <xdr:to>
      <xdr:col>41</xdr:col>
      <xdr:colOff>101600</xdr:colOff>
      <xdr:row>76</xdr:row>
      <xdr:rowOff>44785</xdr:rowOff>
    </xdr:to>
    <xdr:sp macro="" textlink="">
      <xdr:nvSpPr>
        <xdr:cNvPr id="434" name="楕円 433"/>
        <xdr:cNvSpPr/>
      </xdr:nvSpPr>
      <xdr:spPr>
        <a:xfrm>
          <a:off x="7810500" y="12973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61311</xdr:rowOff>
    </xdr:from>
    <xdr:ext cx="534377" cy="259045"/>
    <xdr:sp macro="" textlink="">
      <xdr:nvSpPr>
        <xdr:cNvPr id="435" name="テキスト ボックス 434"/>
        <xdr:cNvSpPr txBox="1"/>
      </xdr:nvSpPr>
      <xdr:spPr>
        <a:xfrm>
          <a:off x="7594111" y="127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133216</xdr:rowOff>
    </xdr:from>
    <xdr:to>
      <xdr:col>36</xdr:col>
      <xdr:colOff>165100</xdr:colOff>
      <xdr:row>73</xdr:row>
      <xdr:rowOff>63366</xdr:rowOff>
    </xdr:to>
    <xdr:sp macro="" textlink="">
      <xdr:nvSpPr>
        <xdr:cNvPr id="436" name="楕円 435"/>
        <xdr:cNvSpPr/>
      </xdr:nvSpPr>
      <xdr:spPr>
        <a:xfrm>
          <a:off x="6921500" y="124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79893</xdr:rowOff>
    </xdr:from>
    <xdr:ext cx="534377" cy="259045"/>
    <xdr:sp macro="" textlink="">
      <xdr:nvSpPr>
        <xdr:cNvPr id="437" name="テキスト ボックス 436"/>
        <xdr:cNvSpPr txBox="1"/>
      </xdr:nvSpPr>
      <xdr:spPr>
        <a:xfrm>
          <a:off x="6705111" y="12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113697</xdr:rowOff>
    </xdr:from>
    <xdr:to>
      <xdr:col>55</xdr:col>
      <xdr:colOff>0</xdr:colOff>
      <xdr:row>95</xdr:row>
      <xdr:rowOff>140957</xdr:rowOff>
    </xdr:to>
    <xdr:cxnSp macro="">
      <xdr:nvCxnSpPr>
        <xdr:cNvPr id="466" name="直線コネクタ 465"/>
        <xdr:cNvCxnSpPr/>
      </xdr:nvCxnSpPr>
      <xdr:spPr>
        <a:xfrm flipV="1">
          <a:off x="9639300" y="16401447"/>
          <a:ext cx="8382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140957</xdr:rowOff>
    </xdr:from>
    <xdr:to>
      <xdr:col>50</xdr:col>
      <xdr:colOff>114300</xdr:colOff>
      <xdr:row>96</xdr:row>
      <xdr:rowOff>673</xdr:rowOff>
    </xdr:to>
    <xdr:cxnSp macro="">
      <xdr:nvCxnSpPr>
        <xdr:cNvPr id="469" name="直線コネクタ 468"/>
        <xdr:cNvCxnSpPr/>
      </xdr:nvCxnSpPr>
      <xdr:spPr>
        <a:xfrm flipV="1">
          <a:off x="8750300" y="1642870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673</xdr:rowOff>
    </xdr:from>
    <xdr:to>
      <xdr:col>45</xdr:col>
      <xdr:colOff>177800</xdr:colOff>
      <xdr:row>96</xdr:row>
      <xdr:rowOff>54451</xdr:rowOff>
    </xdr:to>
    <xdr:cxnSp macro="">
      <xdr:nvCxnSpPr>
        <xdr:cNvPr id="472" name="直線コネクタ 471"/>
        <xdr:cNvCxnSpPr/>
      </xdr:nvCxnSpPr>
      <xdr:spPr>
        <a:xfrm flipV="1">
          <a:off x="7861300" y="16459873"/>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54451</xdr:rowOff>
    </xdr:from>
    <xdr:to>
      <xdr:col>41</xdr:col>
      <xdr:colOff>50800</xdr:colOff>
      <xdr:row>96</xdr:row>
      <xdr:rowOff>170771</xdr:rowOff>
    </xdr:to>
    <xdr:cxnSp macro="">
      <xdr:nvCxnSpPr>
        <xdr:cNvPr id="475" name="直線コネクタ 474"/>
        <xdr:cNvCxnSpPr/>
      </xdr:nvCxnSpPr>
      <xdr:spPr>
        <a:xfrm flipV="1">
          <a:off x="6972300" y="16513651"/>
          <a:ext cx="8890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62897</xdr:rowOff>
    </xdr:from>
    <xdr:to>
      <xdr:col>55</xdr:col>
      <xdr:colOff>50800</xdr:colOff>
      <xdr:row>95</xdr:row>
      <xdr:rowOff>164497</xdr:rowOff>
    </xdr:to>
    <xdr:sp macro="" textlink="">
      <xdr:nvSpPr>
        <xdr:cNvPr id="485" name="楕円 484"/>
        <xdr:cNvSpPr/>
      </xdr:nvSpPr>
      <xdr:spPr>
        <a:xfrm>
          <a:off x="10426700" y="163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85774</xdr:rowOff>
    </xdr:from>
    <xdr:ext cx="534377" cy="259045"/>
    <xdr:sp macro="" textlink="">
      <xdr:nvSpPr>
        <xdr:cNvPr id="486" name="普通建設事業費 （ うち更新整備　）該当値テキスト"/>
        <xdr:cNvSpPr txBox="1"/>
      </xdr:nvSpPr>
      <xdr:spPr>
        <a:xfrm>
          <a:off x="10528300" y="162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90157</xdr:rowOff>
    </xdr:from>
    <xdr:to>
      <xdr:col>50</xdr:col>
      <xdr:colOff>165100</xdr:colOff>
      <xdr:row>96</xdr:row>
      <xdr:rowOff>20307</xdr:rowOff>
    </xdr:to>
    <xdr:sp macro="" textlink="">
      <xdr:nvSpPr>
        <xdr:cNvPr id="487" name="楕円 486"/>
        <xdr:cNvSpPr/>
      </xdr:nvSpPr>
      <xdr:spPr>
        <a:xfrm>
          <a:off x="9588500" y="16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36834</xdr:rowOff>
    </xdr:from>
    <xdr:ext cx="534377" cy="259045"/>
    <xdr:sp macro="" textlink="">
      <xdr:nvSpPr>
        <xdr:cNvPr id="488" name="テキスト ボックス 487"/>
        <xdr:cNvSpPr txBox="1"/>
      </xdr:nvSpPr>
      <xdr:spPr>
        <a:xfrm>
          <a:off x="9372111" y="161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121323</xdr:rowOff>
    </xdr:from>
    <xdr:to>
      <xdr:col>46</xdr:col>
      <xdr:colOff>38100</xdr:colOff>
      <xdr:row>96</xdr:row>
      <xdr:rowOff>51473</xdr:rowOff>
    </xdr:to>
    <xdr:sp macro="" textlink="">
      <xdr:nvSpPr>
        <xdr:cNvPr id="489" name="楕円 488"/>
        <xdr:cNvSpPr/>
      </xdr:nvSpPr>
      <xdr:spPr>
        <a:xfrm>
          <a:off x="8699500" y="164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68000</xdr:rowOff>
    </xdr:from>
    <xdr:ext cx="534377" cy="259045"/>
    <xdr:sp macro="" textlink="">
      <xdr:nvSpPr>
        <xdr:cNvPr id="490" name="テキスト ボックス 489"/>
        <xdr:cNvSpPr txBox="1"/>
      </xdr:nvSpPr>
      <xdr:spPr>
        <a:xfrm>
          <a:off x="8483111" y="161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3651</xdr:rowOff>
    </xdr:from>
    <xdr:to>
      <xdr:col>41</xdr:col>
      <xdr:colOff>101600</xdr:colOff>
      <xdr:row>96</xdr:row>
      <xdr:rowOff>105251</xdr:rowOff>
    </xdr:to>
    <xdr:sp macro="" textlink="">
      <xdr:nvSpPr>
        <xdr:cNvPr id="491" name="楕円 490"/>
        <xdr:cNvSpPr/>
      </xdr:nvSpPr>
      <xdr:spPr>
        <a:xfrm>
          <a:off x="7810500" y="164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121778</xdr:rowOff>
    </xdr:from>
    <xdr:ext cx="534377" cy="259045"/>
    <xdr:sp macro="" textlink="">
      <xdr:nvSpPr>
        <xdr:cNvPr id="492" name="テキスト ボックス 491"/>
        <xdr:cNvSpPr txBox="1"/>
      </xdr:nvSpPr>
      <xdr:spPr>
        <a:xfrm>
          <a:off x="7594111" y="162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119971</xdr:rowOff>
    </xdr:from>
    <xdr:to>
      <xdr:col>36</xdr:col>
      <xdr:colOff>165100</xdr:colOff>
      <xdr:row>97</xdr:row>
      <xdr:rowOff>50121</xdr:rowOff>
    </xdr:to>
    <xdr:sp macro="" textlink="">
      <xdr:nvSpPr>
        <xdr:cNvPr id="493" name="楕円 492"/>
        <xdr:cNvSpPr/>
      </xdr:nvSpPr>
      <xdr:spPr>
        <a:xfrm>
          <a:off x="6921500" y="165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41248</xdr:rowOff>
    </xdr:from>
    <xdr:ext cx="534377" cy="259045"/>
    <xdr:sp macro="" textlink="">
      <xdr:nvSpPr>
        <xdr:cNvPr id="494" name="テキスト ボックス 493"/>
        <xdr:cNvSpPr txBox="1"/>
      </xdr:nvSpPr>
      <xdr:spPr>
        <a:xfrm>
          <a:off x="6705111" y="166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18379</xdr:rowOff>
    </xdr:from>
    <xdr:to>
      <xdr:col>85</xdr:col>
      <xdr:colOff>127000</xdr:colOff>
      <xdr:row>39</xdr:row>
      <xdr:rowOff>49926</xdr:rowOff>
    </xdr:to>
    <xdr:cxnSp macro="">
      <xdr:nvCxnSpPr>
        <xdr:cNvPr id="525" name="直線コネクタ 524"/>
        <xdr:cNvCxnSpPr/>
      </xdr:nvCxnSpPr>
      <xdr:spPr>
        <a:xfrm flipV="1">
          <a:off x="15481300" y="6704929"/>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49926</xdr:rowOff>
    </xdr:from>
    <xdr:to>
      <xdr:col>81</xdr:col>
      <xdr:colOff>50800</xdr:colOff>
      <xdr:row>39</xdr:row>
      <xdr:rowOff>60899</xdr:rowOff>
    </xdr:to>
    <xdr:cxnSp macro="">
      <xdr:nvCxnSpPr>
        <xdr:cNvPr id="528" name="直線コネクタ 527"/>
        <xdr:cNvCxnSpPr/>
      </xdr:nvCxnSpPr>
      <xdr:spPr>
        <a:xfrm flipV="1">
          <a:off x="14592300" y="673647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53453</xdr:rowOff>
    </xdr:from>
    <xdr:to>
      <xdr:col>76</xdr:col>
      <xdr:colOff>114300</xdr:colOff>
      <xdr:row>39</xdr:row>
      <xdr:rowOff>60899</xdr:rowOff>
    </xdr:to>
    <xdr:cxnSp macro="">
      <xdr:nvCxnSpPr>
        <xdr:cNvPr id="531" name="直線コネクタ 530"/>
        <xdr:cNvCxnSpPr/>
      </xdr:nvCxnSpPr>
      <xdr:spPr>
        <a:xfrm>
          <a:off x="13703300" y="674000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47966</xdr:rowOff>
    </xdr:from>
    <xdr:to>
      <xdr:col>71</xdr:col>
      <xdr:colOff>177800</xdr:colOff>
      <xdr:row>39</xdr:row>
      <xdr:rowOff>53453</xdr:rowOff>
    </xdr:to>
    <xdr:cxnSp macro="">
      <xdr:nvCxnSpPr>
        <xdr:cNvPr id="534" name="直線コネクタ 533"/>
        <xdr:cNvCxnSpPr/>
      </xdr:nvCxnSpPr>
      <xdr:spPr>
        <a:xfrm>
          <a:off x="12814300" y="67345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96163</xdr:rowOff>
    </xdr:from>
    <xdr:ext cx="469744" cy="259045"/>
    <xdr:sp macro="" textlink="">
      <xdr:nvSpPr>
        <xdr:cNvPr id="536" name="テキスト ボックス 535"/>
        <xdr:cNvSpPr txBox="1"/>
      </xdr:nvSpPr>
      <xdr:spPr>
        <a:xfrm>
          <a:off x="13468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107234</xdr:rowOff>
    </xdr:from>
    <xdr:ext cx="469744" cy="259045"/>
    <xdr:sp macro="" textlink="">
      <xdr:nvSpPr>
        <xdr:cNvPr id="538" name="テキスト ボックス 537"/>
        <xdr:cNvSpPr txBox="1"/>
      </xdr:nvSpPr>
      <xdr:spPr>
        <a:xfrm>
          <a:off x="12579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139029</xdr:rowOff>
    </xdr:from>
    <xdr:to>
      <xdr:col>85</xdr:col>
      <xdr:colOff>177800</xdr:colOff>
      <xdr:row>39</xdr:row>
      <xdr:rowOff>69179</xdr:rowOff>
    </xdr:to>
    <xdr:sp macro="" textlink="">
      <xdr:nvSpPr>
        <xdr:cNvPr id="544" name="楕円 543"/>
        <xdr:cNvSpPr/>
      </xdr:nvSpPr>
      <xdr:spPr>
        <a:xfrm>
          <a:off x="16268700" y="66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170576</xdr:rowOff>
    </xdr:from>
    <xdr:to>
      <xdr:col>81</xdr:col>
      <xdr:colOff>101600</xdr:colOff>
      <xdr:row>39</xdr:row>
      <xdr:rowOff>100726</xdr:rowOff>
    </xdr:to>
    <xdr:sp macro="" textlink="">
      <xdr:nvSpPr>
        <xdr:cNvPr id="546" name="楕円 545"/>
        <xdr:cNvSpPr/>
      </xdr:nvSpPr>
      <xdr:spPr>
        <a:xfrm>
          <a:off x="15430500" y="66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91853</xdr:rowOff>
    </xdr:from>
    <xdr:ext cx="469744" cy="259045"/>
    <xdr:sp macro="" textlink="">
      <xdr:nvSpPr>
        <xdr:cNvPr id="547" name="テキスト ボックス 546"/>
        <xdr:cNvSpPr txBox="1"/>
      </xdr:nvSpPr>
      <xdr:spPr>
        <a:xfrm>
          <a:off x="15246428" y="67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10099</xdr:rowOff>
    </xdr:from>
    <xdr:to>
      <xdr:col>76</xdr:col>
      <xdr:colOff>165100</xdr:colOff>
      <xdr:row>39</xdr:row>
      <xdr:rowOff>111699</xdr:rowOff>
    </xdr:to>
    <xdr:sp macro="" textlink="">
      <xdr:nvSpPr>
        <xdr:cNvPr id="548" name="楕円 547"/>
        <xdr:cNvSpPr/>
      </xdr:nvSpPr>
      <xdr:spPr>
        <a:xfrm>
          <a:off x="14541500" y="66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102826</xdr:rowOff>
    </xdr:from>
    <xdr:ext cx="469744" cy="259045"/>
    <xdr:sp macro="" textlink="">
      <xdr:nvSpPr>
        <xdr:cNvPr id="549" name="テキスト ボックス 548"/>
        <xdr:cNvSpPr txBox="1"/>
      </xdr:nvSpPr>
      <xdr:spPr>
        <a:xfrm>
          <a:off x="14357428" y="67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2653</xdr:rowOff>
    </xdr:from>
    <xdr:to>
      <xdr:col>72</xdr:col>
      <xdr:colOff>38100</xdr:colOff>
      <xdr:row>39</xdr:row>
      <xdr:rowOff>104253</xdr:rowOff>
    </xdr:to>
    <xdr:sp macro="" textlink="">
      <xdr:nvSpPr>
        <xdr:cNvPr id="550" name="楕円 549"/>
        <xdr:cNvSpPr/>
      </xdr:nvSpPr>
      <xdr:spPr>
        <a:xfrm>
          <a:off x="13652500" y="66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120780</xdr:rowOff>
    </xdr:from>
    <xdr:ext cx="469744" cy="259045"/>
    <xdr:sp macro="" textlink="">
      <xdr:nvSpPr>
        <xdr:cNvPr id="551" name="テキスト ボックス 550"/>
        <xdr:cNvSpPr txBox="1"/>
      </xdr:nvSpPr>
      <xdr:spPr>
        <a:xfrm>
          <a:off x="13468428" y="6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168616</xdr:rowOff>
    </xdr:from>
    <xdr:to>
      <xdr:col>67</xdr:col>
      <xdr:colOff>101600</xdr:colOff>
      <xdr:row>39</xdr:row>
      <xdr:rowOff>98766</xdr:rowOff>
    </xdr:to>
    <xdr:sp macro="" textlink="">
      <xdr:nvSpPr>
        <xdr:cNvPr id="552" name="楕円 551"/>
        <xdr:cNvSpPr/>
      </xdr:nvSpPr>
      <xdr:spPr>
        <a:xfrm>
          <a:off x="12763500" y="66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115293</xdr:rowOff>
    </xdr:from>
    <xdr:ext cx="469744" cy="259045"/>
    <xdr:sp macro="" textlink="">
      <xdr:nvSpPr>
        <xdr:cNvPr id="553" name="テキスト ボックス 552"/>
        <xdr:cNvSpPr txBox="1"/>
      </xdr:nvSpPr>
      <xdr:spPr>
        <a:xfrm>
          <a:off x="12579428" y="645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99752</xdr:rowOff>
    </xdr:from>
    <xdr:to>
      <xdr:col>85</xdr:col>
      <xdr:colOff>127000</xdr:colOff>
      <xdr:row>74</xdr:row>
      <xdr:rowOff>139557</xdr:rowOff>
    </xdr:to>
    <xdr:cxnSp macro="">
      <xdr:nvCxnSpPr>
        <xdr:cNvPr id="636" name="直線コネクタ 635"/>
        <xdr:cNvCxnSpPr/>
      </xdr:nvCxnSpPr>
      <xdr:spPr>
        <a:xfrm flipV="1">
          <a:off x="15481300" y="12787052"/>
          <a:ext cx="8382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139557</xdr:rowOff>
    </xdr:from>
    <xdr:to>
      <xdr:col>81</xdr:col>
      <xdr:colOff>50800</xdr:colOff>
      <xdr:row>75</xdr:row>
      <xdr:rowOff>397</xdr:rowOff>
    </xdr:to>
    <xdr:cxnSp macro="">
      <xdr:nvCxnSpPr>
        <xdr:cNvPr id="639" name="直線コネクタ 638"/>
        <xdr:cNvCxnSpPr/>
      </xdr:nvCxnSpPr>
      <xdr:spPr>
        <a:xfrm flipV="1">
          <a:off x="14592300" y="12826857"/>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159788</xdr:rowOff>
    </xdr:from>
    <xdr:to>
      <xdr:col>76</xdr:col>
      <xdr:colOff>114300</xdr:colOff>
      <xdr:row>75</xdr:row>
      <xdr:rowOff>397</xdr:rowOff>
    </xdr:to>
    <xdr:cxnSp macro="">
      <xdr:nvCxnSpPr>
        <xdr:cNvPr id="642" name="直線コネクタ 641"/>
        <xdr:cNvCxnSpPr/>
      </xdr:nvCxnSpPr>
      <xdr:spPr>
        <a:xfrm>
          <a:off x="13703300" y="12847088"/>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96409</xdr:rowOff>
    </xdr:from>
    <xdr:to>
      <xdr:col>71</xdr:col>
      <xdr:colOff>177800</xdr:colOff>
      <xdr:row>74</xdr:row>
      <xdr:rowOff>159788</xdr:rowOff>
    </xdr:to>
    <xdr:cxnSp macro="">
      <xdr:nvCxnSpPr>
        <xdr:cNvPr id="645" name="直線コネクタ 644"/>
        <xdr:cNvCxnSpPr/>
      </xdr:nvCxnSpPr>
      <xdr:spPr>
        <a:xfrm>
          <a:off x="12814300" y="12783709"/>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48952</xdr:rowOff>
    </xdr:from>
    <xdr:to>
      <xdr:col>85</xdr:col>
      <xdr:colOff>177800</xdr:colOff>
      <xdr:row>74</xdr:row>
      <xdr:rowOff>150552</xdr:rowOff>
    </xdr:to>
    <xdr:sp macro="" textlink="">
      <xdr:nvSpPr>
        <xdr:cNvPr id="655" name="楕円 654"/>
        <xdr:cNvSpPr/>
      </xdr:nvSpPr>
      <xdr:spPr>
        <a:xfrm>
          <a:off x="16268700" y="127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71829</xdr:rowOff>
    </xdr:from>
    <xdr:ext cx="534377" cy="259045"/>
    <xdr:sp macro="" textlink="">
      <xdr:nvSpPr>
        <xdr:cNvPr id="656" name="公債費該当値テキスト"/>
        <xdr:cNvSpPr txBox="1"/>
      </xdr:nvSpPr>
      <xdr:spPr>
        <a:xfrm>
          <a:off x="16370300" y="125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88757</xdr:rowOff>
    </xdr:from>
    <xdr:to>
      <xdr:col>81</xdr:col>
      <xdr:colOff>101600</xdr:colOff>
      <xdr:row>75</xdr:row>
      <xdr:rowOff>18907</xdr:rowOff>
    </xdr:to>
    <xdr:sp macro="" textlink="">
      <xdr:nvSpPr>
        <xdr:cNvPr id="657" name="楕円 656"/>
        <xdr:cNvSpPr/>
      </xdr:nvSpPr>
      <xdr:spPr>
        <a:xfrm>
          <a:off x="15430500" y="12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35434</xdr:rowOff>
    </xdr:from>
    <xdr:ext cx="534377" cy="259045"/>
    <xdr:sp macro="" textlink="">
      <xdr:nvSpPr>
        <xdr:cNvPr id="658" name="テキスト ボックス 657"/>
        <xdr:cNvSpPr txBox="1"/>
      </xdr:nvSpPr>
      <xdr:spPr>
        <a:xfrm>
          <a:off x="15214111" y="125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121047</xdr:rowOff>
    </xdr:from>
    <xdr:to>
      <xdr:col>76</xdr:col>
      <xdr:colOff>165100</xdr:colOff>
      <xdr:row>75</xdr:row>
      <xdr:rowOff>51197</xdr:rowOff>
    </xdr:to>
    <xdr:sp macro="" textlink="">
      <xdr:nvSpPr>
        <xdr:cNvPr id="659" name="楕円 658"/>
        <xdr:cNvSpPr/>
      </xdr:nvSpPr>
      <xdr:spPr>
        <a:xfrm>
          <a:off x="14541500" y="128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67724</xdr:rowOff>
    </xdr:from>
    <xdr:ext cx="534377" cy="259045"/>
    <xdr:sp macro="" textlink="">
      <xdr:nvSpPr>
        <xdr:cNvPr id="660" name="テキスト ボックス 659"/>
        <xdr:cNvSpPr txBox="1"/>
      </xdr:nvSpPr>
      <xdr:spPr>
        <a:xfrm>
          <a:off x="14325111" y="1258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108988</xdr:rowOff>
    </xdr:from>
    <xdr:to>
      <xdr:col>72</xdr:col>
      <xdr:colOff>38100</xdr:colOff>
      <xdr:row>75</xdr:row>
      <xdr:rowOff>39138</xdr:rowOff>
    </xdr:to>
    <xdr:sp macro="" textlink="">
      <xdr:nvSpPr>
        <xdr:cNvPr id="661" name="楕円 660"/>
        <xdr:cNvSpPr/>
      </xdr:nvSpPr>
      <xdr:spPr>
        <a:xfrm>
          <a:off x="13652500" y="127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55665</xdr:rowOff>
    </xdr:from>
    <xdr:ext cx="534377" cy="259045"/>
    <xdr:sp macro="" textlink="">
      <xdr:nvSpPr>
        <xdr:cNvPr id="662" name="テキスト ボックス 661"/>
        <xdr:cNvSpPr txBox="1"/>
      </xdr:nvSpPr>
      <xdr:spPr>
        <a:xfrm>
          <a:off x="13436111" y="125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45609</xdr:rowOff>
    </xdr:from>
    <xdr:to>
      <xdr:col>67</xdr:col>
      <xdr:colOff>101600</xdr:colOff>
      <xdr:row>74</xdr:row>
      <xdr:rowOff>147209</xdr:rowOff>
    </xdr:to>
    <xdr:sp macro="" textlink="">
      <xdr:nvSpPr>
        <xdr:cNvPr id="663" name="楕円 662"/>
        <xdr:cNvSpPr/>
      </xdr:nvSpPr>
      <xdr:spPr>
        <a:xfrm>
          <a:off x="12763500" y="127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163736</xdr:rowOff>
    </xdr:from>
    <xdr:ext cx="534377" cy="259045"/>
    <xdr:sp macro="" textlink="">
      <xdr:nvSpPr>
        <xdr:cNvPr id="664" name="テキスト ボックス 663"/>
        <xdr:cNvSpPr txBox="1"/>
      </xdr:nvSpPr>
      <xdr:spPr>
        <a:xfrm>
          <a:off x="12547111" y="125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47072</xdr:rowOff>
    </xdr:from>
    <xdr:to>
      <xdr:col>85</xdr:col>
      <xdr:colOff>127000</xdr:colOff>
      <xdr:row>96</xdr:row>
      <xdr:rowOff>48535</xdr:rowOff>
    </xdr:to>
    <xdr:cxnSp macro="">
      <xdr:nvCxnSpPr>
        <xdr:cNvPr id="691" name="直線コネクタ 690"/>
        <xdr:cNvCxnSpPr/>
      </xdr:nvCxnSpPr>
      <xdr:spPr>
        <a:xfrm>
          <a:off x="15481300" y="16506272"/>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47072</xdr:rowOff>
    </xdr:from>
    <xdr:to>
      <xdr:col>81</xdr:col>
      <xdr:colOff>50800</xdr:colOff>
      <xdr:row>97</xdr:row>
      <xdr:rowOff>50729</xdr:rowOff>
    </xdr:to>
    <xdr:cxnSp macro="">
      <xdr:nvCxnSpPr>
        <xdr:cNvPr id="694" name="直線コネクタ 693"/>
        <xdr:cNvCxnSpPr/>
      </xdr:nvCxnSpPr>
      <xdr:spPr>
        <a:xfrm flipV="1">
          <a:off x="14592300" y="16506272"/>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146512</xdr:rowOff>
    </xdr:from>
    <xdr:to>
      <xdr:col>76</xdr:col>
      <xdr:colOff>114300</xdr:colOff>
      <xdr:row>97</xdr:row>
      <xdr:rowOff>50729</xdr:rowOff>
    </xdr:to>
    <xdr:cxnSp macro="">
      <xdr:nvCxnSpPr>
        <xdr:cNvPr id="697" name="直線コネクタ 696"/>
        <xdr:cNvCxnSpPr/>
      </xdr:nvCxnSpPr>
      <xdr:spPr>
        <a:xfrm>
          <a:off x="13703300" y="16434262"/>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146512</xdr:rowOff>
    </xdr:from>
    <xdr:to>
      <xdr:col>71</xdr:col>
      <xdr:colOff>177800</xdr:colOff>
      <xdr:row>97</xdr:row>
      <xdr:rowOff>38019</xdr:rowOff>
    </xdr:to>
    <xdr:cxnSp macro="">
      <xdr:nvCxnSpPr>
        <xdr:cNvPr id="700" name="直線コネクタ 699"/>
        <xdr:cNvCxnSpPr/>
      </xdr:nvCxnSpPr>
      <xdr:spPr>
        <a:xfrm flipV="1">
          <a:off x="12814300" y="16434262"/>
          <a:ext cx="889000" cy="2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169185</xdr:rowOff>
    </xdr:from>
    <xdr:to>
      <xdr:col>85</xdr:col>
      <xdr:colOff>177800</xdr:colOff>
      <xdr:row>96</xdr:row>
      <xdr:rowOff>99335</xdr:rowOff>
    </xdr:to>
    <xdr:sp macro="" textlink="">
      <xdr:nvSpPr>
        <xdr:cNvPr id="710" name="楕円 709"/>
        <xdr:cNvSpPr/>
      </xdr:nvSpPr>
      <xdr:spPr>
        <a:xfrm>
          <a:off x="16268700" y="164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20612</xdr:rowOff>
    </xdr:from>
    <xdr:ext cx="469744" cy="259045"/>
    <xdr:sp macro="" textlink="">
      <xdr:nvSpPr>
        <xdr:cNvPr id="711" name="積立金該当値テキスト"/>
        <xdr:cNvSpPr txBox="1"/>
      </xdr:nvSpPr>
      <xdr:spPr>
        <a:xfrm>
          <a:off x="16370300" y="1630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167722</xdr:rowOff>
    </xdr:from>
    <xdr:to>
      <xdr:col>81</xdr:col>
      <xdr:colOff>101600</xdr:colOff>
      <xdr:row>96</xdr:row>
      <xdr:rowOff>97872</xdr:rowOff>
    </xdr:to>
    <xdr:sp macro="" textlink="">
      <xdr:nvSpPr>
        <xdr:cNvPr id="712" name="楕円 711"/>
        <xdr:cNvSpPr/>
      </xdr:nvSpPr>
      <xdr:spPr>
        <a:xfrm>
          <a:off x="15430500" y="16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114399</xdr:rowOff>
    </xdr:from>
    <xdr:ext cx="469744" cy="259045"/>
    <xdr:sp macro="" textlink="">
      <xdr:nvSpPr>
        <xdr:cNvPr id="713" name="テキスト ボックス 712"/>
        <xdr:cNvSpPr txBox="1"/>
      </xdr:nvSpPr>
      <xdr:spPr>
        <a:xfrm>
          <a:off x="15246428" y="162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171379</xdr:rowOff>
    </xdr:from>
    <xdr:to>
      <xdr:col>76</xdr:col>
      <xdr:colOff>165100</xdr:colOff>
      <xdr:row>97</xdr:row>
      <xdr:rowOff>101529</xdr:rowOff>
    </xdr:to>
    <xdr:sp macro="" textlink="">
      <xdr:nvSpPr>
        <xdr:cNvPr id="714" name="楕円 713"/>
        <xdr:cNvSpPr/>
      </xdr:nvSpPr>
      <xdr:spPr>
        <a:xfrm>
          <a:off x="14541500" y="166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118056</xdr:rowOff>
    </xdr:from>
    <xdr:ext cx="469744" cy="259045"/>
    <xdr:sp macro="" textlink="">
      <xdr:nvSpPr>
        <xdr:cNvPr id="715" name="テキスト ボックス 714"/>
        <xdr:cNvSpPr txBox="1"/>
      </xdr:nvSpPr>
      <xdr:spPr>
        <a:xfrm>
          <a:off x="14357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95712</xdr:rowOff>
    </xdr:from>
    <xdr:to>
      <xdr:col>72</xdr:col>
      <xdr:colOff>38100</xdr:colOff>
      <xdr:row>96</xdr:row>
      <xdr:rowOff>25862</xdr:rowOff>
    </xdr:to>
    <xdr:sp macro="" textlink="">
      <xdr:nvSpPr>
        <xdr:cNvPr id="716" name="楕円 715"/>
        <xdr:cNvSpPr/>
      </xdr:nvSpPr>
      <xdr:spPr>
        <a:xfrm>
          <a:off x="13652500" y="163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42389</xdr:rowOff>
    </xdr:from>
    <xdr:ext cx="534377" cy="259045"/>
    <xdr:sp macro="" textlink="">
      <xdr:nvSpPr>
        <xdr:cNvPr id="717" name="テキスト ボックス 716"/>
        <xdr:cNvSpPr txBox="1"/>
      </xdr:nvSpPr>
      <xdr:spPr>
        <a:xfrm>
          <a:off x="13436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158669</xdr:rowOff>
    </xdr:from>
    <xdr:to>
      <xdr:col>67</xdr:col>
      <xdr:colOff>101600</xdr:colOff>
      <xdr:row>97</xdr:row>
      <xdr:rowOff>88819</xdr:rowOff>
    </xdr:to>
    <xdr:sp macro="" textlink="">
      <xdr:nvSpPr>
        <xdr:cNvPr id="718" name="楕円 717"/>
        <xdr:cNvSpPr/>
      </xdr:nvSpPr>
      <xdr:spPr>
        <a:xfrm>
          <a:off x="12763500" y="166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79946</xdr:rowOff>
    </xdr:from>
    <xdr:ext cx="469744" cy="259045"/>
    <xdr:sp macro="" textlink="">
      <xdr:nvSpPr>
        <xdr:cNvPr id="719" name="テキスト ボックス 718"/>
        <xdr:cNvSpPr txBox="1"/>
      </xdr:nvSpPr>
      <xdr:spPr>
        <a:xfrm>
          <a:off x="12579428" y="167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98044</xdr:rowOff>
    </xdr:from>
    <xdr:to>
      <xdr:col>116</xdr:col>
      <xdr:colOff>63500</xdr:colOff>
      <xdr:row>38</xdr:row>
      <xdr:rowOff>132969</xdr:rowOff>
    </xdr:to>
    <xdr:cxnSp macro="">
      <xdr:nvCxnSpPr>
        <xdr:cNvPr id="748" name="直線コネクタ 747"/>
        <xdr:cNvCxnSpPr/>
      </xdr:nvCxnSpPr>
      <xdr:spPr>
        <a:xfrm>
          <a:off x="21323300" y="6613144"/>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98044</xdr:rowOff>
    </xdr:from>
    <xdr:to>
      <xdr:col>111</xdr:col>
      <xdr:colOff>177800</xdr:colOff>
      <xdr:row>38</xdr:row>
      <xdr:rowOff>132207</xdr:rowOff>
    </xdr:to>
    <xdr:cxnSp macro="">
      <xdr:nvCxnSpPr>
        <xdr:cNvPr id="751" name="直線コネクタ 750"/>
        <xdr:cNvCxnSpPr/>
      </xdr:nvCxnSpPr>
      <xdr:spPr>
        <a:xfrm flipV="1">
          <a:off x="20434300" y="6613144"/>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132207</xdr:rowOff>
    </xdr:from>
    <xdr:to>
      <xdr:col>107</xdr:col>
      <xdr:colOff>50800</xdr:colOff>
      <xdr:row>38</xdr:row>
      <xdr:rowOff>138176</xdr:rowOff>
    </xdr:to>
    <xdr:cxnSp macro="">
      <xdr:nvCxnSpPr>
        <xdr:cNvPr id="754" name="直線コネクタ 753"/>
        <xdr:cNvCxnSpPr/>
      </xdr:nvCxnSpPr>
      <xdr:spPr>
        <a:xfrm flipV="1">
          <a:off x="19545300" y="6647307"/>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131191</xdr:rowOff>
    </xdr:from>
    <xdr:to>
      <xdr:col>102</xdr:col>
      <xdr:colOff>114300</xdr:colOff>
      <xdr:row>38</xdr:row>
      <xdr:rowOff>138176</xdr:rowOff>
    </xdr:to>
    <xdr:cxnSp macro="">
      <xdr:nvCxnSpPr>
        <xdr:cNvPr id="757" name="直線コネクタ 756"/>
        <xdr:cNvCxnSpPr/>
      </xdr:nvCxnSpPr>
      <xdr:spPr>
        <a:xfrm>
          <a:off x="18656300" y="6646291"/>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82169</xdr:rowOff>
    </xdr:from>
    <xdr:to>
      <xdr:col>116</xdr:col>
      <xdr:colOff>114300</xdr:colOff>
      <xdr:row>39</xdr:row>
      <xdr:rowOff>12319</xdr:rowOff>
    </xdr:to>
    <xdr:sp macro="" textlink="">
      <xdr:nvSpPr>
        <xdr:cNvPr id="767" name="楕円 766"/>
        <xdr:cNvSpPr/>
      </xdr:nvSpPr>
      <xdr:spPr>
        <a:xfrm>
          <a:off x="22110700" y="6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168546</xdr:rowOff>
    </xdr:from>
    <xdr:ext cx="378565" cy="259045"/>
    <xdr:sp macro="" textlink="">
      <xdr:nvSpPr>
        <xdr:cNvPr id="768" name="投資及び出資金該当値テキスト"/>
        <xdr:cNvSpPr txBox="1"/>
      </xdr:nvSpPr>
      <xdr:spPr>
        <a:xfrm>
          <a:off x="22212300" y="651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47244</xdr:rowOff>
    </xdr:from>
    <xdr:to>
      <xdr:col>112</xdr:col>
      <xdr:colOff>38100</xdr:colOff>
      <xdr:row>38</xdr:row>
      <xdr:rowOff>148844</xdr:rowOff>
    </xdr:to>
    <xdr:sp macro="" textlink="">
      <xdr:nvSpPr>
        <xdr:cNvPr id="769" name="楕円 768"/>
        <xdr:cNvSpPr/>
      </xdr:nvSpPr>
      <xdr:spPr>
        <a:xfrm>
          <a:off x="21272500" y="65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139971</xdr:rowOff>
    </xdr:from>
    <xdr:ext cx="378565" cy="259045"/>
    <xdr:sp macro="" textlink="">
      <xdr:nvSpPr>
        <xdr:cNvPr id="770" name="テキスト ボックス 769"/>
        <xdr:cNvSpPr txBox="1"/>
      </xdr:nvSpPr>
      <xdr:spPr>
        <a:xfrm>
          <a:off x="21134017" y="665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81407</xdr:rowOff>
    </xdr:from>
    <xdr:to>
      <xdr:col>107</xdr:col>
      <xdr:colOff>101600</xdr:colOff>
      <xdr:row>39</xdr:row>
      <xdr:rowOff>11557</xdr:rowOff>
    </xdr:to>
    <xdr:sp macro="" textlink="">
      <xdr:nvSpPr>
        <xdr:cNvPr id="771" name="楕円 770"/>
        <xdr:cNvSpPr/>
      </xdr:nvSpPr>
      <xdr:spPr>
        <a:xfrm>
          <a:off x="20383500" y="6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2684</xdr:rowOff>
    </xdr:from>
    <xdr:ext cx="378565" cy="259045"/>
    <xdr:sp macro="" textlink="">
      <xdr:nvSpPr>
        <xdr:cNvPr id="772" name="テキスト ボックス 771"/>
        <xdr:cNvSpPr txBox="1"/>
      </xdr:nvSpPr>
      <xdr:spPr>
        <a:xfrm>
          <a:off x="20245017" y="668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87376</xdr:rowOff>
    </xdr:from>
    <xdr:to>
      <xdr:col>102</xdr:col>
      <xdr:colOff>165100</xdr:colOff>
      <xdr:row>39</xdr:row>
      <xdr:rowOff>17526</xdr:rowOff>
    </xdr:to>
    <xdr:sp macro="" textlink="">
      <xdr:nvSpPr>
        <xdr:cNvPr id="773" name="楕円 772"/>
        <xdr:cNvSpPr/>
      </xdr:nvSpPr>
      <xdr:spPr>
        <a:xfrm>
          <a:off x="19494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8653</xdr:rowOff>
    </xdr:from>
    <xdr:ext cx="378565" cy="259045"/>
    <xdr:sp macro="" textlink="">
      <xdr:nvSpPr>
        <xdr:cNvPr id="774" name="テキスト ボックス 773"/>
        <xdr:cNvSpPr txBox="1"/>
      </xdr:nvSpPr>
      <xdr:spPr>
        <a:xfrm>
          <a:off x="19356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80391</xdr:rowOff>
    </xdr:from>
    <xdr:to>
      <xdr:col>98</xdr:col>
      <xdr:colOff>38100</xdr:colOff>
      <xdr:row>39</xdr:row>
      <xdr:rowOff>10541</xdr:rowOff>
    </xdr:to>
    <xdr:sp macro="" textlink="">
      <xdr:nvSpPr>
        <xdr:cNvPr id="775" name="楕円 774"/>
        <xdr:cNvSpPr/>
      </xdr:nvSpPr>
      <xdr:spPr>
        <a:xfrm>
          <a:off x="18605500" y="65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1668</xdr:rowOff>
    </xdr:from>
    <xdr:ext cx="378565" cy="259045"/>
    <xdr:sp macro="" textlink="">
      <xdr:nvSpPr>
        <xdr:cNvPr id="776" name="テキスト ボックス 775"/>
        <xdr:cNvSpPr txBox="1"/>
      </xdr:nvSpPr>
      <xdr:spPr>
        <a:xfrm>
          <a:off x="18467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41287</xdr:rowOff>
    </xdr:from>
    <xdr:to>
      <xdr:col>116</xdr:col>
      <xdr:colOff>63500</xdr:colOff>
      <xdr:row>59</xdr:row>
      <xdr:rowOff>41631</xdr:rowOff>
    </xdr:to>
    <xdr:cxnSp macro="">
      <xdr:nvCxnSpPr>
        <xdr:cNvPr id="805" name="直線コネクタ 804"/>
        <xdr:cNvCxnSpPr/>
      </xdr:nvCxnSpPr>
      <xdr:spPr>
        <a:xfrm>
          <a:off x="21323300" y="10156837"/>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41287</xdr:rowOff>
    </xdr:from>
    <xdr:to>
      <xdr:col>111</xdr:col>
      <xdr:colOff>177800</xdr:colOff>
      <xdr:row>59</xdr:row>
      <xdr:rowOff>41440</xdr:rowOff>
    </xdr:to>
    <xdr:cxnSp macro="">
      <xdr:nvCxnSpPr>
        <xdr:cNvPr id="808" name="直線コネクタ 807"/>
        <xdr:cNvCxnSpPr/>
      </xdr:nvCxnSpPr>
      <xdr:spPr>
        <a:xfrm flipV="1">
          <a:off x="20434300" y="1015683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41440</xdr:rowOff>
    </xdr:from>
    <xdr:to>
      <xdr:col>107</xdr:col>
      <xdr:colOff>50800</xdr:colOff>
      <xdr:row>59</xdr:row>
      <xdr:rowOff>41554</xdr:rowOff>
    </xdr:to>
    <xdr:cxnSp macro="">
      <xdr:nvCxnSpPr>
        <xdr:cNvPr id="811" name="直線コネクタ 810"/>
        <xdr:cNvCxnSpPr/>
      </xdr:nvCxnSpPr>
      <xdr:spPr>
        <a:xfrm flipV="1">
          <a:off x="19545300" y="101569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40602</xdr:rowOff>
    </xdr:from>
    <xdr:to>
      <xdr:col>102</xdr:col>
      <xdr:colOff>114300</xdr:colOff>
      <xdr:row>59</xdr:row>
      <xdr:rowOff>41554</xdr:rowOff>
    </xdr:to>
    <xdr:cxnSp macro="">
      <xdr:nvCxnSpPr>
        <xdr:cNvPr id="814" name="直線コネクタ 813"/>
        <xdr:cNvCxnSpPr/>
      </xdr:nvCxnSpPr>
      <xdr:spPr>
        <a:xfrm>
          <a:off x="18656300" y="101561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162281</xdr:rowOff>
    </xdr:from>
    <xdr:to>
      <xdr:col>116</xdr:col>
      <xdr:colOff>114300</xdr:colOff>
      <xdr:row>59</xdr:row>
      <xdr:rowOff>92431</xdr:rowOff>
    </xdr:to>
    <xdr:sp macro="" textlink="">
      <xdr:nvSpPr>
        <xdr:cNvPr id="824" name="楕円 823"/>
        <xdr:cNvSpPr/>
      </xdr:nvSpPr>
      <xdr:spPr>
        <a:xfrm>
          <a:off x="22110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77208</xdr:rowOff>
    </xdr:from>
    <xdr:ext cx="313932" cy="259045"/>
    <xdr:sp macro="" textlink="">
      <xdr:nvSpPr>
        <xdr:cNvPr id="825" name="貸付金該当値テキスト"/>
        <xdr:cNvSpPr txBox="1"/>
      </xdr:nvSpPr>
      <xdr:spPr>
        <a:xfrm>
          <a:off x="22212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161937</xdr:rowOff>
    </xdr:from>
    <xdr:to>
      <xdr:col>112</xdr:col>
      <xdr:colOff>38100</xdr:colOff>
      <xdr:row>59</xdr:row>
      <xdr:rowOff>92087</xdr:rowOff>
    </xdr:to>
    <xdr:sp macro="" textlink="">
      <xdr:nvSpPr>
        <xdr:cNvPr id="826" name="楕円 825"/>
        <xdr:cNvSpPr/>
      </xdr:nvSpPr>
      <xdr:spPr>
        <a:xfrm>
          <a:off x="21272500" y="10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83214</xdr:rowOff>
    </xdr:from>
    <xdr:ext cx="313932" cy="259045"/>
    <xdr:sp macro="" textlink="">
      <xdr:nvSpPr>
        <xdr:cNvPr id="827" name="テキスト ボックス 826"/>
        <xdr:cNvSpPr txBox="1"/>
      </xdr:nvSpPr>
      <xdr:spPr>
        <a:xfrm>
          <a:off x="21166333" y="10198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162090</xdr:rowOff>
    </xdr:from>
    <xdr:to>
      <xdr:col>107</xdr:col>
      <xdr:colOff>101600</xdr:colOff>
      <xdr:row>59</xdr:row>
      <xdr:rowOff>92240</xdr:rowOff>
    </xdr:to>
    <xdr:sp macro="" textlink="">
      <xdr:nvSpPr>
        <xdr:cNvPr id="828" name="楕円 827"/>
        <xdr:cNvSpPr/>
      </xdr:nvSpPr>
      <xdr:spPr>
        <a:xfrm>
          <a:off x="20383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83367</xdr:rowOff>
    </xdr:from>
    <xdr:ext cx="313932" cy="259045"/>
    <xdr:sp macro="" textlink="">
      <xdr:nvSpPr>
        <xdr:cNvPr id="829" name="テキスト ボックス 828"/>
        <xdr:cNvSpPr txBox="1"/>
      </xdr:nvSpPr>
      <xdr:spPr>
        <a:xfrm>
          <a:off x="20277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162204</xdr:rowOff>
    </xdr:from>
    <xdr:to>
      <xdr:col>102</xdr:col>
      <xdr:colOff>165100</xdr:colOff>
      <xdr:row>59</xdr:row>
      <xdr:rowOff>92354</xdr:rowOff>
    </xdr:to>
    <xdr:sp macro="" textlink="">
      <xdr:nvSpPr>
        <xdr:cNvPr id="830" name="楕円 829"/>
        <xdr:cNvSpPr/>
      </xdr:nvSpPr>
      <xdr:spPr>
        <a:xfrm>
          <a:off x="19494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83481</xdr:rowOff>
    </xdr:from>
    <xdr:ext cx="313932" cy="259045"/>
    <xdr:sp macro="" textlink="">
      <xdr:nvSpPr>
        <xdr:cNvPr id="831" name="テキスト ボックス 830"/>
        <xdr:cNvSpPr txBox="1"/>
      </xdr:nvSpPr>
      <xdr:spPr>
        <a:xfrm>
          <a:off x="19388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161252</xdr:rowOff>
    </xdr:from>
    <xdr:to>
      <xdr:col>98</xdr:col>
      <xdr:colOff>38100</xdr:colOff>
      <xdr:row>59</xdr:row>
      <xdr:rowOff>91402</xdr:rowOff>
    </xdr:to>
    <xdr:sp macro="" textlink="">
      <xdr:nvSpPr>
        <xdr:cNvPr id="832" name="楕円 831"/>
        <xdr:cNvSpPr/>
      </xdr:nvSpPr>
      <xdr:spPr>
        <a:xfrm>
          <a:off x="18605500" y="10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82529</xdr:rowOff>
    </xdr:from>
    <xdr:ext cx="378565" cy="259045"/>
    <xdr:sp macro="" textlink="">
      <xdr:nvSpPr>
        <xdr:cNvPr id="833" name="テキスト ボックス 832"/>
        <xdr:cNvSpPr txBox="1"/>
      </xdr:nvSpPr>
      <xdr:spPr>
        <a:xfrm>
          <a:off x="18467017" y="1019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67097</xdr:rowOff>
    </xdr:from>
    <xdr:to>
      <xdr:col>116</xdr:col>
      <xdr:colOff>63500</xdr:colOff>
      <xdr:row>73</xdr:row>
      <xdr:rowOff>162285</xdr:rowOff>
    </xdr:to>
    <xdr:cxnSp macro="">
      <xdr:nvCxnSpPr>
        <xdr:cNvPr id="861" name="直線コネクタ 860"/>
        <xdr:cNvCxnSpPr/>
      </xdr:nvCxnSpPr>
      <xdr:spPr>
        <a:xfrm flipV="1">
          <a:off x="21323300" y="12582947"/>
          <a:ext cx="838200" cy="9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162285</xdr:rowOff>
    </xdr:from>
    <xdr:to>
      <xdr:col>111</xdr:col>
      <xdr:colOff>177800</xdr:colOff>
      <xdr:row>74</xdr:row>
      <xdr:rowOff>30612</xdr:rowOff>
    </xdr:to>
    <xdr:cxnSp macro="">
      <xdr:nvCxnSpPr>
        <xdr:cNvPr id="864" name="直線コネクタ 863"/>
        <xdr:cNvCxnSpPr/>
      </xdr:nvCxnSpPr>
      <xdr:spPr>
        <a:xfrm flipV="1">
          <a:off x="20434300" y="12678135"/>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30612</xdr:rowOff>
    </xdr:from>
    <xdr:to>
      <xdr:col>107</xdr:col>
      <xdr:colOff>50800</xdr:colOff>
      <xdr:row>74</xdr:row>
      <xdr:rowOff>62662</xdr:rowOff>
    </xdr:to>
    <xdr:cxnSp macro="">
      <xdr:nvCxnSpPr>
        <xdr:cNvPr id="867" name="直線コネクタ 866"/>
        <xdr:cNvCxnSpPr/>
      </xdr:nvCxnSpPr>
      <xdr:spPr>
        <a:xfrm flipV="1">
          <a:off x="19545300" y="12717912"/>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48763</xdr:rowOff>
    </xdr:from>
    <xdr:to>
      <xdr:col>102</xdr:col>
      <xdr:colOff>114300</xdr:colOff>
      <xdr:row>74</xdr:row>
      <xdr:rowOff>62662</xdr:rowOff>
    </xdr:to>
    <xdr:cxnSp macro="">
      <xdr:nvCxnSpPr>
        <xdr:cNvPr id="870" name="直線コネクタ 869"/>
        <xdr:cNvCxnSpPr/>
      </xdr:nvCxnSpPr>
      <xdr:spPr>
        <a:xfrm>
          <a:off x="18656300" y="1273606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16297</xdr:rowOff>
    </xdr:from>
    <xdr:to>
      <xdr:col>116</xdr:col>
      <xdr:colOff>114300</xdr:colOff>
      <xdr:row>73</xdr:row>
      <xdr:rowOff>117897</xdr:rowOff>
    </xdr:to>
    <xdr:sp macro="" textlink="">
      <xdr:nvSpPr>
        <xdr:cNvPr id="880" name="楕円 879"/>
        <xdr:cNvSpPr/>
      </xdr:nvSpPr>
      <xdr:spPr>
        <a:xfrm>
          <a:off x="22110700" y="125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39174</xdr:rowOff>
    </xdr:from>
    <xdr:ext cx="534377" cy="259045"/>
    <xdr:sp macro="" textlink="">
      <xdr:nvSpPr>
        <xdr:cNvPr id="881" name="繰出金該当値テキスト"/>
        <xdr:cNvSpPr txBox="1"/>
      </xdr:nvSpPr>
      <xdr:spPr>
        <a:xfrm>
          <a:off x="22212300" y="1238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111485</xdr:rowOff>
    </xdr:from>
    <xdr:to>
      <xdr:col>112</xdr:col>
      <xdr:colOff>38100</xdr:colOff>
      <xdr:row>74</xdr:row>
      <xdr:rowOff>41635</xdr:rowOff>
    </xdr:to>
    <xdr:sp macro="" textlink="">
      <xdr:nvSpPr>
        <xdr:cNvPr id="882" name="楕円 881"/>
        <xdr:cNvSpPr/>
      </xdr:nvSpPr>
      <xdr:spPr>
        <a:xfrm>
          <a:off x="21272500" y="126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58162</xdr:rowOff>
    </xdr:from>
    <xdr:ext cx="534377" cy="259045"/>
    <xdr:sp macro="" textlink="">
      <xdr:nvSpPr>
        <xdr:cNvPr id="883" name="テキスト ボックス 882"/>
        <xdr:cNvSpPr txBox="1"/>
      </xdr:nvSpPr>
      <xdr:spPr>
        <a:xfrm>
          <a:off x="21056111" y="124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151262</xdr:rowOff>
    </xdr:from>
    <xdr:to>
      <xdr:col>107</xdr:col>
      <xdr:colOff>101600</xdr:colOff>
      <xdr:row>74</xdr:row>
      <xdr:rowOff>81412</xdr:rowOff>
    </xdr:to>
    <xdr:sp macro="" textlink="">
      <xdr:nvSpPr>
        <xdr:cNvPr id="884" name="楕円 883"/>
        <xdr:cNvSpPr/>
      </xdr:nvSpPr>
      <xdr:spPr>
        <a:xfrm>
          <a:off x="20383500" y="126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97939</xdr:rowOff>
    </xdr:from>
    <xdr:ext cx="534377" cy="259045"/>
    <xdr:sp macro="" textlink="">
      <xdr:nvSpPr>
        <xdr:cNvPr id="885" name="テキスト ボックス 884"/>
        <xdr:cNvSpPr txBox="1"/>
      </xdr:nvSpPr>
      <xdr:spPr>
        <a:xfrm>
          <a:off x="20167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11862</xdr:rowOff>
    </xdr:from>
    <xdr:to>
      <xdr:col>102</xdr:col>
      <xdr:colOff>165100</xdr:colOff>
      <xdr:row>74</xdr:row>
      <xdr:rowOff>113462</xdr:rowOff>
    </xdr:to>
    <xdr:sp macro="" textlink="">
      <xdr:nvSpPr>
        <xdr:cNvPr id="886" name="楕円 885"/>
        <xdr:cNvSpPr/>
      </xdr:nvSpPr>
      <xdr:spPr>
        <a:xfrm>
          <a:off x="19494500" y="126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129989</xdr:rowOff>
    </xdr:from>
    <xdr:ext cx="534377" cy="259045"/>
    <xdr:sp macro="" textlink="">
      <xdr:nvSpPr>
        <xdr:cNvPr id="887" name="テキスト ボックス 886"/>
        <xdr:cNvSpPr txBox="1"/>
      </xdr:nvSpPr>
      <xdr:spPr>
        <a:xfrm>
          <a:off x="19278111" y="124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169413</xdr:rowOff>
    </xdr:from>
    <xdr:to>
      <xdr:col>98</xdr:col>
      <xdr:colOff>38100</xdr:colOff>
      <xdr:row>74</xdr:row>
      <xdr:rowOff>99563</xdr:rowOff>
    </xdr:to>
    <xdr:sp macro="" textlink="">
      <xdr:nvSpPr>
        <xdr:cNvPr id="888" name="楕円 887"/>
        <xdr:cNvSpPr/>
      </xdr:nvSpPr>
      <xdr:spPr>
        <a:xfrm>
          <a:off x="18605500" y="126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116090</xdr:rowOff>
    </xdr:from>
    <xdr:ext cx="534377" cy="259045"/>
    <xdr:sp macro="" textlink="">
      <xdr:nvSpPr>
        <xdr:cNvPr id="889" name="テキスト ボックス 888"/>
        <xdr:cNvSpPr txBox="1"/>
      </xdr:nvSpPr>
      <xdr:spPr>
        <a:xfrm>
          <a:off x="18389111" y="124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子育て支援に要する経費、障害福祉に要する経費の増等により、類似団体と比較して扶助費が高くなっている。</a:t>
          </a:r>
        </a:p>
        <a:p>
          <a:r>
            <a:rPr kumimoji="1" lang="ja-JP" altLang="en-US" sz="1300">
              <a:latin typeface="ＭＳ Ｐゴシック" panose="020B0600070205080204" pitchFamily="50" charset="-128"/>
              <a:ea typeface="ＭＳ Ｐゴシック" panose="020B0600070205080204" pitchFamily="50" charset="-128"/>
            </a:rPr>
            <a:t>　一方、人件費や補助費は類似団体平均値より低くなっており、健全な財政に寄与しているものと考えられる。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今後も、事務の効率化を図るとともに、事業のしゅん別や見直しを行い、健全な財政運営に努めていく。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602,465
599,003
547.58
266,671,114
260,388,458
4,416,089
131,713,726
269,827,981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35</xdr:row>
      <xdr:rowOff>110744</xdr:rowOff>
    </xdr:to>
    <xdr:cxnSp macro="">
      <xdr:nvCxnSpPr>
        <xdr:cNvPr id="61" name="直線コネクタ 60"/>
        <xdr:cNvCxnSpPr/>
      </xdr:nvCxnSpPr>
      <xdr:spPr>
        <a:xfrm>
          <a:off x="3797300" y="61084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104648</xdr:rowOff>
    </xdr:from>
    <xdr:to>
      <xdr:col>19</xdr:col>
      <xdr:colOff>177800</xdr:colOff>
      <xdr:row>35</xdr:row>
      <xdr:rowOff>107696</xdr:rowOff>
    </xdr:to>
    <xdr:cxnSp macro="">
      <xdr:nvCxnSpPr>
        <xdr:cNvPr id="64" name="直線コネクタ 63"/>
        <xdr:cNvCxnSpPr/>
      </xdr:nvCxnSpPr>
      <xdr:spPr>
        <a:xfrm>
          <a:off x="2908300" y="61053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104648</xdr:rowOff>
    </xdr:from>
    <xdr:to>
      <xdr:col>15</xdr:col>
      <xdr:colOff>50800</xdr:colOff>
      <xdr:row>35</xdr:row>
      <xdr:rowOff>114554</xdr:rowOff>
    </xdr:to>
    <xdr:cxnSp macro="">
      <xdr:nvCxnSpPr>
        <xdr:cNvPr id="67" name="直線コネクタ 66"/>
        <xdr:cNvCxnSpPr/>
      </xdr:nvCxnSpPr>
      <xdr:spPr>
        <a:xfrm flipV="1">
          <a:off x="2019300" y="610539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164846</xdr:rowOff>
    </xdr:from>
    <xdr:to>
      <xdr:col>10</xdr:col>
      <xdr:colOff>114300</xdr:colOff>
      <xdr:row>35</xdr:row>
      <xdr:rowOff>114554</xdr:rowOff>
    </xdr:to>
    <xdr:cxnSp macro="">
      <xdr:nvCxnSpPr>
        <xdr:cNvPr id="70" name="直線コネクタ 69"/>
        <xdr:cNvCxnSpPr/>
      </xdr:nvCxnSpPr>
      <xdr:spPr>
        <a:xfrm>
          <a:off x="1130300" y="59941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59944</xdr:rowOff>
    </xdr:from>
    <xdr:to>
      <xdr:col>24</xdr:col>
      <xdr:colOff>114300</xdr:colOff>
      <xdr:row>35</xdr:row>
      <xdr:rowOff>161544</xdr:rowOff>
    </xdr:to>
    <xdr:sp macro="" textlink="">
      <xdr:nvSpPr>
        <xdr:cNvPr id="80" name="楕円 79"/>
        <xdr:cNvSpPr/>
      </xdr:nvSpPr>
      <xdr:spPr>
        <a:xfrm>
          <a:off x="45847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38371</xdr:rowOff>
    </xdr:from>
    <xdr:ext cx="469744" cy="259045"/>
    <xdr:sp macro="" textlink="">
      <xdr:nvSpPr>
        <xdr:cNvPr id="81" name="議会費該当値テキスト"/>
        <xdr:cNvSpPr txBox="1"/>
      </xdr:nvSpPr>
      <xdr:spPr>
        <a:xfrm>
          <a:off x="4686300"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56896</xdr:rowOff>
    </xdr:from>
    <xdr:to>
      <xdr:col>20</xdr:col>
      <xdr:colOff>38100</xdr:colOff>
      <xdr:row>35</xdr:row>
      <xdr:rowOff>158496</xdr:rowOff>
    </xdr:to>
    <xdr:sp macro="" textlink="">
      <xdr:nvSpPr>
        <xdr:cNvPr id="82" name="楕円 81"/>
        <xdr:cNvSpPr/>
      </xdr:nvSpPr>
      <xdr:spPr>
        <a:xfrm>
          <a:off x="3746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149623</xdr:rowOff>
    </xdr:from>
    <xdr:ext cx="469744" cy="259045"/>
    <xdr:sp macro="" textlink="">
      <xdr:nvSpPr>
        <xdr:cNvPr id="83" name="テキスト ボックス 82"/>
        <xdr:cNvSpPr txBox="1"/>
      </xdr:nvSpPr>
      <xdr:spPr>
        <a:xfrm>
          <a:off x="3562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53848</xdr:rowOff>
    </xdr:from>
    <xdr:to>
      <xdr:col>15</xdr:col>
      <xdr:colOff>101600</xdr:colOff>
      <xdr:row>35</xdr:row>
      <xdr:rowOff>155448</xdr:rowOff>
    </xdr:to>
    <xdr:sp macro="" textlink="">
      <xdr:nvSpPr>
        <xdr:cNvPr id="84" name="楕円 83"/>
        <xdr:cNvSpPr/>
      </xdr:nvSpPr>
      <xdr:spPr>
        <a:xfrm>
          <a:off x="2857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85" name="テキスト ボックス 84"/>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63754</xdr:rowOff>
    </xdr:from>
    <xdr:to>
      <xdr:col>10</xdr:col>
      <xdr:colOff>165100</xdr:colOff>
      <xdr:row>35</xdr:row>
      <xdr:rowOff>165354</xdr:rowOff>
    </xdr:to>
    <xdr:sp macro="" textlink="">
      <xdr:nvSpPr>
        <xdr:cNvPr id="86" name="楕円 85"/>
        <xdr:cNvSpPr/>
      </xdr:nvSpPr>
      <xdr:spPr>
        <a:xfrm>
          <a:off x="1968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156481</xdr:rowOff>
    </xdr:from>
    <xdr:ext cx="469744" cy="259045"/>
    <xdr:sp macro="" textlink="">
      <xdr:nvSpPr>
        <xdr:cNvPr id="87" name="テキスト ボックス 86"/>
        <xdr:cNvSpPr txBox="1"/>
      </xdr:nvSpPr>
      <xdr:spPr>
        <a:xfrm>
          <a:off x="1784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88" name="楕円 87"/>
        <xdr:cNvSpPr/>
      </xdr:nvSpPr>
      <xdr:spPr>
        <a:xfrm>
          <a:off x="1079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35323</xdr:rowOff>
    </xdr:from>
    <xdr:ext cx="469744" cy="259045"/>
    <xdr:sp macro="" textlink="">
      <xdr:nvSpPr>
        <xdr:cNvPr id="89" name="テキスト ボックス 88"/>
        <xdr:cNvSpPr txBox="1"/>
      </xdr:nvSpPr>
      <xdr:spPr>
        <a:xfrm>
          <a:off x="89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132690</xdr:rowOff>
    </xdr:from>
    <xdr:to>
      <xdr:col>24</xdr:col>
      <xdr:colOff>63500</xdr:colOff>
      <xdr:row>57</xdr:row>
      <xdr:rowOff>161360</xdr:rowOff>
    </xdr:to>
    <xdr:cxnSp macro="">
      <xdr:nvCxnSpPr>
        <xdr:cNvPr id="119" name="直線コネクタ 118"/>
        <xdr:cNvCxnSpPr/>
      </xdr:nvCxnSpPr>
      <xdr:spPr>
        <a:xfrm flipV="1">
          <a:off x="3797300" y="9905340"/>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161360</xdr:rowOff>
    </xdr:from>
    <xdr:to>
      <xdr:col>19</xdr:col>
      <xdr:colOff>177800</xdr:colOff>
      <xdr:row>58</xdr:row>
      <xdr:rowOff>65139</xdr:rowOff>
    </xdr:to>
    <xdr:cxnSp macro="">
      <xdr:nvCxnSpPr>
        <xdr:cNvPr id="122" name="直線コネクタ 121"/>
        <xdr:cNvCxnSpPr/>
      </xdr:nvCxnSpPr>
      <xdr:spPr>
        <a:xfrm flipV="1">
          <a:off x="2908300" y="9934010"/>
          <a:ext cx="889000" cy="7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76568</xdr:rowOff>
    </xdr:from>
    <xdr:to>
      <xdr:col>15</xdr:col>
      <xdr:colOff>50800</xdr:colOff>
      <xdr:row>58</xdr:row>
      <xdr:rowOff>65139</xdr:rowOff>
    </xdr:to>
    <xdr:cxnSp macro="">
      <xdr:nvCxnSpPr>
        <xdr:cNvPr id="125" name="直線コネクタ 124"/>
        <xdr:cNvCxnSpPr/>
      </xdr:nvCxnSpPr>
      <xdr:spPr>
        <a:xfrm>
          <a:off x="2019300" y="9849218"/>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76568</xdr:rowOff>
    </xdr:from>
    <xdr:to>
      <xdr:col>10</xdr:col>
      <xdr:colOff>114300</xdr:colOff>
      <xdr:row>57</xdr:row>
      <xdr:rowOff>158464</xdr:rowOff>
    </xdr:to>
    <xdr:cxnSp macro="">
      <xdr:nvCxnSpPr>
        <xdr:cNvPr id="128" name="直線コネクタ 127"/>
        <xdr:cNvCxnSpPr/>
      </xdr:nvCxnSpPr>
      <xdr:spPr>
        <a:xfrm flipV="1">
          <a:off x="1130300" y="9849218"/>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81890</xdr:rowOff>
    </xdr:from>
    <xdr:to>
      <xdr:col>24</xdr:col>
      <xdr:colOff>114300</xdr:colOff>
      <xdr:row>58</xdr:row>
      <xdr:rowOff>12040</xdr:rowOff>
    </xdr:to>
    <xdr:sp macro="" textlink="">
      <xdr:nvSpPr>
        <xdr:cNvPr id="138" name="楕円 137"/>
        <xdr:cNvSpPr/>
      </xdr:nvSpPr>
      <xdr:spPr>
        <a:xfrm>
          <a:off x="4584700" y="9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60317</xdr:rowOff>
    </xdr:from>
    <xdr:ext cx="534377" cy="259045"/>
    <xdr:sp macro="" textlink="">
      <xdr:nvSpPr>
        <xdr:cNvPr id="139" name="総務費該当値テキスト"/>
        <xdr:cNvSpPr txBox="1"/>
      </xdr:nvSpPr>
      <xdr:spPr>
        <a:xfrm>
          <a:off x="4686300" y="98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110560</xdr:rowOff>
    </xdr:from>
    <xdr:to>
      <xdr:col>20</xdr:col>
      <xdr:colOff>38100</xdr:colOff>
      <xdr:row>58</xdr:row>
      <xdr:rowOff>40710</xdr:rowOff>
    </xdr:to>
    <xdr:sp macro="" textlink="">
      <xdr:nvSpPr>
        <xdr:cNvPr id="140" name="楕円 139"/>
        <xdr:cNvSpPr/>
      </xdr:nvSpPr>
      <xdr:spPr>
        <a:xfrm>
          <a:off x="3746500" y="98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31837</xdr:rowOff>
    </xdr:from>
    <xdr:ext cx="534377" cy="259045"/>
    <xdr:sp macro="" textlink="">
      <xdr:nvSpPr>
        <xdr:cNvPr id="141" name="テキスト ボックス 140"/>
        <xdr:cNvSpPr txBox="1"/>
      </xdr:nvSpPr>
      <xdr:spPr>
        <a:xfrm>
          <a:off x="3530111" y="99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14339</xdr:rowOff>
    </xdr:from>
    <xdr:to>
      <xdr:col>15</xdr:col>
      <xdr:colOff>101600</xdr:colOff>
      <xdr:row>58</xdr:row>
      <xdr:rowOff>115939</xdr:rowOff>
    </xdr:to>
    <xdr:sp macro="" textlink="">
      <xdr:nvSpPr>
        <xdr:cNvPr id="142" name="楕円 141"/>
        <xdr:cNvSpPr/>
      </xdr:nvSpPr>
      <xdr:spPr>
        <a:xfrm>
          <a:off x="28575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107066</xdr:rowOff>
    </xdr:from>
    <xdr:ext cx="534377" cy="259045"/>
    <xdr:sp macro="" textlink="">
      <xdr:nvSpPr>
        <xdr:cNvPr id="143" name="テキスト ボックス 142"/>
        <xdr:cNvSpPr txBox="1"/>
      </xdr:nvSpPr>
      <xdr:spPr>
        <a:xfrm>
          <a:off x="2641111" y="100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25768</xdr:rowOff>
    </xdr:from>
    <xdr:to>
      <xdr:col>10</xdr:col>
      <xdr:colOff>165100</xdr:colOff>
      <xdr:row>57</xdr:row>
      <xdr:rowOff>127368</xdr:rowOff>
    </xdr:to>
    <xdr:sp macro="" textlink="">
      <xdr:nvSpPr>
        <xdr:cNvPr id="144" name="楕円 143"/>
        <xdr:cNvSpPr/>
      </xdr:nvSpPr>
      <xdr:spPr>
        <a:xfrm>
          <a:off x="1968500" y="97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118495</xdr:rowOff>
    </xdr:from>
    <xdr:ext cx="534377" cy="259045"/>
    <xdr:sp macro="" textlink="">
      <xdr:nvSpPr>
        <xdr:cNvPr id="145" name="テキスト ボックス 144"/>
        <xdr:cNvSpPr txBox="1"/>
      </xdr:nvSpPr>
      <xdr:spPr>
        <a:xfrm>
          <a:off x="1752111" y="98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107664</xdr:rowOff>
    </xdr:from>
    <xdr:to>
      <xdr:col>6</xdr:col>
      <xdr:colOff>38100</xdr:colOff>
      <xdr:row>58</xdr:row>
      <xdr:rowOff>37814</xdr:rowOff>
    </xdr:to>
    <xdr:sp macro="" textlink="">
      <xdr:nvSpPr>
        <xdr:cNvPr id="146" name="楕円 145"/>
        <xdr:cNvSpPr/>
      </xdr:nvSpPr>
      <xdr:spPr>
        <a:xfrm>
          <a:off x="1079500" y="98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28941</xdr:rowOff>
    </xdr:from>
    <xdr:ext cx="534377" cy="259045"/>
    <xdr:sp macro="" textlink="">
      <xdr:nvSpPr>
        <xdr:cNvPr id="147" name="テキスト ボックス 146"/>
        <xdr:cNvSpPr txBox="1"/>
      </xdr:nvSpPr>
      <xdr:spPr>
        <a:xfrm>
          <a:off x="863111" y="997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123813</xdr:rowOff>
    </xdr:from>
    <xdr:to>
      <xdr:col>24</xdr:col>
      <xdr:colOff>63500</xdr:colOff>
      <xdr:row>73</xdr:row>
      <xdr:rowOff>115532</xdr:rowOff>
    </xdr:to>
    <xdr:cxnSp macro="">
      <xdr:nvCxnSpPr>
        <xdr:cNvPr id="177" name="直線コネクタ 176"/>
        <xdr:cNvCxnSpPr/>
      </xdr:nvCxnSpPr>
      <xdr:spPr>
        <a:xfrm flipV="1">
          <a:off x="3797300" y="12468213"/>
          <a:ext cx="838200" cy="1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115532</xdr:rowOff>
    </xdr:from>
    <xdr:to>
      <xdr:col>19</xdr:col>
      <xdr:colOff>177800</xdr:colOff>
      <xdr:row>73</xdr:row>
      <xdr:rowOff>166548</xdr:rowOff>
    </xdr:to>
    <xdr:cxnSp macro="">
      <xdr:nvCxnSpPr>
        <xdr:cNvPr id="180" name="直線コネクタ 179"/>
        <xdr:cNvCxnSpPr/>
      </xdr:nvCxnSpPr>
      <xdr:spPr>
        <a:xfrm flipV="1">
          <a:off x="2908300" y="12631382"/>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164503</xdr:rowOff>
    </xdr:from>
    <xdr:to>
      <xdr:col>15</xdr:col>
      <xdr:colOff>50800</xdr:colOff>
      <xdr:row>73</xdr:row>
      <xdr:rowOff>166548</xdr:rowOff>
    </xdr:to>
    <xdr:cxnSp macro="">
      <xdr:nvCxnSpPr>
        <xdr:cNvPr id="183" name="直線コネクタ 182"/>
        <xdr:cNvCxnSpPr/>
      </xdr:nvCxnSpPr>
      <xdr:spPr>
        <a:xfrm>
          <a:off x="2019300" y="12680353"/>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164503</xdr:rowOff>
    </xdr:from>
    <xdr:to>
      <xdr:col>10</xdr:col>
      <xdr:colOff>114300</xdr:colOff>
      <xdr:row>74</xdr:row>
      <xdr:rowOff>142304</xdr:rowOff>
    </xdr:to>
    <xdr:cxnSp macro="">
      <xdr:nvCxnSpPr>
        <xdr:cNvPr id="186" name="直線コネクタ 185"/>
        <xdr:cNvCxnSpPr/>
      </xdr:nvCxnSpPr>
      <xdr:spPr>
        <a:xfrm flipV="1">
          <a:off x="1130300" y="12680353"/>
          <a:ext cx="889000" cy="1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73013</xdr:rowOff>
    </xdr:from>
    <xdr:to>
      <xdr:col>24</xdr:col>
      <xdr:colOff>114300</xdr:colOff>
      <xdr:row>73</xdr:row>
      <xdr:rowOff>3163</xdr:rowOff>
    </xdr:to>
    <xdr:sp macro="" textlink="">
      <xdr:nvSpPr>
        <xdr:cNvPr id="196" name="楕円 195"/>
        <xdr:cNvSpPr/>
      </xdr:nvSpPr>
      <xdr:spPr>
        <a:xfrm>
          <a:off x="4584700" y="124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95890</xdr:rowOff>
    </xdr:from>
    <xdr:ext cx="599010" cy="259045"/>
    <xdr:sp macro="" textlink="">
      <xdr:nvSpPr>
        <xdr:cNvPr id="197" name="民生費該当値テキスト"/>
        <xdr:cNvSpPr txBox="1"/>
      </xdr:nvSpPr>
      <xdr:spPr>
        <a:xfrm>
          <a:off x="4686300" y="1226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64732</xdr:rowOff>
    </xdr:from>
    <xdr:to>
      <xdr:col>20</xdr:col>
      <xdr:colOff>38100</xdr:colOff>
      <xdr:row>73</xdr:row>
      <xdr:rowOff>166332</xdr:rowOff>
    </xdr:to>
    <xdr:sp macro="" textlink="">
      <xdr:nvSpPr>
        <xdr:cNvPr id="198" name="楕円 197"/>
        <xdr:cNvSpPr/>
      </xdr:nvSpPr>
      <xdr:spPr>
        <a:xfrm>
          <a:off x="3746500" y="125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11409</xdr:rowOff>
    </xdr:from>
    <xdr:ext cx="599010" cy="259045"/>
    <xdr:sp macro="" textlink="">
      <xdr:nvSpPr>
        <xdr:cNvPr id="199" name="テキスト ボックス 198"/>
        <xdr:cNvSpPr txBox="1"/>
      </xdr:nvSpPr>
      <xdr:spPr>
        <a:xfrm>
          <a:off x="3497795" y="1235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115748</xdr:rowOff>
    </xdr:from>
    <xdr:to>
      <xdr:col>15</xdr:col>
      <xdr:colOff>101600</xdr:colOff>
      <xdr:row>74</xdr:row>
      <xdr:rowOff>45898</xdr:rowOff>
    </xdr:to>
    <xdr:sp macro="" textlink="">
      <xdr:nvSpPr>
        <xdr:cNvPr id="200" name="楕円 199"/>
        <xdr:cNvSpPr/>
      </xdr:nvSpPr>
      <xdr:spPr>
        <a:xfrm>
          <a:off x="2857500" y="126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62425</xdr:rowOff>
    </xdr:from>
    <xdr:ext cx="599010" cy="259045"/>
    <xdr:sp macro="" textlink="">
      <xdr:nvSpPr>
        <xdr:cNvPr id="201" name="テキスト ボックス 200"/>
        <xdr:cNvSpPr txBox="1"/>
      </xdr:nvSpPr>
      <xdr:spPr>
        <a:xfrm>
          <a:off x="2608795" y="1240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113703</xdr:rowOff>
    </xdr:from>
    <xdr:to>
      <xdr:col>10</xdr:col>
      <xdr:colOff>165100</xdr:colOff>
      <xdr:row>74</xdr:row>
      <xdr:rowOff>43853</xdr:rowOff>
    </xdr:to>
    <xdr:sp macro="" textlink="">
      <xdr:nvSpPr>
        <xdr:cNvPr id="202" name="楕円 201"/>
        <xdr:cNvSpPr/>
      </xdr:nvSpPr>
      <xdr:spPr>
        <a:xfrm>
          <a:off x="1968500" y="126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60380</xdr:rowOff>
    </xdr:from>
    <xdr:ext cx="599010" cy="259045"/>
    <xdr:sp macro="" textlink="">
      <xdr:nvSpPr>
        <xdr:cNvPr id="203" name="テキスト ボックス 202"/>
        <xdr:cNvSpPr txBox="1"/>
      </xdr:nvSpPr>
      <xdr:spPr>
        <a:xfrm>
          <a:off x="1719795" y="124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91504</xdr:rowOff>
    </xdr:from>
    <xdr:to>
      <xdr:col>6</xdr:col>
      <xdr:colOff>38100</xdr:colOff>
      <xdr:row>75</xdr:row>
      <xdr:rowOff>21654</xdr:rowOff>
    </xdr:to>
    <xdr:sp macro="" textlink="">
      <xdr:nvSpPr>
        <xdr:cNvPr id="204" name="楕円 203"/>
        <xdr:cNvSpPr/>
      </xdr:nvSpPr>
      <xdr:spPr>
        <a:xfrm>
          <a:off x="1079500" y="12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38181</xdr:rowOff>
    </xdr:from>
    <xdr:ext cx="599010" cy="259045"/>
    <xdr:sp macro="" textlink="">
      <xdr:nvSpPr>
        <xdr:cNvPr id="205" name="テキスト ボックス 204"/>
        <xdr:cNvSpPr txBox="1"/>
      </xdr:nvSpPr>
      <xdr:spPr>
        <a:xfrm>
          <a:off x="830795" y="125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28029</xdr:rowOff>
    </xdr:from>
    <xdr:to>
      <xdr:col>24</xdr:col>
      <xdr:colOff>63500</xdr:colOff>
      <xdr:row>97</xdr:row>
      <xdr:rowOff>90596</xdr:rowOff>
    </xdr:to>
    <xdr:cxnSp macro="">
      <xdr:nvCxnSpPr>
        <xdr:cNvPr id="233" name="直線コネクタ 232"/>
        <xdr:cNvCxnSpPr/>
      </xdr:nvCxnSpPr>
      <xdr:spPr>
        <a:xfrm flipV="1">
          <a:off x="3797300" y="16658679"/>
          <a:ext cx="838200" cy="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90596</xdr:rowOff>
    </xdr:from>
    <xdr:to>
      <xdr:col>19</xdr:col>
      <xdr:colOff>177800</xdr:colOff>
      <xdr:row>97</xdr:row>
      <xdr:rowOff>135426</xdr:rowOff>
    </xdr:to>
    <xdr:cxnSp macro="">
      <xdr:nvCxnSpPr>
        <xdr:cNvPr id="236" name="直線コネクタ 235"/>
        <xdr:cNvCxnSpPr/>
      </xdr:nvCxnSpPr>
      <xdr:spPr>
        <a:xfrm flipV="1">
          <a:off x="2908300" y="16721246"/>
          <a:ext cx="889000" cy="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135426</xdr:rowOff>
    </xdr:from>
    <xdr:to>
      <xdr:col>15</xdr:col>
      <xdr:colOff>50800</xdr:colOff>
      <xdr:row>97</xdr:row>
      <xdr:rowOff>143540</xdr:rowOff>
    </xdr:to>
    <xdr:cxnSp macro="">
      <xdr:nvCxnSpPr>
        <xdr:cNvPr id="239" name="直線コネクタ 238"/>
        <xdr:cNvCxnSpPr/>
      </xdr:nvCxnSpPr>
      <xdr:spPr>
        <a:xfrm flipV="1">
          <a:off x="2019300" y="16766076"/>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132659</xdr:rowOff>
    </xdr:from>
    <xdr:to>
      <xdr:col>10</xdr:col>
      <xdr:colOff>114300</xdr:colOff>
      <xdr:row>97</xdr:row>
      <xdr:rowOff>143540</xdr:rowOff>
    </xdr:to>
    <xdr:cxnSp macro="">
      <xdr:nvCxnSpPr>
        <xdr:cNvPr id="242" name="直線コネクタ 241"/>
        <xdr:cNvCxnSpPr/>
      </xdr:nvCxnSpPr>
      <xdr:spPr>
        <a:xfrm>
          <a:off x="1130300" y="16763309"/>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148679</xdr:rowOff>
    </xdr:from>
    <xdr:to>
      <xdr:col>24</xdr:col>
      <xdr:colOff>114300</xdr:colOff>
      <xdr:row>97</xdr:row>
      <xdr:rowOff>78829</xdr:rowOff>
    </xdr:to>
    <xdr:sp macro="" textlink="">
      <xdr:nvSpPr>
        <xdr:cNvPr id="252" name="楕円 251"/>
        <xdr:cNvSpPr/>
      </xdr:nvSpPr>
      <xdr:spPr>
        <a:xfrm>
          <a:off x="4584700" y="166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127106</xdr:rowOff>
    </xdr:from>
    <xdr:ext cx="534377" cy="259045"/>
    <xdr:sp macro="" textlink="">
      <xdr:nvSpPr>
        <xdr:cNvPr id="253" name="衛生費該当値テキスト"/>
        <xdr:cNvSpPr txBox="1"/>
      </xdr:nvSpPr>
      <xdr:spPr>
        <a:xfrm>
          <a:off x="4686300" y="165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39796</xdr:rowOff>
    </xdr:from>
    <xdr:to>
      <xdr:col>20</xdr:col>
      <xdr:colOff>38100</xdr:colOff>
      <xdr:row>97</xdr:row>
      <xdr:rowOff>141396</xdr:rowOff>
    </xdr:to>
    <xdr:sp macro="" textlink="">
      <xdr:nvSpPr>
        <xdr:cNvPr id="254" name="楕円 253"/>
        <xdr:cNvSpPr/>
      </xdr:nvSpPr>
      <xdr:spPr>
        <a:xfrm>
          <a:off x="3746500" y="1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132523</xdr:rowOff>
    </xdr:from>
    <xdr:ext cx="534377" cy="259045"/>
    <xdr:sp macro="" textlink="">
      <xdr:nvSpPr>
        <xdr:cNvPr id="255" name="テキスト ボックス 254"/>
        <xdr:cNvSpPr txBox="1"/>
      </xdr:nvSpPr>
      <xdr:spPr>
        <a:xfrm>
          <a:off x="3530111" y="1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84626</xdr:rowOff>
    </xdr:from>
    <xdr:to>
      <xdr:col>15</xdr:col>
      <xdr:colOff>101600</xdr:colOff>
      <xdr:row>98</xdr:row>
      <xdr:rowOff>14776</xdr:rowOff>
    </xdr:to>
    <xdr:sp macro="" textlink="">
      <xdr:nvSpPr>
        <xdr:cNvPr id="256" name="楕円 255"/>
        <xdr:cNvSpPr/>
      </xdr:nvSpPr>
      <xdr:spPr>
        <a:xfrm>
          <a:off x="2857500" y="167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5903</xdr:rowOff>
    </xdr:from>
    <xdr:ext cx="534377" cy="259045"/>
    <xdr:sp macro="" textlink="">
      <xdr:nvSpPr>
        <xdr:cNvPr id="257" name="テキスト ボックス 256"/>
        <xdr:cNvSpPr txBox="1"/>
      </xdr:nvSpPr>
      <xdr:spPr>
        <a:xfrm>
          <a:off x="2641111" y="168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92740</xdr:rowOff>
    </xdr:from>
    <xdr:to>
      <xdr:col>10</xdr:col>
      <xdr:colOff>165100</xdr:colOff>
      <xdr:row>98</xdr:row>
      <xdr:rowOff>22890</xdr:rowOff>
    </xdr:to>
    <xdr:sp macro="" textlink="">
      <xdr:nvSpPr>
        <xdr:cNvPr id="258" name="楕円 257"/>
        <xdr:cNvSpPr/>
      </xdr:nvSpPr>
      <xdr:spPr>
        <a:xfrm>
          <a:off x="1968500" y="16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14017</xdr:rowOff>
    </xdr:from>
    <xdr:ext cx="534377" cy="259045"/>
    <xdr:sp macro="" textlink="">
      <xdr:nvSpPr>
        <xdr:cNvPr id="259" name="テキスト ボックス 258"/>
        <xdr:cNvSpPr txBox="1"/>
      </xdr:nvSpPr>
      <xdr:spPr>
        <a:xfrm>
          <a:off x="1752111" y="168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81859</xdr:rowOff>
    </xdr:from>
    <xdr:to>
      <xdr:col>6</xdr:col>
      <xdr:colOff>38100</xdr:colOff>
      <xdr:row>98</xdr:row>
      <xdr:rowOff>12009</xdr:rowOff>
    </xdr:to>
    <xdr:sp macro="" textlink="">
      <xdr:nvSpPr>
        <xdr:cNvPr id="260" name="楕円 259"/>
        <xdr:cNvSpPr/>
      </xdr:nvSpPr>
      <xdr:spPr>
        <a:xfrm>
          <a:off x="1079500" y="167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3136</xdr:rowOff>
    </xdr:from>
    <xdr:ext cx="534377" cy="259045"/>
    <xdr:sp macro="" textlink="">
      <xdr:nvSpPr>
        <xdr:cNvPr id="261" name="テキスト ボックス 260"/>
        <xdr:cNvSpPr txBox="1"/>
      </xdr:nvSpPr>
      <xdr:spPr>
        <a:xfrm>
          <a:off x="863111" y="168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111811</xdr:rowOff>
    </xdr:from>
    <xdr:to>
      <xdr:col>55</xdr:col>
      <xdr:colOff>0</xdr:colOff>
      <xdr:row>35</xdr:row>
      <xdr:rowOff>142443</xdr:rowOff>
    </xdr:to>
    <xdr:cxnSp macro="">
      <xdr:nvCxnSpPr>
        <xdr:cNvPr id="288" name="直線コネクタ 287"/>
        <xdr:cNvCxnSpPr/>
      </xdr:nvCxnSpPr>
      <xdr:spPr>
        <a:xfrm flipV="1">
          <a:off x="9639300" y="611256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142443</xdr:rowOff>
    </xdr:from>
    <xdr:to>
      <xdr:col>50</xdr:col>
      <xdr:colOff>114300</xdr:colOff>
      <xdr:row>36</xdr:row>
      <xdr:rowOff>58319</xdr:rowOff>
    </xdr:to>
    <xdr:cxnSp macro="">
      <xdr:nvCxnSpPr>
        <xdr:cNvPr id="291" name="直線コネクタ 290"/>
        <xdr:cNvCxnSpPr/>
      </xdr:nvCxnSpPr>
      <xdr:spPr>
        <a:xfrm flipV="1">
          <a:off x="8750300" y="6143193"/>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6198</xdr:rowOff>
    </xdr:from>
    <xdr:to>
      <xdr:col>45</xdr:col>
      <xdr:colOff>177800</xdr:colOff>
      <xdr:row>36</xdr:row>
      <xdr:rowOff>58319</xdr:rowOff>
    </xdr:to>
    <xdr:cxnSp macro="">
      <xdr:nvCxnSpPr>
        <xdr:cNvPr id="294" name="直線コネクタ 293"/>
        <xdr:cNvCxnSpPr/>
      </xdr:nvCxnSpPr>
      <xdr:spPr>
        <a:xfrm>
          <a:off x="7861300" y="617839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165303</xdr:rowOff>
    </xdr:from>
    <xdr:to>
      <xdr:col>41</xdr:col>
      <xdr:colOff>50800</xdr:colOff>
      <xdr:row>36</xdr:row>
      <xdr:rowOff>6198</xdr:rowOff>
    </xdr:to>
    <xdr:cxnSp macro="">
      <xdr:nvCxnSpPr>
        <xdr:cNvPr id="297" name="直線コネクタ 296"/>
        <xdr:cNvCxnSpPr/>
      </xdr:nvCxnSpPr>
      <xdr:spPr>
        <a:xfrm>
          <a:off x="6972300" y="616605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61011</xdr:rowOff>
    </xdr:from>
    <xdr:to>
      <xdr:col>55</xdr:col>
      <xdr:colOff>50800</xdr:colOff>
      <xdr:row>35</xdr:row>
      <xdr:rowOff>162611</xdr:rowOff>
    </xdr:to>
    <xdr:sp macro="" textlink="">
      <xdr:nvSpPr>
        <xdr:cNvPr id="307" name="楕円 306"/>
        <xdr:cNvSpPr/>
      </xdr:nvSpPr>
      <xdr:spPr>
        <a:xfrm>
          <a:off x="104267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83888</xdr:rowOff>
    </xdr:from>
    <xdr:ext cx="469744" cy="259045"/>
    <xdr:sp macro="" textlink="">
      <xdr:nvSpPr>
        <xdr:cNvPr id="308" name="労働費該当値テキスト"/>
        <xdr:cNvSpPr txBox="1"/>
      </xdr:nvSpPr>
      <xdr:spPr>
        <a:xfrm>
          <a:off x="10528300" y="59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91643</xdr:rowOff>
    </xdr:from>
    <xdr:to>
      <xdr:col>50</xdr:col>
      <xdr:colOff>165100</xdr:colOff>
      <xdr:row>36</xdr:row>
      <xdr:rowOff>21793</xdr:rowOff>
    </xdr:to>
    <xdr:sp macro="" textlink="">
      <xdr:nvSpPr>
        <xdr:cNvPr id="309" name="楕円 308"/>
        <xdr:cNvSpPr/>
      </xdr:nvSpPr>
      <xdr:spPr>
        <a:xfrm>
          <a:off x="9588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38320</xdr:rowOff>
    </xdr:from>
    <xdr:ext cx="469744" cy="259045"/>
    <xdr:sp macro="" textlink="">
      <xdr:nvSpPr>
        <xdr:cNvPr id="310" name="テキスト ボックス 309"/>
        <xdr:cNvSpPr txBox="1"/>
      </xdr:nvSpPr>
      <xdr:spPr>
        <a:xfrm>
          <a:off x="9404428" y="58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7519</xdr:rowOff>
    </xdr:from>
    <xdr:to>
      <xdr:col>46</xdr:col>
      <xdr:colOff>38100</xdr:colOff>
      <xdr:row>36</xdr:row>
      <xdr:rowOff>109119</xdr:rowOff>
    </xdr:to>
    <xdr:sp macro="" textlink="">
      <xdr:nvSpPr>
        <xdr:cNvPr id="311" name="楕円 310"/>
        <xdr:cNvSpPr/>
      </xdr:nvSpPr>
      <xdr:spPr>
        <a:xfrm>
          <a:off x="8699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125646</xdr:rowOff>
    </xdr:from>
    <xdr:ext cx="378565" cy="259045"/>
    <xdr:sp macro="" textlink="">
      <xdr:nvSpPr>
        <xdr:cNvPr id="312" name="テキスト ボックス 311"/>
        <xdr:cNvSpPr txBox="1"/>
      </xdr:nvSpPr>
      <xdr:spPr>
        <a:xfrm>
          <a:off x="8561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126848</xdr:rowOff>
    </xdr:from>
    <xdr:to>
      <xdr:col>41</xdr:col>
      <xdr:colOff>101600</xdr:colOff>
      <xdr:row>36</xdr:row>
      <xdr:rowOff>56998</xdr:rowOff>
    </xdr:to>
    <xdr:sp macro="" textlink="">
      <xdr:nvSpPr>
        <xdr:cNvPr id="313" name="楕円 312"/>
        <xdr:cNvSpPr/>
      </xdr:nvSpPr>
      <xdr:spPr>
        <a:xfrm>
          <a:off x="7810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73525</xdr:rowOff>
    </xdr:from>
    <xdr:ext cx="469744" cy="259045"/>
    <xdr:sp macro="" textlink="">
      <xdr:nvSpPr>
        <xdr:cNvPr id="314" name="テキスト ボックス 313"/>
        <xdr:cNvSpPr txBox="1"/>
      </xdr:nvSpPr>
      <xdr:spPr>
        <a:xfrm>
          <a:off x="7626428"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114503</xdr:rowOff>
    </xdr:from>
    <xdr:to>
      <xdr:col>36</xdr:col>
      <xdr:colOff>165100</xdr:colOff>
      <xdr:row>36</xdr:row>
      <xdr:rowOff>44653</xdr:rowOff>
    </xdr:to>
    <xdr:sp macro="" textlink="">
      <xdr:nvSpPr>
        <xdr:cNvPr id="315" name="楕円 314"/>
        <xdr:cNvSpPr/>
      </xdr:nvSpPr>
      <xdr:spPr>
        <a:xfrm>
          <a:off x="6921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61180</xdr:rowOff>
    </xdr:from>
    <xdr:ext cx="469744" cy="259045"/>
    <xdr:sp macro="" textlink="">
      <xdr:nvSpPr>
        <xdr:cNvPr id="316" name="テキスト ボックス 315"/>
        <xdr:cNvSpPr txBox="1"/>
      </xdr:nvSpPr>
      <xdr:spPr>
        <a:xfrm>
          <a:off x="6737428"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102438</xdr:rowOff>
    </xdr:from>
    <xdr:to>
      <xdr:col>55</xdr:col>
      <xdr:colOff>0</xdr:colOff>
      <xdr:row>57</xdr:row>
      <xdr:rowOff>127356</xdr:rowOff>
    </xdr:to>
    <xdr:cxnSp macro="">
      <xdr:nvCxnSpPr>
        <xdr:cNvPr id="345" name="直線コネクタ 344"/>
        <xdr:cNvCxnSpPr/>
      </xdr:nvCxnSpPr>
      <xdr:spPr>
        <a:xfrm flipV="1">
          <a:off x="9639300" y="9875088"/>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71196</xdr:rowOff>
    </xdr:from>
    <xdr:to>
      <xdr:col>50</xdr:col>
      <xdr:colOff>114300</xdr:colOff>
      <xdr:row>57</xdr:row>
      <xdr:rowOff>127356</xdr:rowOff>
    </xdr:to>
    <xdr:cxnSp macro="">
      <xdr:nvCxnSpPr>
        <xdr:cNvPr id="348" name="直線コネクタ 347"/>
        <xdr:cNvCxnSpPr/>
      </xdr:nvCxnSpPr>
      <xdr:spPr>
        <a:xfrm>
          <a:off x="8750300" y="9843846"/>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71196</xdr:rowOff>
    </xdr:from>
    <xdr:to>
      <xdr:col>45</xdr:col>
      <xdr:colOff>177800</xdr:colOff>
      <xdr:row>57</xdr:row>
      <xdr:rowOff>131166</xdr:rowOff>
    </xdr:to>
    <xdr:cxnSp macro="">
      <xdr:nvCxnSpPr>
        <xdr:cNvPr id="351" name="直線コネクタ 350"/>
        <xdr:cNvCxnSpPr/>
      </xdr:nvCxnSpPr>
      <xdr:spPr>
        <a:xfrm flipV="1">
          <a:off x="7861300" y="9843846"/>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127508</xdr:rowOff>
    </xdr:from>
    <xdr:to>
      <xdr:col>41</xdr:col>
      <xdr:colOff>50800</xdr:colOff>
      <xdr:row>57</xdr:row>
      <xdr:rowOff>131166</xdr:rowOff>
    </xdr:to>
    <xdr:cxnSp macro="">
      <xdr:nvCxnSpPr>
        <xdr:cNvPr id="354" name="直線コネクタ 353"/>
        <xdr:cNvCxnSpPr/>
      </xdr:nvCxnSpPr>
      <xdr:spPr>
        <a:xfrm>
          <a:off x="6972300" y="990015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51638</xdr:rowOff>
    </xdr:from>
    <xdr:to>
      <xdr:col>55</xdr:col>
      <xdr:colOff>50800</xdr:colOff>
      <xdr:row>57</xdr:row>
      <xdr:rowOff>153238</xdr:rowOff>
    </xdr:to>
    <xdr:sp macro="" textlink="">
      <xdr:nvSpPr>
        <xdr:cNvPr id="364" name="楕円 363"/>
        <xdr:cNvSpPr/>
      </xdr:nvSpPr>
      <xdr:spPr>
        <a:xfrm>
          <a:off x="10426700" y="98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30065</xdr:rowOff>
    </xdr:from>
    <xdr:ext cx="469744" cy="259045"/>
    <xdr:sp macro="" textlink="">
      <xdr:nvSpPr>
        <xdr:cNvPr id="365" name="農林水産業費該当値テキスト"/>
        <xdr:cNvSpPr txBox="1"/>
      </xdr:nvSpPr>
      <xdr:spPr>
        <a:xfrm>
          <a:off x="10528300" y="980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76556</xdr:rowOff>
    </xdr:from>
    <xdr:to>
      <xdr:col>50</xdr:col>
      <xdr:colOff>165100</xdr:colOff>
      <xdr:row>58</xdr:row>
      <xdr:rowOff>6706</xdr:rowOff>
    </xdr:to>
    <xdr:sp macro="" textlink="">
      <xdr:nvSpPr>
        <xdr:cNvPr id="366" name="楕円 365"/>
        <xdr:cNvSpPr/>
      </xdr:nvSpPr>
      <xdr:spPr>
        <a:xfrm>
          <a:off x="9588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169283</xdr:rowOff>
    </xdr:from>
    <xdr:ext cx="469744" cy="259045"/>
    <xdr:sp macro="" textlink="">
      <xdr:nvSpPr>
        <xdr:cNvPr id="367" name="テキスト ボックス 366"/>
        <xdr:cNvSpPr txBox="1"/>
      </xdr:nvSpPr>
      <xdr:spPr>
        <a:xfrm>
          <a:off x="9404428" y="99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20396</xdr:rowOff>
    </xdr:from>
    <xdr:to>
      <xdr:col>46</xdr:col>
      <xdr:colOff>38100</xdr:colOff>
      <xdr:row>57</xdr:row>
      <xdr:rowOff>121996</xdr:rowOff>
    </xdr:to>
    <xdr:sp macro="" textlink="">
      <xdr:nvSpPr>
        <xdr:cNvPr id="368" name="楕円 367"/>
        <xdr:cNvSpPr/>
      </xdr:nvSpPr>
      <xdr:spPr>
        <a:xfrm>
          <a:off x="8699500" y="97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113123</xdr:rowOff>
    </xdr:from>
    <xdr:ext cx="469744" cy="259045"/>
    <xdr:sp macro="" textlink="">
      <xdr:nvSpPr>
        <xdr:cNvPr id="369" name="テキスト ボックス 368"/>
        <xdr:cNvSpPr txBox="1"/>
      </xdr:nvSpPr>
      <xdr:spPr>
        <a:xfrm>
          <a:off x="8515428" y="988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80366</xdr:rowOff>
    </xdr:from>
    <xdr:to>
      <xdr:col>41</xdr:col>
      <xdr:colOff>101600</xdr:colOff>
      <xdr:row>58</xdr:row>
      <xdr:rowOff>10516</xdr:rowOff>
    </xdr:to>
    <xdr:sp macro="" textlink="">
      <xdr:nvSpPr>
        <xdr:cNvPr id="370" name="楕円 369"/>
        <xdr:cNvSpPr/>
      </xdr:nvSpPr>
      <xdr:spPr>
        <a:xfrm>
          <a:off x="78105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1643</xdr:rowOff>
    </xdr:from>
    <xdr:ext cx="469744" cy="259045"/>
    <xdr:sp macro="" textlink="">
      <xdr:nvSpPr>
        <xdr:cNvPr id="371" name="テキスト ボックス 370"/>
        <xdr:cNvSpPr txBox="1"/>
      </xdr:nvSpPr>
      <xdr:spPr>
        <a:xfrm>
          <a:off x="7626428" y="994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76708</xdr:rowOff>
    </xdr:from>
    <xdr:to>
      <xdr:col>36</xdr:col>
      <xdr:colOff>165100</xdr:colOff>
      <xdr:row>58</xdr:row>
      <xdr:rowOff>6858</xdr:rowOff>
    </xdr:to>
    <xdr:sp macro="" textlink="">
      <xdr:nvSpPr>
        <xdr:cNvPr id="372" name="楕円 371"/>
        <xdr:cNvSpPr/>
      </xdr:nvSpPr>
      <xdr:spPr>
        <a:xfrm>
          <a:off x="6921500" y="9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169435</xdr:rowOff>
    </xdr:from>
    <xdr:ext cx="469744" cy="259045"/>
    <xdr:sp macro="" textlink="">
      <xdr:nvSpPr>
        <xdr:cNvPr id="373" name="テキスト ボックス 372"/>
        <xdr:cNvSpPr txBox="1"/>
      </xdr:nvSpPr>
      <xdr:spPr>
        <a:xfrm>
          <a:off x="6737428" y="99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72752</xdr:rowOff>
    </xdr:from>
    <xdr:to>
      <xdr:col>55</xdr:col>
      <xdr:colOff>0</xdr:colOff>
      <xdr:row>78</xdr:row>
      <xdr:rowOff>99107</xdr:rowOff>
    </xdr:to>
    <xdr:cxnSp macro="">
      <xdr:nvCxnSpPr>
        <xdr:cNvPr id="404" name="直線コネクタ 403"/>
        <xdr:cNvCxnSpPr/>
      </xdr:nvCxnSpPr>
      <xdr:spPr>
        <a:xfrm>
          <a:off x="9639300" y="13445852"/>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72752</xdr:rowOff>
    </xdr:from>
    <xdr:to>
      <xdr:col>50</xdr:col>
      <xdr:colOff>114300</xdr:colOff>
      <xdr:row>78</xdr:row>
      <xdr:rowOff>94176</xdr:rowOff>
    </xdr:to>
    <xdr:cxnSp macro="">
      <xdr:nvCxnSpPr>
        <xdr:cNvPr id="407" name="直線コネクタ 406"/>
        <xdr:cNvCxnSpPr/>
      </xdr:nvCxnSpPr>
      <xdr:spPr>
        <a:xfrm flipV="1">
          <a:off x="8750300" y="13445852"/>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84314</xdr:rowOff>
    </xdr:from>
    <xdr:to>
      <xdr:col>45</xdr:col>
      <xdr:colOff>177800</xdr:colOff>
      <xdr:row>78</xdr:row>
      <xdr:rowOff>94176</xdr:rowOff>
    </xdr:to>
    <xdr:cxnSp macro="">
      <xdr:nvCxnSpPr>
        <xdr:cNvPr id="410" name="直線コネクタ 409"/>
        <xdr:cNvCxnSpPr/>
      </xdr:nvCxnSpPr>
      <xdr:spPr>
        <a:xfrm>
          <a:off x="7861300" y="13457414"/>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38430</xdr:rowOff>
    </xdr:from>
    <xdr:to>
      <xdr:col>41</xdr:col>
      <xdr:colOff>50800</xdr:colOff>
      <xdr:row>78</xdr:row>
      <xdr:rowOff>84314</xdr:rowOff>
    </xdr:to>
    <xdr:cxnSp macro="">
      <xdr:nvCxnSpPr>
        <xdr:cNvPr id="413" name="直線コネクタ 412"/>
        <xdr:cNvCxnSpPr/>
      </xdr:nvCxnSpPr>
      <xdr:spPr>
        <a:xfrm>
          <a:off x="6972300" y="13411530"/>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48307</xdr:rowOff>
    </xdr:from>
    <xdr:to>
      <xdr:col>55</xdr:col>
      <xdr:colOff>50800</xdr:colOff>
      <xdr:row>78</xdr:row>
      <xdr:rowOff>149907</xdr:rowOff>
    </xdr:to>
    <xdr:sp macro="" textlink="">
      <xdr:nvSpPr>
        <xdr:cNvPr id="423" name="楕円 422"/>
        <xdr:cNvSpPr/>
      </xdr:nvSpPr>
      <xdr:spPr>
        <a:xfrm>
          <a:off x="10426700" y="134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26734</xdr:rowOff>
    </xdr:from>
    <xdr:ext cx="469744" cy="259045"/>
    <xdr:sp macro="" textlink="">
      <xdr:nvSpPr>
        <xdr:cNvPr id="424" name="商工費該当値テキスト"/>
        <xdr:cNvSpPr txBox="1"/>
      </xdr:nvSpPr>
      <xdr:spPr>
        <a:xfrm>
          <a:off x="10528300" y="1339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21952</xdr:rowOff>
    </xdr:from>
    <xdr:to>
      <xdr:col>50</xdr:col>
      <xdr:colOff>165100</xdr:colOff>
      <xdr:row>78</xdr:row>
      <xdr:rowOff>123552</xdr:rowOff>
    </xdr:to>
    <xdr:sp macro="" textlink="">
      <xdr:nvSpPr>
        <xdr:cNvPr id="425" name="楕円 424"/>
        <xdr:cNvSpPr/>
      </xdr:nvSpPr>
      <xdr:spPr>
        <a:xfrm>
          <a:off x="9588500" y="13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114679</xdr:rowOff>
    </xdr:from>
    <xdr:ext cx="469744" cy="259045"/>
    <xdr:sp macro="" textlink="">
      <xdr:nvSpPr>
        <xdr:cNvPr id="426" name="テキスト ボックス 425"/>
        <xdr:cNvSpPr txBox="1"/>
      </xdr:nvSpPr>
      <xdr:spPr>
        <a:xfrm>
          <a:off x="9404428" y="134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43376</xdr:rowOff>
    </xdr:from>
    <xdr:to>
      <xdr:col>46</xdr:col>
      <xdr:colOff>38100</xdr:colOff>
      <xdr:row>78</xdr:row>
      <xdr:rowOff>144976</xdr:rowOff>
    </xdr:to>
    <xdr:sp macro="" textlink="">
      <xdr:nvSpPr>
        <xdr:cNvPr id="427" name="楕円 426"/>
        <xdr:cNvSpPr/>
      </xdr:nvSpPr>
      <xdr:spPr>
        <a:xfrm>
          <a:off x="8699500" y="134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136103</xdr:rowOff>
    </xdr:from>
    <xdr:ext cx="469744" cy="259045"/>
    <xdr:sp macro="" textlink="">
      <xdr:nvSpPr>
        <xdr:cNvPr id="428" name="テキスト ボックス 427"/>
        <xdr:cNvSpPr txBox="1"/>
      </xdr:nvSpPr>
      <xdr:spPr>
        <a:xfrm>
          <a:off x="8515428" y="135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33514</xdr:rowOff>
    </xdr:from>
    <xdr:to>
      <xdr:col>41</xdr:col>
      <xdr:colOff>101600</xdr:colOff>
      <xdr:row>78</xdr:row>
      <xdr:rowOff>135114</xdr:rowOff>
    </xdr:to>
    <xdr:sp macro="" textlink="">
      <xdr:nvSpPr>
        <xdr:cNvPr id="429" name="楕円 428"/>
        <xdr:cNvSpPr/>
      </xdr:nvSpPr>
      <xdr:spPr>
        <a:xfrm>
          <a:off x="7810500" y="134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126241</xdr:rowOff>
    </xdr:from>
    <xdr:ext cx="469744" cy="259045"/>
    <xdr:sp macro="" textlink="">
      <xdr:nvSpPr>
        <xdr:cNvPr id="430" name="テキスト ボックス 429"/>
        <xdr:cNvSpPr txBox="1"/>
      </xdr:nvSpPr>
      <xdr:spPr>
        <a:xfrm>
          <a:off x="7626428" y="134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159080</xdr:rowOff>
    </xdr:from>
    <xdr:to>
      <xdr:col>36</xdr:col>
      <xdr:colOff>165100</xdr:colOff>
      <xdr:row>78</xdr:row>
      <xdr:rowOff>89230</xdr:rowOff>
    </xdr:to>
    <xdr:sp macro="" textlink="">
      <xdr:nvSpPr>
        <xdr:cNvPr id="431" name="楕円 430"/>
        <xdr:cNvSpPr/>
      </xdr:nvSpPr>
      <xdr:spPr>
        <a:xfrm>
          <a:off x="6921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80357</xdr:rowOff>
    </xdr:from>
    <xdr:ext cx="469744" cy="259045"/>
    <xdr:sp macro="" textlink="">
      <xdr:nvSpPr>
        <xdr:cNvPr id="432" name="テキスト ボックス 431"/>
        <xdr:cNvSpPr txBox="1"/>
      </xdr:nvSpPr>
      <xdr:spPr>
        <a:xfrm>
          <a:off x="6737428"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168160</xdr:rowOff>
    </xdr:from>
    <xdr:to>
      <xdr:col>55</xdr:col>
      <xdr:colOff>0</xdr:colOff>
      <xdr:row>96</xdr:row>
      <xdr:rowOff>23296</xdr:rowOff>
    </xdr:to>
    <xdr:cxnSp macro="">
      <xdr:nvCxnSpPr>
        <xdr:cNvPr id="460" name="直線コネクタ 459"/>
        <xdr:cNvCxnSpPr/>
      </xdr:nvCxnSpPr>
      <xdr:spPr>
        <a:xfrm flipV="1">
          <a:off x="9639300" y="16284460"/>
          <a:ext cx="838200" cy="19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108587</xdr:rowOff>
    </xdr:from>
    <xdr:to>
      <xdr:col>50</xdr:col>
      <xdr:colOff>114300</xdr:colOff>
      <xdr:row>96</xdr:row>
      <xdr:rowOff>23296</xdr:rowOff>
    </xdr:to>
    <xdr:cxnSp macro="">
      <xdr:nvCxnSpPr>
        <xdr:cNvPr id="463" name="直線コネクタ 462"/>
        <xdr:cNvCxnSpPr/>
      </xdr:nvCxnSpPr>
      <xdr:spPr>
        <a:xfrm>
          <a:off x="8750300" y="16396337"/>
          <a:ext cx="889000" cy="8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108587</xdr:rowOff>
    </xdr:from>
    <xdr:to>
      <xdr:col>45</xdr:col>
      <xdr:colOff>177800</xdr:colOff>
      <xdr:row>95</xdr:row>
      <xdr:rowOff>134260</xdr:rowOff>
    </xdr:to>
    <xdr:cxnSp macro="">
      <xdr:nvCxnSpPr>
        <xdr:cNvPr id="466" name="直線コネクタ 465"/>
        <xdr:cNvCxnSpPr/>
      </xdr:nvCxnSpPr>
      <xdr:spPr>
        <a:xfrm flipV="1">
          <a:off x="7861300" y="16396337"/>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137505</xdr:rowOff>
    </xdr:from>
    <xdr:to>
      <xdr:col>41</xdr:col>
      <xdr:colOff>50800</xdr:colOff>
      <xdr:row>95</xdr:row>
      <xdr:rowOff>134260</xdr:rowOff>
    </xdr:to>
    <xdr:cxnSp macro="">
      <xdr:nvCxnSpPr>
        <xdr:cNvPr id="469" name="直線コネクタ 468"/>
        <xdr:cNvCxnSpPr/>
      </xdr:nvCxnSpPr>
      <xdr:spPr>
        <a:xfrm>
          <a:off x="6972300" y="16253805"/>
          <a:ext cx="889000" cy="1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117360</xdr:rowOff>
    </xdr:from>
    <xdr:to>
      <xdr:col>55</xdr:col>
      <xdr:colOff>50800</xdr:colOff>
      <xdr:row>95</xdr:row>
      <xdr:rowOff>47510</xdr:rowOff>
    </xdr:to>
    <xdr:sp macro="" textlink="">
      <xdr:nvSpPr>
        <xdr:cNvPr id="479" name="楕円 478"/>
        <xdr:cNvSpPr/>
      </xdr:nvSpPr>
      <xdr:spPr>
        <a:xfrm>
          <a:off x="10426700" y="16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140237</xdr:rowOff>
    </xdr:from>
    <xdr:ext cx="534377" cy="259045"/>
    <xdr:sp macro="" textlink="">
      <xdr:nvSpPr>
        <xdr:cNvPr id="480" name="土木費該当値テキスト"/>
        <xdr:cNvSpPr txBox="1"/>
      </xdr:nvSpPr>
      <xdr:spPr>
        <a:xfrm>
          <a:off x="10528300" y="160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143946</xdr:rowOff>
    </xdr:from>
    <xdr:to>
      <xdr:col>50</xdr:col>
      <xdr:colOff>165100</xdr:colOff>
      <xdr:row>96</xdr:row>
      <xdr:rowOff>74096</xdr:rowOff>
    </xdr:to>
    <xdr:sp macro="" textlink="">
      <xdr:nvSpPr>
        <xdr:cNvPr id="481" name="楕円 480"/>
        <xdr:cNvSpPr/>
      </xdr:nvSpPr>
      <xdr:spPr>
        <a:xfrm>
          <a:off x="9588500" y="164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65223</xdr:rowOff>
    </xdr:from>
    <xdr:ext cx="534377" cy="259045"/>
    <xdr:sp macro="" textlink="">
      <xdr:nvSpPr>
        <xdr:cNvPr id="482" name="テキスト ボックス 481"/>
        <xdr:cNvSpPr txBox="1"/>
      </xdr:nvSpPr>
      <xdr:spPr>
        <a:xfrm>
          <a:off x="9372111" y="1652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57787</xdr:rowOff>
    </xdr:from>
    <xdr:to>
      <xdr:col>46</xdr:col>
      <xdr:colOff>38100</xdr:colOff>
      <xdr:row>95</xdr:row>
      <xdr:rowOff>159387</xdr:rowOff>
    </xdr:to>
    <xdr:sp macro="" textlink="">
      <xdr:nvSpPr>
        <xdr:cNvPr id="483" name="楕円 482"/>
        <xdr:cNvSpPr/>
      </xdr:nvSpPr>
      <xdr:spPr>
        <a:xfrm>
          <a:off x="8699500" y="163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150514</xdr:rowOff>
    </xdr:from>
    <xdr:ext cx="534377" cy="259045"/>
    <xdr:sp macro="" textlink="">
      <xdr:nvSpPr>
        <xdr:cNvPr id="484" name="テキスト ボックス 483"/>
        <xdr:cNvSpPr txBox="1"/>
      </xdr:nvSpPr>
      <xdr:spPr>
        <a:xfrm>
          <a:off x="8483111" y="164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83460</xdr:rowOff>
    </xdr:from>
    <xdr:to>
      <xdr:col>41</xdr:col>
      <xdr:colOff>101600</xdr:colOff>
      <xdr:row>96</xdr:row>
      <xdr:rowOff>13610</xdr:rowOff>
    </xdr:to>
    <xdr:sp macro="" textlink="">
      <xdr:nvSpPr>
        <xdr:cNvPr id="485" name="楕円 484"/>
        <xdr:cNvSpPr/>
      </xdr:nvSpPr>
      <xdr:spPr>
        <a:xfrm>
          <a:off x="7810500" y="163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4737</xdr:rowOff>
    </xdr:from>
    <xdr:ext cx="534377" cy="259045"/>
    <xdr:sp macro="" textlink="">
      <xdr:nvSpPr>
        <xdr:cNvPr id="486" name="テキスト ボックス 485"/>
        <xdr:cNvSpPr txBox="1"/>
      </xdr:nvSpPr>
      <xdr:spPr>
        <a:xfrm>
          <a:off x="7594111" y="1646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86705</xdr:rowOff>
    </xdr:from>
    <xdr:to>
      <xdr:col>36</xdr:col>
      <xdr:colOff>165100</xdr:colOff>
      <xdr:row>95</xdr:row>
      <xdr:rowOff>16855</xdr:rowOff>
    </xdr:to>
    <xdr:sp macro="" textlink="">
      <xdr:nvSpPr>
        <xdr:cNvPr id="487" name="楕円 486"/>
        <xdr:cNvSpPr/>
      </xdr:nvSpPr>
      <xdr:spPr>
        <a:xfrm>
          <a:off x="6921500" y="162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33382</xdr:rowOff>
    </xdr:from>
    <xdr:ext cx="534377" cy="259045"/>
    <xdr:sp macro="" textlink="">
      <xdr:nvSpPr>
        <xdr:cNvPr id="488" name="テキスト ボックス 487"/>
        <xdr:cNvSpPr txBox="1"/>
      </xdr:nvSpPr>
      <xdr:spPr>
        <a:xfrm>
          <a:off x="6705111" y="159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42600</xdr:rowOff>
    </xdr:from>
    <xdr:to>
      <xdr:col>85</xdr:col>
      <xdr:colOff>127000</xdr:colOff>
      <xdr:row>39</xdr:row>
      <xdr:rowOff>44668</xdr:rowOff>
    </xdr:to>
    <xdr:cxnSp macro="">
      <xdr:nvCxnSpPr>
        <xdr:cNvPr id="520" name="直線コネクタ 519"/>
        <xdr:cNvCxnSpPr/>
      </xdr:nvCxnSpPr>
      <xdr:spPr>
        <a:xfrm>
          <a:off x="15481300" y="6729150"/>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42600</xdr:rowOff>
    </xdr:from>
    <xdr:to>
      <xdr:col>81</xdr:col>
      <xdr:colOff>50800</xdr:colOff>
      <xdr:row>39</xdr:row>
      <xdr:rowOff>111071</xdr:rowOff>
    </xdr:to>
    <xdr:cxnSp macro="">
      <xdr:nvCxnSpPr>
        <xdr:cNvPr id="523" name="直線コネクタ 522"/>
        <xdr:cNvCxnSpPr/>
      </xdr:nvCxnSpPr>
      <xdr:spPr>
        <a:xfrm flipV="1">
          <a:off x="14592300" y="6729150"/>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111071</xdr:rowOff>
    </xdr:from>
    <xdr:to>
      <xdr:col>76</xdr:col>
      <xdr:colOff>114300</xdr:colOff>
      <xdr:row>39</xdr:row>
      <xdr:rowOff>120541</xdr:rowOff>
    </xdr:to>
    <xdr:cxnSp macro="">
      <xdr:nvCxnSpPr>
        <xdr:cNvPr id="526" name="直線コネクタ 525"/>
        <xdr:cNvCxnSpPr/>
      </xdr:nvCxnSpPr>
      <xdr:spPr>
        <a:xfrm flipV="1">
          <a:off x="13703300" y="679762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152981</xdr:rowOff>
    </xdr:from>
    <xdr:to>
      <xdr:col>71</xdr:col>
      <xdr:colOff>177800</xdr:colOff>
      <xdr:row>39</xdr:row>
      <xdr:rowOff>120541</xdr:rowOff>
    </xdr:to>
    <xdr:cxnSp macro="">
      <xdr:nvCxnSpPr>
        <xdr:cNvPr id="529" name="直線コネクタ 528"/>
        <xdr:cNvCxnSpPr/>
      </xdr:nvCxnSpPr>
      <xdr:spPr>
        <a:xfrm>
          <a:off x="12814300" y="6668081"/>
          <a:ext cx="889000" cy="1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165318</xdr:rowOff>
    </xdr:from>
    <xdr:to>
      <xdr:col>85</xdr:col>
      <xdr:colOff>177800</xdr:colOff>
      <xdr:row>39</xdr:row>
      <xdr:rowOff>95468</xdr:rowOff>
    </xdr:to>
    <xdr:sp macro="" textlink="">
      <xdr:nvSpPr>
        <xdr:cNvPr id="539" name="楕円 538"/>
        <xdr:cNvSpPr/>
      </xdr:nvSpPr>
      <xdr:spPr>
        <a:xfrm>
          <a:off x="162687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80245</xdr:rowOff>
    </xdr:from>
    <xdr:ext cx="469744" cy="259045"/>
    <xdr:sp macro="" textlink="">
      <xdr:nvSpPr>
        <xdr:cNvPr id="540" name="消防費該当値テキスト"/>
        <xdr:cNvSpPr txBox="1"/>
      </xdr:nvSpPr>
      <xdr:spPr>
        <a:xfrm>
          <a:off x="16370300" y="659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163250</xdr:rowOff>
    </xdr:from>
    <xdr:to>
      <xdr:col>81</xdr:col>
      <xdr:colOff>101600</xdr:colOff>
      <xdr:row>39</xdr:row>
      <xdr:rowOff>93400</xdr:rowOff>
    </xdr:to>
    <xdr:sp macro="" textlink="">
      <xdr:nvSpPr>
        <xdr:cNvPr id="541" name="楕円 540"/>
        <xdr:cNvSpPr/>
      </xdr:nvSpPr>
      <xdr:spPr>
        <a:xfrm>
          <a:off x="15430500" y="66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84527</xdr:rowOff>
    </xdr:from>
    <xdr:ext cx="469744" cy="259045"/>
    <xdr:sp macro="" textlink="">
      <xdr:nvSpPr>
        <xdr:cNvPr id="542" name="テキスト ボックス 541"/>
        <xdr:cNvSpPr txBox="1"/>
      </xdr:nvSpPr>
      <xdr:spPr>
        <a:xfrm>
          <a:off x="15246428" y="67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60271</xdr:rowOff>
    </xdr:from>
    <xdr:to>
      <xdr:col>76</xdr:col>
      <xdr:colOff>165100</xdr:colOff>
      <xdr:row>39</xdr:row>
      <xdr:rowOff>161871</xdr:rowOff>
    </xdr:to>
    <xdr:sp macro="" textlink="">
      <xdr:nvSpPr>
        <xdr:cNvPr id="543" name="楕円 542"/>
        <xdr:cNvSpPr/>
      </xdr:nvSpPr>
      <xdr:spPr>
        <a:xfrm>
          <a:off x="14541500" y="67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152998</xdr:rowOff>
    </xdr:from>
    <xdr:ext cx="469744" cy="259045"/>
    <xdr:sp macro="" textlink="">
      <xdr:nvSpPr>
        <xdr:cNvPr id="544" name="テキスト ボックス 543"/>
        <xdr:cNvSpPr txBox="1"/>
      </xdr:nvSpPr>
      <xdr:spPr>
        <a:xfrm>
          <a:off x="14357428" y="68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69741</xdr:rowOff>
    </xdr:from>
    <xdr:to>
      <xdr:col>72</xdr:col>
      <xdr:colOff>38100</xdr:colOff>
      <xdr:row>39</xdr:row>
      <xdr:rowOff>171341</xdr:rowOff>
    </xdr:to>
    <xdr:sp macro="" textlink="">
      <xdr:nvSpPr>
        <xdr:cNvPr id="545" name="楕円 544"/>
        <xdr:cNvSpPr/>
      </xdr:nvSpPr>
      <xdr:spPr>
        <a:xfrm>
          <a:off x="13652500" y="67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162468</xdr:rowOff>
    </xdr:from>
    <xdr:ext cx="469744" cy="259045"/>
    <xdr:sp macro="" textlink="">
      <xdr:nvSpPr>
        <xdr:cNvPr id="546" name="テキスト ボックス 545"/>
        <xdr:cNvSpPr txBox="1"/>
      </xdr:nvSpPr>
      <xdr:spPr>
        <a:xfrm>
          <a:off x="13468428" y="6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102181</xdr:rowOff>
    </xdr:from>
    <xdr:to>
      <xdr:col>67</xdr:col>
      <xdr:colOff>101600</xdr:colOff>
      <xdr:row>39</xdr:row>
      <xdr:rowOff>32331</xdr:rowOff>
    </xdr:to>
    <xdr:sp macro="" textlink="">
      <xdr:nvSpPr>
        <xdr:cNvPr id="547" name="楕円 546"/>
        <xdr:cNvSpPr/>
      </xdr:nvSpPr>
      <xdr:spPr>
        <a:xfrm>
          <a:off x="12763500" y="66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23458</xdr:rowOff>
    </xdr:from>
    <xdr:ext cx="534377" cy="259045"/>
    <xdr:sp macro="" textlink="">
      <xdr:nvSpPr>
        <xdr:cNvPr id="548" name="テキスト ボックス 547"/>
        <xdr:cNvSpPr txBox="1"/>
      </xdr:nvSpPr>
      <xdr:spPr>
        <a:xfrm>
          <a:off x="12547111" y="67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137231</xdr:rowOff>
    </xdr:from>
    <xdr:to>
      <xdr:col>85</xdr:col>
      <xdr:colOff>127000</xdr:colOff>
      <xdr:row>56</xdr:row>
      <xdr:rowOff>46203</xdr:rowOff>
    </xdr:to>
    <xdr:cxnSp macro="">
      <xdr:nvCxnSpPr>
        <xdr:cNvPr id="576" name="直線コネクタ 575"/>
        <xdr:cNvCxnSpPr/>
      </xdr:nvCxnSpPr>
      <xdr:spPr>
        <a:xfrm flipV="1">
          <a:off x="15481300" y="9566981"/>
          <a:ext cx="8382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46203</xdr:rowOff>
    </xdr:from>
    <xdr:to>
      <xdr:col>81</xdr:col>
      <xdr:colOff>50800</xdr:colOff>
      <xdr:row>56</xdr:row>
      <xdr:rowOff>60261</xdr:rowOff>
    </xdr:to>
    <xdr:cxnSp macro="">
      <xdr:nvCxnSpPr>
        <xdr:cNvPr id="579" name="直線コネクタ 578"/>
        <xdr:cNvCxnSpPr/>
      </xdr:nvCxnSpPr>
      <xdr:spPr>
        <a:xfrm flipV="1">
          <a:off x="14592300" y="9647403"/>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60261</xdr:rowOff>
    </xdr:from>
    <xdr:to>
      <xdr:col>76</xdr:col>
      <xdr:colOff>114300</xdr:colOff>
      <xdr:row>56</xdr:row>
      <xdr:rowOff>153073</xdr:rowOff>
    </xdr:to>
    <xdr:cxnSp macro="">
      <xdr:nvCxnSpPr>
        <xdr:cNvPr id="582" name="直線コネクタ 581"/>
        <xdr:cNvCxnSpPr/>
      </xdr:nvCxnSpPr>
      <xdr:spPr>
        <a:xfrm flipV="1">
          <a:off x="13703300" y="9661461"/>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61610</xdr:rowOff>
    </xdr:from>
    <xdr:to>
      <xdr:col>71</xdr:col>
      <xdr:colOff>177800</xdr:colOff>
      <xdr:row>56</xdr:row>
      <xdr:rowOff>153073</xdr:rowOff>
    </xdr:to>
    <xdr:cxnSp macro="">
      <xdr:nvCxnSpPr>
        <xdr:cNvPr id="585" name="直線コネクタ 584"/>
        <xdr:cNvCxnSpPr/>
      </xdr:nvCxnSpPr>
      <xdr:spPr>
        <a:xfrm>
          <a:off x="12814300" y="9662810"/>
          <a:ext cx="8890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86431</xdr:rowOff>
    </xdr:from>
    <xdr:to>
      <xdr:col>85</xdr:col>
      <xdr:colOff>177800</xdr:colOff>
      <xdr:row>56</xdr:row>
      <xdr:rowOff>16581</xdr:rowOff>
    </xdr:to>
    <xdr:sp macro="" textlink="">
      <xdr:nvSpPr>
        <xdr:cNvPr id="595" name="楕円 594"/>
        <xdr:cNvSpPr/>
      </xdr:nvSpPr>
      <xdr:spPr>
        <a:xfrm>
          <a:off x="16268700" y="95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64858</xdr:rowOff>
    </xdr:from>
    <xdr:ext cx="534377" cy="259045"/>
    <xdr:sp macro="" textlink="">
      <xdr:nvSpPr>
        <xdr:cNvPr id="596" name="教育費該当値テキスト"/>
        <xdr:cNvSpPr txBox="1"/>
      </xdr:nvSpPr>
      <xdr:spPr>
        <a:xfrm>
          <a:off x="16370300" y="94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166853</xdr:rowOff>
    </xdr:from>
    <xdr:to>
      <xdr:col>81</xdr:col>
      <xdr:colOff>101600</xdr:colOff>
      <xdr:row>56</xdr:row>
      <xdr:rowOff>97003</xdr:rowOff>
    </xdr:to>
    <xdr:sp macro="" textlink="">
      <xdr:nvSpPr>
        <xdr:cNvPr id="597" name="楕円 596"/>
        <xdr:cNvSpPr/>
      </xdr:nvSpPr>
      <xdr:spPr>
        <a:xfrm>
          <a:off x="15430500" y="95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88130</xdr:rowOff>
    </xdr:from>
    <xdr:ext cx="534377" cy="259045"/>
    <xdr:sp macro="" textlink="">
      <xdr:nvSpPr>
        <xdr:cNvPr id="598" name="テキスト ボックス 597"/>
        <xdr:cNvSpPr txBox="1"/>
      </xdr:nvSpPr>
      <xdr:spPr>
        <a:xfrm>
          <a:off x="15214111" y="968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9461</xdr:rowOff>
    </xdr:from>
    <xdr:to>
      <xdr:col>76</xdr:col>
      <xdr:colOff>165100</xdr:colOff>
      <xdr:row>56</xdr:row>
      <xdr:rowOff>111061</xdr:rowOff>
    </xdr:to>
    <xdr:sp macro="" textlink="">
      <xdr:nvSpPr>
        <xdr:cNvPr id="599" name="楕円 598"/>
        <xdr:cNvSpPr/>
      </xdr:nvSpPr>
      <xdr:spPr>
        <a:xfrm>
          <a:off x="14541500" y="96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102188</xdr:rowOff>
    </xdr:from>
    <xdr:ext cx="534377" cy="259045"/>
    <xdr:sp macro="" textlink="">
      <xdr:nvSpPr>
        <xdr:cNvPr id="600" name="テキスト ボックス 599"/>
        <xdr:cNvSpPr txBox="1"/>
      </xdr:nvSpPr>
      <xdr:spPr>
        <a:xfrm>
          <a:off x="14325111" y="97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102273</xdr:rowOff>
    </xdr:from>
    <xdr:to>
      <xdr:col>72</xdr:col>
      <xdr:colOff>38100</xdr:colOff>
      <xdr:row>57</xdr:row>
      <xdr:rowOff>32423</xdr:rowOff>
    </xdr:to>
    <xdr:sp macro="" textlink="">
      <xdr:nvSpPr>
        <xdr:cNvPr id="601" name="楕円 600"/>
        <xdr:cNvSpPr/>
      </xdr:nvSpPr>
      <xdr:spPr>
        <a:xfrm>
          <a:off x="13652500" y="97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23550</xdr:rowOff>
    </xdr:from>
    <xdr:ext cx="534377" cy="259045"/>
    <xdr:sp macro="" textlink="">
      <xdr:nvSpPr>
        <xdr:cNvPr id="602" name="テキスト ボックス 601"/>
        <xdr:cNvSpPr txBox="1"/>
      </xdr:nvSpPr>
      <xdr:spPr>
        <a:xfrm>
          <a:off x="13436111" y="97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10810</xdr:rowOff>
    </xdr:from>
    <xdr:to>
      <xdr:col>67</xdr:col>
      <xdr:colOff>101600</xdr:colOff>
      <xdr:row>56</xdr:row>
      <xdr:rowOff>112410</xdr:rowOff>
    </xdr:to>
    <xdr:sp macro="" textlink="">
      <xdr:nvSpPr>
        <xdr:cNvPr id="603" name="楕円 602"/>
        <xdr:cNvSpPr/>
      </xdr:nvSpPr>
      <xdr:spPr>
        <a:xfrm>
          <a:off x="12763500" y="96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103537</xdr:rowOff>
    </xdr:from>
    <xdr:ext cx="534377" cy="259045"/>
    <xdr:sp macro="" textlink="">
      <xdr:nvSpPr>
        <xdr:cNvPr id="604" name="テキスト ボックス 603"/>
        <xdr:cNvSpPr txBox="1"/>
      </xdr:nvSpPr>
      <xdr:spPr>
        <a:xfrm>
          <a:off x="12547111" y="970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18379</xdr:rowOff>
    </xdr:from>
    <xdr:to>
      <xdr:col>85</xdr:col>
      <xdr:colOff>127000</xdr:colOff>
      <xdr:row>79</xdr:row>
      <xdr:rowOff>49926</xdr:rowOff>
    </xdr:to>
    <xdr:cxnSp macro="">
      <xdr:nvCxnSpPr>
        <xdr:cNvPr id="635" name="直線コネクタ 634"/>
        <xdr:cNvCxnSpPr/>
      </xdr:nvCxnSpPr>
      <xdr:spPr>
        <a:xfrm flipV="1">
          <a:off x="15481300" y="13562929"/>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49926</xdr:rowOff>
    </xdr:from>
    <xdr:to>
      <xdr:col>81</xdr:col>
      <xdr:colOff>50800</xdr:colOff>
      <xdr:row>79</xdr:row>
      <xdr:rowOff>60899</xdr:rowOff>
    </xdr:to>
    <xdr:cxnSp macro="">
      <xdr:nvCxnSpPr>
        <xdr:cNvPr id="638" name="直線コネクタ 637"/>
        <xdr:cNvCxnSpPr/>
      </xdr:nvCxnSpPr>
      <xdr:spPr>
        <a:xfrm flipV="1">
          <a:off x="14592300" y="1359447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53453</xdr:rowOff>
    </xdr:from>
    <xdr:to>
      <xdr:col>76</xdr:col>
      <xdr:colOff>114300</xdr:colOff>
      <xdr:row>79</xdr:row>
      <xdr:rowOff>60899</xdr:rowOff>
    </xdr:to>
    <xdr:cxnSp macro="">
      <xdr:nvCxnSpPr>
        <xdr:cNvPr id="641" name="直線コネクタ 640"/>
        <xdr:cNvCxnSpPr/>
      </xdr:nvCxnSpPr>
      <xdr:spPr>
        <a:xfrm>
          <a:off x="13703300" y="1359800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47966</xdr:rowOff>
    </xdr:from>
    <xdr:to>
      <xdr:col>71</xdr:col>
      <xdr:colOff>177800</xdr:colOff>
      <xdr:row>79</xdr:row>
      <xdr:rowOff>53453</xdr:rowOff>
    </xdr:to>
    <xdr:cxnSp macro="">
      <xdr:nvCxnSpPr>
        <xdr:cNvPr id="644" name="直線コネクタ 643"/>
        <xdr:cNvCxnSpPr/>
      </xdr:nvCxnSpPr>
      <xdr:spPr>
        <a:xfrm>
          <a:off x="12814300" y="135925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96164</xdr:rowOff>
    </xdr:from>
    <xdr:ext cx="469744" cy="259045"/>
    <xdr:sp macro="" textlink="">
      <xdr:nvSpPr>
        <xdr:cNvPr id="646" name="テキスト ボックス 645"/>
        <xdr:cNvSpPr txBox="1"/>
      </xdr:nvSpPr>
      <xdr:spPr>
        <a:xfrm>
          <a:off x="13468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107235</xdr:rowOff>
    </xdr:from>
    <xdr:ext cx="469744" cy="259045"/>
    <xdr:sp macro="" textlink="">
      <xdr:nvSpPr>
        <xdr:cNvPr id="648" name="テキスト ボックス 647"/>
        <xdr:cNvSpPr txBox="1"/>
      </xdr:nvSpPr>
      <xdr:spPr>
        <a:xfrm>
          <a:off x="12579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139029</xdr:rowOff>
    </xdr:from>
    <xdr:to>
      <xdr:col>85</xdr:col>
      <xdr:colOff>177800</xdr:colOff>
      <xdr:row>79</xdr:row>
      <xdr:rowOff>69179</xdr:rowOff>
    </xdr:to>
    <xdr:sp macro="" textlink="">
      <xdr:nvSpPr>
        <xdr:cNvPr id="654" name="楕円 653"/>
        <xdr:cNvSpPr/>
      </xdr:nvSpPr>
      <xdr:spPr>
        <a:xfrm>
          <a:off x="162687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170576</xdr:rowOff>
    </xdr:from>
    <xdr:to>
      <xdr:col>81</xdr:col>
      <xdr:colOff>101600</xdr:colOff>
      <xdr:row>79</xdr:row>
      <xdr:rowOff>100726</xdr:rowOff>
    </xdr:to>
    <xdr:sp macro="" textlink="">
      <xdr:nvSpPr>
        <xdr:cNvPr id="656" name="楕円 655"/>
        <xdr:cNvSpPr/>
      </xdr:nvSpPr>
      <xdr:spPr>
        <a:xfrm>
          <a:off x="15430500" y="135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91853</xdr:rowOff>
    </xdr:from>
    <xdr:ext cx="469744" cy="259045"/>
    <xdr:sp macro="" textlink="">
      <xdr:nvSpPr>
        <xdr:cNvPr id="657" name="テキスト ボックス 656"/>
        <xdr:cNvSpPr txBox="1"/>
      </xdr:nvSpPr>
      <xdr:spPr>
        <a:xfrm>
          <a:off x="15246428" y="13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10099</xdr:rowOff>
    </xdr:from>
    <xdr:to>
      <xdr:col>76</xdr:col>
      <xdr:colOff>165100</xdr:colOff>
      <xdr:row>79</xdr:row>
      <xdr:rowOff>111699</xdr:rowOff>
    </xdr:to>
    <xdr:sp macro="" textlink="">
      <xdr:nvSpPr>
        <xdr:cNvPr id="658" name="楕円 657"/>
        <xdr:cNvSpPr/>
      </xdr:nvSpPr>
      <xdr:spPr>
        <a:xfrm>
          <a:off x="14541500" y="135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102826</xdr:rowOff>
    </xdr:from>
    <xdr:ext cx="469744" cy="259045"/>
    <xdr:sp macro="" textlink="">
      <xdr:nvSpPr>
        <xdr:cNvPr id="659" name="テキスト ボックス 658"/>
        <xdr:cNvSpPr txBox="1"/>
      </xdr:nvSpPr>
      <xdr:spPr>
        <a:xfrm>
          <a:off x="14357428" y="136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2653</xdr:rowOff>
    </xdr:from>
    <xdr:to>
      <xdr:col>72</xdr:col>
      <xdr:colOff>38100</xdr:colOff>
      <xdr:row>79</xdr:row>
      <xdr:rowOff>104253</xdr:rowOff>
    </xdr:to>
    <xdr:sp macro="" textlink="">
      <xdr:nvSpPr>
        <xdr:cNvPr id="660" name="楕円 659"/>
        <xdr:cNvSpPr/>
      </xdr:nvSpPr>
      <xdr:spPr>
        <a:xfrm>
          <a:off x="13652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120780</xdr:rowOff>
    </xdr:from>
    <xdr:ext cx="469744" cy="259045"/>
    <xdr:sp macro="" textlink="">
      <xdr:nvSpPr>
        <xdr:cNvPr id="661" name="テキスト ボックス 660"/>
        <xdr:cNvSpPr txBox="1"/>
      </xdr:nvSpPr>
      <xdr:spPr>
        <a:xfrm>
          <a:off x="13468428" y="1332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168616</xdr:rowOff>
    </xdr:from>
    <xdr:to>
      <xdr:col>67</xdr:col>
      <xdr:colOff>101600</xdr:colOff>
      <xdr:row>79</xdr:row>
      <xdr:rowOff>98766</xdr:rowOff>
    </xdr:to>
    <xdr:sp macro="" textlink="">
      <xdr:nvSpPr>
        <xdr:cNvPr id="662" name="楕円 661"/>
        <xdr:cNvSpPr/>
      </xdr:nvSpPr>
      <xdr:spPr>
        <a:xfrm>
          <a:off x="12763500" y="13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115293</xdr:rowOff>
    </xdr:from>
    <xdr:ext cx="469744" cy="259045"/>
    <xdr:sp macro="" textlink="">
      <xdr:nvSpPr>
        <xdr:cNvPr id="663" name="テキスト ボックス 662"/>
        <xdr:cNvSpPr txBox="1"/>
      </xdr:nvSpPr>
      <xdr:spPr>
        <a:xfrm>
          <a:off x="12579428" y="1331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99752</xdr:rowOff>
    </xdr:from>
    <xdr:to>
      <xdr:col>85</xdr:col>
      <xdr:colOff>127000</xdr:colOff>
      <xdr:row>94</xdr:row>
      <xdr:rowOff>139557</xdr:rowOff>
    </xdr:to>
    <xdr:cxnSp macro="">
      <xdr:nvCxnSpPr>
        <xdr:cNvPr id="697" name="直線コネクタ 696"/>
        <xdr:cNvCxnSpPr/>
      </xdr:nvCxnSpPr>
      <xdr:spPr>
        <a:xfrm flipV="1">
          <a:off x="15481300" y="16216052"/>
          <a:ext cx="8382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139557</xdr:rowOff>
    </xdr:from>
    <xdr:to>
      <xdr:col>81</xdr:col>
      <xdr:colOff>50800</xdr:colOff>
      <xdr:row>95</xdr:row>
      <xdr:rowOff>397</xdr:rowOff>
    </xdr:to>
    <xdr:cxnSp macro="">
      <xdr:nvCxnSpPr>
        <xdr:cNvPr id="700" name="直線コネクタ 699"/>
        <xdr:cNvCxnSpPr/>
      </xdr:nvCxnSpPr>
      <xdr:spPr>
        <a:xfrm flipV="1">
          <a:off x="14592300" y="16255857"/>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159789</xdr:rowOff>
    </xdr:from>
    <xdr:to>
      <xdr:col>76</xdr:col>
      <xdr:colOff>114300</xdr:colOff>
      <xdr:row>95</xdr:row>
      <xdr:rowOff>397</xdr:rowOff>
    </xdr:to>
    <xdr:cxnSp macro="">
      <xdr:nvCxnSpPr>
        <xdr:cNvPr id="703" name="直線コネクタ 702"/>
        <xdr:cNvCxnSpPr/>
      </xdr:nvCxnSpPr>
      <xdr:spPr>
        <a:xfrm>
          <a:off x="13703300" y="16276089"/>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96410</xdr:rowOff>
    </xdr:from>
    <xdr:to>
      <xdr:col>71</xdr:col>
      <xdr:colOff>177800</xdr:colOff>
      <xdr:row>94</xdr:row>
      <xdr:rowOff>159789</xdr:rowOff>
    </xdr:to>
    <xdr:cxnSp macro="">
      <xdr:nvCxnSpPr>
        <xdr:cNvPr id="706" name="直線コネクタ 705"/>
        <xdr:cNvCxnSpPr/>
      </xdr:nvCxnSpPr>
      <xdr:spPr>
        <a:xfrm>
          <a:off x="12814300" y="16212710"/>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48952</xdr:rowOff>
    </xdr:from>
    <xdr:to>
      <xdr:col>85</xdr:col>
      <xdr:colOff>177800</xdr:colOff>
      <xdr:row>94</xdr:row>
      <xdr:rowOff>150552</xdr:rowOff>
    </xdr:to>
    <xdr:sp macro="" textlink="">
      <xdr:nvSpPr>
        <xdr:cNvPr id="716" name="楕円 715"/>
        <xdr:cNvSpPr/>
      </xdr:nvSpPr>
      <xdr:spPr>
        <a:xfrm>
          <a:off x="16268700" y="161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71829</xdr:rowOff>
    </xdr:from>
    <xdr:ext cx="534377" cy="259045"/>
    <xdr:sp macro="" textlink="">
      <xdr:nvSpPr>
        <xdr:cNvPr id="717" name="公債費該当値テキスト"/>
        <xdr:cNvSpPr txBox="1"/>
      </xdr:nvSpPr>
      <xdr:spPr>
        <a:xfrm>
          <a:off x="16370300" y="160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88757</xdr:rowOff>
    </xdr:from>
    <xdr:to>
      <xdr:col>81</xdr:col>
      <xdr:colOff>101600</xdr:colOff>
      <xdr:row>95</xdr:row>
      <xdr:rowOff>18907</xdr:rowOff>
    </xdr:to>
    <xdr:sp macro="" textlink="">
      <xdr:nvSpPr>
        <xdr:cNvPr id="718" name="楕円 717"/>
        <xdr:cNvSpPr/>
      </xdr:nvSpPr>
      <xdr:spPr>
        <a:xfrm>
          <a:off x="15430500" y="162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35434</xdr:rowOff>
    </xdr:from>
    <xdr:ext cx="534377" cy="259045"/>
    <xdr:sp macro="" textlink="">
      <xdr:nvSpPr>
        <xdr:cNvPr id="719" name="テキスト ボックス 718"/>
        <xdr:cNvSpPr txBox="1"/>
      </xdr:nvSpPr>
      <xdr:spPr>
        <a:xfrm>
          <a:off x="15214111" y="159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121047</xdr:rowOff>
    </xdr:from>
    <xdr:to>
      <xdr:col>76</xdr:col>
      <xdr:colOff>165100</xdr:colOff>
      <xdr:row>95</xdr:row>
      <xdr:rowOff>51197</xdr:rowOff>
    </xdr:to>
    <xdr:sp macro="" textlink="">
      <xdr:nvSpPr>
        <xdr:cNvPr id="720" name="楕円 719"/>
        <xdr:cNvSpPr/>
      </xdr:nvSpPr>
      <xdr:spPr>
        <a:xfrm>
          <a:off x="14541500" y="162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67724</xdr:rowOff>
    </xdr:from>
    <xdr:ext cx="534377" cy="259045"/>
    <xdr:sp macro="" textlink="">
      <xdr:nvSpPr>
        <xdr:cNvPr id="721" name="テキスト ボックス 720"/>
        <xdr:cNvSpPr txBox="1"/>
      </xdr:nvSpPr>
      <xdr:spPr>
        <a:xfrm>
          <a:off x="14325111" y="160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108989</xdr:rowOff>
    </xdr:from>
    <xdr:to>
      <xdr:col>72</xdr:col>
      <xdr:colOff>38100</xdr:colOff>
      <xdr:row>95</xdr:row>
      <xdr:rowOff>39139</xdr:rowOff>
    </xdr:to>
    <xdr:sp macro="" textlink="">
      <xdr:nvSpPr>
        <xdr:cNvPr id="722" name="楕円 721"/>
        <xdr:cNvSpPr/>
      </xdr:nvSpPr>
      <xdr:spPr>
        <a:xfrm>
          <a:off x="13652500" y="162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55666</xdr:rowOff>
    </xdr:from>
    <xdr:ext cx="534377" cy="259045"/>
    <xdr:sp macro="" textlink="">
      <xdr:nvSpPr>
        <xdr:cNvPr id="723" name="テキスト ボックス 722"/>
        <xdr:cNvSpPr txBox="1"/>
      </xdr:nvSpPr>
      <xdr:spPr>
        <a:xfrm>
          <a:off x="13436111" y="160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45610</xdr:rowOff>
    </xdr:from>
    <xdr:to>
      <xdr:col>67</xdr:col>
      <xdr:colOff>101600</xdr:colOff>
      <xdr:row>94</xdr:row>
      <xdr:rowOff>147210</xdr:rowOff>
    </xdr:to>
    <xdr:sp macro="" textlink="">
      <xdr:nvSpPr>
        <xdr:cNvPr id="724" name="楕円 723"/>
        <xdr:cNvSpPr/>
      </xdr:nvSpPr>
      <xdr:spPr>
        <a:xfrm>
          <a:off x="12763500" y="161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163737</xdr:rowOff>
    </xdr:from>
    <xdr:ext cx="534377" cy="259045"/>
    <xdr:sp macro="" textlink="">
      <xdr:nvSpPr>
        <xdr:cNvPr id="725" name="テキスト ボックス 724"/>
        <xdr:cNvSpPr txBox="1"/>
      </xdr:nvSpPr>
      <xdr:spPr>
        <a:xfrm>
          <a:off x="12547111" y="159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141072</xdr:rowOff>
    </xdr:from>
    <xdr:to>
      <xdr:col>116</xdr:col>
      <xdr:colOff>63500</xdr:colOff>
      <xdr:row>35</xdr:row>
      <xdr:rowOff>3454</xdr:rowOff>
    </xdr:to>
    <xdr:cxnSp macro="">
      <xdr:nvCxnSpPr>
        <xdr:cNvPr id="752" name="直線コネクタ 751"/>
        <xdr:cNvCxnSpPr/>
      </xdr:nvCxnSpPr>
      <xdr:spPr>
        <a:xfrm flipV="1">
          <a:off x="21323300" y="5970372"/>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3454</xdr:rowOff>
    </xdr:from>
    <xdr:to>
      <xdr:col>111</xdr:col>
      <xdr:colOff>177800</xdr:colOff>
      <xdr:row>35</xdr:row>
      <xdr:rowOff>67919</xdr:rowOff>
    </xdr:to>
    <xdr:cxnSp macro="">
      <xdr:nvCxnSpPr>
        <xdr:cNvPr id="755" name="直線コネクタ 754"/>
        <xdr:cNvCxnSpPr/>
      </xdr:nvCxnSpPr>
      <xdr:spPr>
        <a:xfrm flipV="1">
          <a:off x="20434300" y="6004204"/>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7" name="テキスト ボックス 756"/>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67919</xdr:rowOff>
    </xdr:from>
    <xdr:to>
      <xdr:col>107</xdr:col>
      <xdr:colOff>50800</xdr:colOff>
      <xdr:row>35</xdr:row>
      <xdr:rowOff>117297</xdr:rowOff>
    </xdr:to>
    <xdr:cxnSp macro="">
      <xdr:nvCxnSpPr>
        <xdr:cNvPr id="758" name="直線コネクタ 757"/>
        <xdr:cNvCxnSpPr/>
      </xdr:nvCxnSpPr>
      <xdr:spPr>
        <a:xfrm flipV="1">
          <a:off x="19545300" y="606866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0" name="テキスト ボックス 759"/>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117297</xdr:rowOff>
    </xdr:from>
    <xdr:to>
      <xdr:col>102</xdr:col>
      <xdr:colOff>114300</xdr:colOff>
      <xdr:row>35</xdr:row>
      <xdr:rowOff>149758</xdr:rowOff>
    </xdr:to>
    <xdr:cxnSp macro="">
      <xdr:nvCxnSpPr>
        <xdr:cNvPr id="761" name="直線コネクタ 760"/>
        <xdr:cNvCxnSpPr/>
      </xdr:nvCxnSpPr>
      <xdr:spPr>
        <a:xfrm flipV="1">
          <a:off x="18656300" y="611804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3" name="テキスト ボックス 762"/>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90272</xdr:rowOff>
    </xdr:from>
    <xdr:to>
      <xdr:col>116</xdr:col>
      <xdr:colOff>114300</xdr:colOff>
      <xdr:row>35</xdr:row>
      <xdr:rowOff>20422</xdr:rowOff>
    </xdr:to>
    <xdr:sp macro="" textlink="">
      <xdr:nvSpPr>
        <xdr:cNvPr id="771" name="楕円 770"/>
        <xdr:cNvSpPr/>
      </xdr:nvSpPr>
      <xdr:spPr>
        <a:xfrm>
          <a:off x="22110700" y="5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113149</xdr:rowOff>
    </xdr:from>
    <xdr:ext cx="469744" cy="259045"/>
    <xdr:sp macro="" textlink="">
      <xdr:nvSpPr>
        <xdr:cNvPr id="772" name="諸支出金該当値テキスト"/>
        <xdr:cNvSpPr txBox="1"/>
      </xdr:nvSpPr>
      <xdr:spPr>
        <a:xfrm>
          <a:off x="22212300" y="57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124104</xdr:rowOff>
    </xdr:from>
    <xdr:to>
      <xdr:col>112</xdr:col>
      <xdr:colOff>38100</xdr:colOff>
      <xdr:row>35</xdr:row>
      <xdr:rowOff>54254</xdr:rowOff>
    </xdr:to>
    <xdr:sp macro="" textlink="">
      <xdr:nvSpPr>
        <xdr:cNvPr id="773" name="楕円 772"/>
        <xdr:cNvSpPr/>
      </xdr:nvSpPr>
      <xdr:spPr>
        <a:xfrm>
          <a:off x="21272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70781</xdr:rowOff>
    </xdr:from>
    <xdr:ext cx="469744" cy="259045"/>
    <xdr:sp macro="" textlink="">
      <xdr:nvSpPr>
        <xdr:cNvPr id="774" name="テキスト ボックス 773"/>
        <xdr:cNvSpPr txBox="1"/>
      </xdr:nvSpPr>
      <xdr:spPr>
        <a:xfrm>
          <a:off x="21088428" y="57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17119</xdr:rowOff>
    </xdr:from>
    <xdr:to>
      <xdr:col>107</xdr:col>
      <xdr:colOff>101600</xdr:colOff>
      <xdr:row>35</xdr:row>
      <xdr:rowOff>118719</xdr:rowOff>
    </xdr:to>
    <xdr:sp macro="" textlink="">
      <xdr:nvSpPr>
        <xdr:cNvPr id="775" name="楕円 774"/>
        <xdr:cNvSpPr/>
      </xdr:nvSpPr>
      <xdr:spPr>
        <a:xfrm>
          <a:off x="20383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135246</xdr:rowOff>
    </xdr:from>
    <xdr:ext cx="469744" cy="259045"/>
    <xdr:sp macro="" textlink="">
      <xdr:nvSpPr>
        <xdr:cNvPr id="776" name="テキスト ボックス 775"/>
        <xdr:cNvSpPr txBox="1"/>
      </xdr:nvSpPr>
      <xdr:spPr>
        <a:xfrm>
          <a:off x="20199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66497</xdr:rowOff>
    </xdr:from>
    <xdr:to>
      <xdr:col>102</xdr:col>
      <xdr:colOff>165100</xdr:colOff>
      <xdr:row>35</xdr:row>
      <xdr:rowOff>168097</xdr:rowOff>
    </xdr:to>
    <xdr:sp macro="" textlink="">
      <xdr:nvSpPr>
        <xdr:cNvPr id="777" name="楕円 776"/>
        <xdr:cNvSpPr/>
      </xdr:nvSpPr>
      <xdr:spPr>
        <a:xfrm>
          <a:off x="19494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13174</xdr:rowOff>
    </xdr:from>
    <xdr:ext cx="469744" cy="259045"/>
    <xdr:sp macro="" textlink="">
      <xdr:nvSpPr>
        <xdr:cNvPr id="778" name="テキスト ボックス 777"/>
        <xdr:cNvSpPr txBox="1"/>
      </xdr:nvSpPr>
      <xdr:spPr>
        <a:xfrm>
          <a:off x="19310428" y="584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98958</xdr:rowOff>
    </xdr:from>
    <xdr:to>
      <xdr:col>98</xdr:col>
      <xdr:colOff>38100</xdr:colOff>
      <xdr:row>36</xdr:row>
      <xdr:rowOff>29108</xdr:rowOff>
    </xdr:to>
    <xdr:sp macro="" textlink="">
      <xdr:nvSpPr>
        <xdr:cNvPr id="779" name="楕円 778"/>
        <xdr:cNvSpPr/>
      </xdr:nvSpPr>
      <xdr:spPr>
        <a:xfrm>
          <a:off x="18605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45635</xdr:rowOff>
    </xdr:from>
    <xdr:ext cx="469744" cy="259045"/>
    <xdr:sp macro="" textlink="">
      <xdr:nvSpPr>
        <xdr:cNvPr id="780" name="テキスト ボックス 779"/>
        <xdr:cNvSpPr txBox="1"/>
      </xdr:nvSpPr>
      <xdr:spPr>
        <a:xfrm>
          <a:off x="18421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子育て支援に要する経費、障害福祉に要する経費の増等による扶助費の増により、民生費が類似団体の平均値より高くなっている。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　社会保障費については今後も増加が見込まれるが、市単独事業については、改めて費用対効果等を検証して、見直しを行うなど、扶助費の抑制に努める。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標準財政規模に対する財政調整基金残高、実質収支額ともに健全な財政を維持していると考えている。</a:t>
          </a:r>
        </a:p>
        <a:p>
          <a:r>
            <a:rPr kumimoji="1" lang="ja-JP" altLang="en-US" sz="1400">
              <a:latin typeface="ＭＳ ゴシック" pitchFamily="49" charset="-128"/>
              <a:ea typeface="ＭＳ ゴシック" pitchFamily="49" charset="-128"/>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黒字にな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については赤字が発生しているが、医療費の適正化の取組などで単年度の赤字幅は縮小傾向にある。国民健康保険事業以外の会計は黒字になっており、全体としては、健全な財政が維持できている。</a:t>
          </a:r>
        </a:p>
        <a:p>
          <a:r>
            <a:rPr kumimoji="1" lang="ja-JP" altLang="en-US" sz="1400">
              <a:latin typeface="ＭＳ ゴシック" pitchFamily="49" charset="-128"/>
              <a:ea typeface="ＭＳ ゴシック" pitchFamily="49" charset="-128"/>
            </a:rPr>
            <a:t>　今後も、各会計において独立採算制の原則のもと、財政健全化に向けた取組みを進めることで、市全体として健全な財政に努める。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266671114</v>
      </c>
      <c r="BO4" s="431"/>
      <c r="BP4" s="431"/>
      <c r="BQ4" s="431"/>
      <c r="BR4" s="431"/>
      <c r="BS4" s="431"/>
      <c r="BT4" s="431"/>
      <c r="BU4" s="432"/>
      <c r="BV4" s="430">
        <v>249956714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260388458</v>
      </c>
      <c r="BO5" s="468"/>
      <c r="BP5" s="468"/>
      <c r="BQ5" s="468"/>
      <c r="BR5" s="468"/>
      <c r="BS5" s="468"/>
      <c r="BT5" s="468"/>
      <c r="BU5" s="469"/>
      <c r="BV5" s="467">
        <v>242420646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92.9</v>
      </c>
      <c r="CU5" s="465"/>
      <c r="CV5" s="465"/>
      <c r="CW5" s="465"/>
      <c r="CX5" s="465"/>
      <c r="CY5" s="465"/>
      <c r="CZ5" s="465"/>
      <c r="DA5" s="466"/>
      <c r="DB5" s="464">
        <v>91.8</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6282656</v>
      </c>
      <c r="BO6" s="468"/>
      <c r="BP6" s="468"/>
      <c r="BQ6" s="468"/>
      <c r="BR6" s="468"/>
      <c r="BS6" s="468"/>
      <c r="BT6" s="468"/>
      <c r="BU6" s="469"/>
      <c r="BV6" s="467">
        <v>7536068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99.4</v>
      </c>
      <c r="CU6" s="505"/>
      <c r="CV6" s="505"/>
      <c r="CW6" s="505"/>
      <c r="CX6" s="505"/>
      <c r="CY6" s="505"/>
      <c r="CZ6" s="505"/>
      <c r="DA6" s="506"/>
      <c r="DB6" s="504">
        <v>99.4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1866567</v>
      </c>
      <c r="BO7" s="468"/>
      <c r="BP7" s="468"/>
      <c r="BQ7" s="468"/>
      <c r="BR7" s="468"/>
      <c r="BS7" s="468"/>
      <c r="BT7" s="468"/>
      <c r="BU7" s="469"/>
      <c r="BV7" s="467">
        <v>1582156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131713726</v>
      </c>
      <c r="CU7" s="468"/>
      <c r="CV7" s="468"/>
      <c r="CW7" s="468"/>
      <c r="CX7" s="468"/>
      <c r="CY7" s="468"/>
      <c r="CZ7" s="468"/>
      <c r="DA7" s="469"/>
      <c r="DB7" s="467">
        <v>131196323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4416089</v>
      </c>
      <c r="BO8" s="468"/>
      <c r="BP8" s="468"/>
      <c r="BQ8" s="468"/>
      <c r="BR8" s="468"/>
      <c r="BS8" s="468"/>
      <c r="BT8" s="468"/>
      <c r="BU8" s="469"/>
      <c r="BV8" s="467">
        <v>5953912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0.73</v>
      </c>
      <c r="CU8" s="508"/>
      <c r="CV8" s="508"/>
      <c r="CW8" s="508"/>
      <c r="CX8" s="508"/>
      <c r="CY8" s="508"/>
      <c r="CZ8" s="508"/>
      <c r="DA8" s="509"/>
      <c r="DB8" s="507">
        <v>0.73</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599814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-1537823</v>
      </c>
      <c r="BO9" s="468"/>
      <c r="BP9" s="468"/>
      <c r="BQ9" s="468"/>
      <c r="BR9" s="468"/>
      <c r="BS9" s="468"/>
      <c r="BT9" s="468"/>
      <c r="BU9" s="469"/>
      <c r="BV9" s="467">
        <v>94404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14.9</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605846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3555</v>
      </c>
      <c r="BO10" s="468"/>
      <c r="BP10" s="468"/>
      <c r="BQ10" s="468"/>
      <c r="BR10" s="468"/>
      <c r="BS10" s="468"/>
      <c r="BT10" s="468"/>
      <c r="BU10" s="469"/>
      <c r="BV10" s="467">
        <v>5726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602465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2000000</v>
      </c>
      <c r="BO12" s="468"/>
      <c r="BP12" s="468"/>
      <c r="BQ12" s="468"/>
      <c r="BR12" s="468"/>
      <c r="BS12" s="468"/>
      <c r="BT12" s="468"/>
      <c r="BU12" s="469"/>
      <c r="BV12" s="467">
        <v>1500000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599003</v>
      </c>
      <c r="S13" s="552"/>
      <c r="T13" s="552"/>
      <c r="U13" s="552"/>
      <c r="V13" s="553"/>
      <c r="W13" s="483" t="s">
        <v>141</v>
      </c>
      <c r="X13" s="484"/>
      <c r="Y13" s="484"/>
      <c r="Z13" s="484"/>
      <c r="AA13" s="484"/>
      <c r="AB13" s="474"/>
      <c r="AC13" s="518">
        <v>3598</v>
      </c>
      <c r="AD13" s="519"/>
      <c r="AE13" s="519"/>
      <c r="AF13" s="519"/>
      <c r="AG13" s="561"/>
      <c r="AH13" s="518">
        <v>3700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-3534268</v>
      </c>
      <c r="BO13" s="468"/>
      <c r="BP13" s="468"/>
      <c r="BQ13" s="468"/>
      <c r="BR13" s="468"/>
      <c r="BS13" s="468"/>
      <c r="BT13" s="468"/>
      <c r="BU13" s="469"/>
      <c r="BV13" s="467">
        <v>-1399870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2.5</v>
      </c>
      <c r="CU13" s="465"/>
      <c r="CV13" s="465"/>
      <c r="CW13" s="465"/>
      <c r="CX13" s="465"/>
      <c r="CY13" s="465"/>
      <c r="CZ13" s="465"/>
      <c r="DA13" s="466"/>
      <c r="DB13" s="464">
        <v>2.2999999999999998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604631</v>
      </c>
      <c r="S14" s="552"/>
      <c r="T14" s="552"/>
      <c r="U14" s="552"/>
      <c r="V14" s="553"/>
      <c r="W14" s="457"/>
      <c r="X14" s="458"/>
      <c r="Y14" s="458"/>
      <c r="Z14" s="458"/>
      <c r="AA14" s="458"/>
      <c r="AB14" s="447"/>
      <c r="AC14" s="554">
        <v>1.4</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30</v>
      </c>
      <c r="CU14" s="566"/>
      <c r="CV14" s="566"/>
      <c r="CW14" s="566"/>
      <c r="CX14" s="566"/>
      <c r="CY14" s="566"/>
      <c r="CZ14" s="566"/>
      <c r="DA14" s="567"/>
      <c r="DB14" s="565">
        <v>23.9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601641</v>
      </c>
      <c r="S15" s="552"/>
      <c r="T15" s="552"/>
      <c r="U15" s="552"/>
      <c r="V15" s="553"/>
      <c r="W15" s="483" t="s">
        <v>149</v>
      </c>
      <c r="X15" s="484"/>
      <c r="Y15" s="484"/>
      <c r="Z15" s="484"/>
      <c r="AA15" s="484"/>
      <c r="AB15" s="474"/>
      <c r="AC15" s="518">
        <v>40046</v>
      </c>
      <c r="AD15" s="519"/>
      <c r="AE15" s="519"/>
      <c r="AF15" s="519"/>
      <c r="AG15" s="561"/>
      <c r="AH15" s="518">
        <v>39284</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72912183</v>
      </c>
      <c r="BO15" s="431"/>
      <c r="BP15" s="431"/>
      <c r="BQ15" s="431"/>
      <c r="BR15" s="431"/>
      <c r="BS15" s="431"/>
      <c r="BT15" s="431"/>
      <c r="BU15" s="432"/>
      <c r="BV15" s="430">
        <v>72698480</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15.4</v>
      </c>
      <c r="AD16" s="555"/>
      <c r="AE16" s="555"/>
      <c r="AF16" s="555"/>
      <c r="AG16" s="556"/>
      <c r="AH16" s="554">
        <v>15.2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101429815</v>
      </c>
      <c r="BO16" s="468"/>
      <c r="BP16" s="468"/>
      <c r="BQ16" s="468"/>
      <c r="BR16" s="468"/>
      <c r="BS16" s="468"/>
      <c r="BT16" s="468"/>
      <c r="BU16" s="469"/>
      <c r="BV16" s="467">
        <v>99219625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216355</v>
      </c>
      <c r="AD17" s="519"/>
      <c r="AE17" s="519"/>
      <c r="AF17" s="519"/>
      <c r="AG17" s="561"/>
      <c r="AH17" s="518">
        <v>214720</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93627806</v>
      </c>
      <c r="BO17" s="468"/>
      <c r="BP17" s="468"/>
      <c r="BQ17" s="468"/>
      <c r="BR17" s="468"/>
      <c r="BS17" s="468"/>
      <c r="BT17" s="468"/>
      <c r="BU17" s="469"/>
      <c r="BV17" s="467">
        <v>93358730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547.58000000000004</v>
      </c>
      <c r="M18" s="583"/>
      <c r="N18" s="583"/>
      <c r="O18" s="583"/>
      <c r="P18" s="583"/>
      <c r="Q18" s="583"/>
      <c r="R18" s="584"/>
      <c r="S18" s="584"/>
      <c r="T18" s="584"/>
      <c r="U18" s="584"/>
      <c r="V18" s="585"/>
      <c r="W18" s="485"/>
      <c r="X18" s="486"/>
      <c r="Y18" s="486"/>
      <c r="Z18" s="486"/>
      <c r="AA18" s="486"/>
      <c r="AB18" s="477"/>
      <c r="AC18" s="586">
        <v>83.2</v>
      </c>
      <c r="AD18" s="587"/>
      <c r="AE18" s="587"/>
      <c r="AF18" s="587"/>
      <c r="AG18" s="588"/>
      <c r="AH18" s="586">
        <v>83.3</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125215051</v>
      </c>
      <c r="BO18" s="468"/>
      <c r="BP18" s="468"/>
      <c r="BQ18" s="468"/>
      <c r="BR18" s="468"/>
      <c r="BS18" s="468"/>
      <c r="BT18" s="468"/>
      <c r="BU18" s="469"/>
      <c r="BV18" s="467">
        <v>122544886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1095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164090562</v>
      </c>
      <c r="BO19" s="468"/>
      <c r="BP19" s="468"/>
      <c r="BQ19" s="468"/>
      <c r="BR19" s="468"/>
      <c r="BS19" s="468"/>
      <c r="BT19" s="468"/>
      <c r="BU19" s="469"/>
      <c r="BV19" s="467">
        <v>161371700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270269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269827981</v>
      </c>
      <c r="BO23" s="468"/>
      <c r="BP23" s="468"/>
      <c r="BQ23" s="468"/>
      <c r="BR23" s="468"/>
      <c r="BS23" s="468"/>
      <c r="BT23" s="468"/>
      <c r="BU23" s="469"/>
      <c r="BV23" s="467">
        <v>270579011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11540</v>
      </c>
      <c r="R24" s="519"/>
      <c r="S24" s="519"/>
      <c r="T24" s="519"/>
      <c r="U24" s="519"/>
      <c r="V24" s="561"/>
      <c r="W24" s="620"/>
      <c r="X24" s="608"/>
      <c r="Y24" s="609"/>
      <c r="Z24" s="517" t="s">
        <v>173</v>
      </c>
      <c r="AA24" s="497"/>
      <c r="AB24" s="497"/>
      <c r="AC24" s="497"/>
      <c r="AD24" s="497"/>
      <c r="AE24" s="497"/>
      <c r="AF24" s="497"/>
      <c r="AG24" s="498"/>
      <c r="AH24" s="518">
        <v>3514</v>
      </c>
      <c r="AI24" s="519"/>
      <c r="AJ24" s="519"/>
      <c r="AK24" s="519"/>
      <c r="AL24" s="561"/>
      <c r="AM24" s="518">
        <v>11244800</v>
      </c>
      <c r="AN24" s="519"/>
      <c r="AO24" s="519"/>
      <c r="AP24" s="519"/>
      <c r="AQ24" s="519"/>
      <c r="AR24" s="561"/>
      <c r="AS24" s="518">
        <v>3200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194321054</v>
      </c>
      <c r="BO24" s="468"/>
      <c r="BP24" s="468"/>
      <c r="BQ24" s="468"/>
      <c r="BR24" s="468"/>
      <c r="BS24" s="468"/>
      <c r="BT24" s="468"/>
      <c r="BU24" s="469"/>
      <c r="BV24" s="467">
        <v>198295743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2</v>
      </c>
      <c r="M25" s="519"/>
      <c r="N25" s="519"/>
      <c r="O25" s="519"/>
      <c r="P25" s="561"/>
      <c r="Q25" s="518">
        <v>9310</v>
      </c>
      <c r="R25" s="519"/>
      <c r="S25" s="519"/>
      <c r="T25" s="519"/>
      <c r="U25" s="519"/>
      <c r="V25" s="561"/>
      <c r="W25" s="620"/>
      <c r="X25" s="608"/>
      <c r="Y25" s="609"/>
      <c r="Z25" s="517" t="s">
        <v>176</v>
      </c>
      <c r="AA25" s="497"/>
      <c r="AB25" s="497"/>
      <c r="AC25" s="497"/>
      <c r="AD25" s="497"/>
      <c r="AE25" s="497"/>
      <c r="AF25" s="497"/>
      <c r="AG25" s="498"/>
      <c r="AH25" s="518">
        <v>506</v>
      </c>
      <c r="AI25" s="519"/>
      <c r="AJ25" s="519"/>
      <c r="AK25" s="519"/>
      <c r="AL25" s="561"/>
      <c r="AM25" s="518">
        <v>1570624</v>
      </c>
      <c r="AN25" s="519"/>
      <c r="AO25" s="519"/>
      <c r="AP25" s="519"/>
      <c r="AQ25" s="519"/>
      <c r="AR25" s="561"/>
      <c r="AS25" s="518">
        <v>3104</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56669301</v>
      </c>
      <c r="BO25" s="431"/>
      <c r="BP25" s="431"/>
      <c r="BQ25" s="431"/>
      <c r="BR25" s="431"/>
      <c r="BS25" s="431"/>
      <c r="BT25" s="431"/>
      <c r="BU25" s="432"/>
      <c r="BV25" s="430">
        <v>63140547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8130</v>
      </c>
      <c r="R26" s="519"/>
      <c r="S26" s="519"/>
      <c r="T26" s="519"/>
      <c r="U26" s="519"/>
      <c r="V26" s="561"/>
      <c r="W26" s="620"/>
      <c r="X26" s="608"/>
      <c r="Y26" s="609"/>
      <c r="Z26" s="517" t="s">
        <v>179</v>
      </c>
      <c r="AA26" s="630"/>
      <c r="AB26" s="630"/>
      <c r="AC26" s="630"/>
      <c r="AD26" s="630"/>
      <c r="AE26" s="630"/>
      <c r="AF26" s="630"/>
      <c r="AG26" s="631"/>
      <c r="AH26" s="518">
        <v>479</v>
      </c>
      <c r="AI26" s="519"/>
      <c r="AJ26" s="519"/>
      <c r="AK26" s="519"/>
      <c r="AL26" s="561"/>
      <c r="AM26" s="518">
        <v>1647281</v>
      </c>
      <c r="AN26" s="519"/>
      <c r="AO26" s="519"/>
      <c r="AP26" s="519"/>
      <c r="AQ26" s="519"/>
      <c r="AR26" s="561"/>
      <c r="AS26" s="518">
        <v>3439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7900</v>
      </c>
      <c r="R27" s="519"/>
      <c r="S27" s="519"/>
      <c r="T27" s="519"/>
      <c r="U27" s="519"/>
      <c r="V27" s="561"/>
      <c r="W27" s="620"/>
      <c r="X27" s="608"/>
      <c r="Y27" s="609"/>
      <c r="Z27" s="517" t="s">
        <v>182</v>
      </c>
      <c r="AA27" s="497"/>
      <c r="AB27" s="497"/>
      <c r="AC27" s="497"/>
      <c r="AD27" s="497"/>
      <c r="AE27" s="497"/>
      <c r="AF27" s="497"/>
      <c r="AG27" s="498"/>
      <c r="AH27" s="518">
        <v>239</v>
      </c>
      <c r="AI27" s="519"/>
      <c r="AJ27" s="519"/>
      <c r="AK27" s="519"/>
      <c r="AL27" s="561"/>
      <c r="AM27" s="518">
        <v>956956</v>
      </c>
      <c r="AN27" s="519"/>
      <c r="AO27" s="519"/>
      <c r="AP27" s="519"/>
      <c r="AQ27" s="519"/>
      <c r="AR27" s="561"/>
      <c r="AS27" s="518">
        <v>4004</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1070000</v>
      </c>
      <c r="BO27" s="644"/>
      <c r="BP27" s="644"/>
      <c r="BQ27" s="644"/>
      <c r="BR27" s="644"/>
      <c r="BS27" s="644"/>
      <c r="BT27" s="644"/>
      <c r="BU27" s="645"/>
      <c r="BV27" s="643">
        <v>1070000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7380</v>
      </c>
      <c r="R28" s="519"/>
      <c r="S28" s="519"/>
      <c r="T28" s="519"/>
      <c r="U28" s="519"/>
      <c r="V28" s="561"/>
      <c r="W28" s="620"/>
      <c r="X28" s="608"/>
      <c r="Y28" s="609"/>
      <c r="Z28" s="517" t="s">
        <v>185</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8724919</v>
      </c>
      <c r="BO28" s="431"/>
      <c r="BP28" s="431"/>
      <c r="BQ28" s="431"/>
      <c r="BR28" s="431"/>
      <c r="BS28" s="431"/>
      <c r="BT28" s="431"/>
      <c r="BU28" s="432"/>
      <c r="BV28" s="430">
        <v>10721364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43</v>
      </c>
      <c r="M29" s="519"/>
      <c r="N29" s="519"/>
      <c r="O29" s="519"/>
      <c r="P29" s="561"/>
      <c r="Q29" s="518">
        <v>6860</v>
      </c>
      <c r="R29" s="519"/>
      <c r="S29" s="519"/>
      <c r="T29" s="519"/>
      <c r="U29" s="519"/>
      <c r="V29" s="561"/>
      <c r="W29" s="621"/>
      <c r="X29" s="622"/>
      <c r="Y29" s="623"/>
      <c r="Z29" s="517" t="s">
        <v>188</v>
      </c>
      <c r="AA29" s="497"/>
      <c r="AB29" s="497"/>
      <c r="AC29" s="497"/>
      <c r="AD29" s="497"/>
      <c r="AE29" s="497"/>
      <c r="AF29" s="497"/>
      <c r="AG29" s="498"/>
      <c r="AH29" s="518">
        <v>3753</v>
      </c>
      <c r="AI29" s="519"/>
      <c r="AJ29" s="519"/>
      <c r="AK29" s="519"/>
      <c r="AL29" s="561"/>
      <c r="AM29" s="518">
        <v>12201756</v>
      </c>
      <c r="AN29" s="519"/>
      <c r="AO29" s="519"/>
      <c r="AP29" s="519"/>
      <c r="AQ29" s="519"/>
      <c r="AR29" s="561"/>
      <c r="AS29" s="518">
        <v>3251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12815084</v>
      </c>
      <c r="BO29" s="468"/>
      <c r="BP29" s="468"/>
      <c r="BQ29" s="468"/>
      <c r="BR29" s="468"/>
      <c r="BS29" s="468"/>
      <c r="BT29" s="468"/>
      <c r="BU29" s="469"/>
      <c r="BV29" s="467">
        <v>14082939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22899069</v>
      </c>
      <c r="BO30" s="644"/>
      <c r="BP30" s="644"/>
      <c r="BQ30" s="644"/>
      <c r="BR30" s="644"/>
      <c r="BS30" s="644"/>
      <c r="BT30" s="644"/>
      <c r="BU30" s="645"/>
      <c r="BV30" s="643">
        <v>23853016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鹿児島市国民健康保険事業特別会計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鹿児島市病院事業特別会計</v>
      </c>
      <c r="AP34" s="657"/>
      <c r="AQ34" s="657"/>
      <c r="AR34" s="657"/>
      <c r="AS34" s="657"/>
      <c r="AT34" s="657"/>
      <c r="AU34" s="657"/>
      <c r="AV34" s="657"/>
      <c r="AW34" s="657"/>
      <c r="AX34" s="657"/>
      <c r="AY34" s="657"/>
      <c r="AZ34" s="657"/>
      <c r="BA34" s="657"/>
      <c r="BB34" s="657"/>
      <c r="BC34" s="657"/>
      <c r="BD34" s="214"/>
      <c r="BE34" s="656">
        <f>IF(BG34="","",MAX(C34:D43,U34:V43,AM34:AN43)+1)</f>
        <v>14</v>
      </c>
      <c r="BF34" s="656"/>
      <c r="BG34" s="657" t="str">
        <f>IF('各会計、関係団体の財政状況及び健全化判断比率'!B37="","",'各会計、関係団体の財政状況及び健全化判断比率'!B37)</f>
        <v>鹿児島市中央卸売市場特別会計</v>
      </c>
      <c r="BH34" s="657"/>
      <c r="BI34" s="657"/>
      <c r="BJ34" s="657"/>
      <c r="BK34" s="657"/>
      <c r="BL34" s="657"/>
      <c r="BM34" s="657"/>
      <c r="BN34" s="657"/>
      <c r="BO34" s="657"/>
      <c r="BP34" s="657"/>
      <c r="BQ34" s="657"/>
      <c r="BR34" s="657"/>
      <c r="BS34" s="657"/>
      <c r="BT34" s="657"/>
      <c r="BU34" s="657"/>
      <c r="BV34" s="214"/>
      <c r="BW34" s="656">
        <f>IF(BY34="","",MAX(C34:D43,U34:V43,AM34:AN43,BE34:BF43)+1)</f>
        <v>16</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公益財団法人鹿児島市環境サービス財団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鹿児島市土地区画整理事業清算特別会計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鹿児島市介護保険特別会計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鹿児島市交通事業特別会計</v>
      </c>
      <c r="AP35" s="657"/>
      <c r="AQ35" s="657"/>
      <c r="AR35" s="657"/>
      <c r="AS35" s="657"/>
      <c r="AT35" s="657"/>
      <c r="AU35" s="657"/>
      <c r="AV35" s="657"/>
      <c r="AW35" s="657"/>
      <c r="AX35" s="657"/>
      <c r="AY35" s="657"/>
      <c r="AZ35" s="657"/>
      <c r="BA35" s="657"/>
      <c r="BB35" s="657"/>
      <c r="BC35" s="657"/>
      <c r="BD35" s="214"/>
      <c r="BE35" s="656">
        <f t="shared" ref="BE35:BE43" si="1">IF(BG35="","",BE34+1)</f>
        <v>15</v>
      </c>
      <c r="BF35" s="656"/>
      <c r="BG35" s="657" t="str">
        <f>IF('各会計、関係団体の財政状況及び健全化判断比率'!B38="","",'各会計、関係団体の財政状況及び健全化判断比率'!B38)</f>
        <v>鹿児島市桜島観光施設特別会計</v>
      </c>
      <c r="BH35" s="657"/>
      <c r="BI35" s="657"/>
      <c r="BJ35" s="657"/>
      <c r="BK35" s="657"/>
      <c r="BL35" s="657"/>
      <c r="BM35" s="657"/>
      <c r="BN35" s="657"/>
      <c r="BO35" s="657"/>
      <c r="BP35" s="657"/>
      <c r="BQ35" s="657"/>
      <c r="BR35" s="657"/>
      <c r="BS35" s="657"/>
      <c r="BT35" s="657"/>
      <c r="BU35" s="657"/>
      <c r="BV35" s="214"/>
      <c r="BW35" s="656">
        <f t="shared" ref="BW35:BW43" si="2">IF(BY35="","",BW34+1)</f>
        <v>17</v>
      </c>
      <c r="BX35" s="656"/>
      <c r="BY35" s="657" t="str">
        <f>IF('各会計、関係団体の財政状況及び健全化判断比率'!B69="","",'各会計、関係団体の財政状況及び健全化判断比率'!B69)</f>
        <v>鹿児島県後期高齢者医療広域連合(一般会計)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鹿児島まちづくり土地区画整理協会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鹿児島市地域下水道事業特別会計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鹿児島市後期高齢者医療特別会計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IF('各会計、関係団体の財政状況及び健全化判断比率'!B33="","",'各会計、関係団体の財政状況及び健全化判断比率'!B33)</f>
        <v>鹿児島市水道事業特別会計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18</v>
      </c>
      <c r="BX36" s="656"/>
      <c r="BY36" s="657" t="str">
        <f>IF('各会計、関係団体の財政状況及び健全化判断比率'!B70="","",'各会計、関係団体の財政状況及び健全化判断比率'!B70)</f>
        <v>鹿児島県後期高齢者医療広域連合(特別会計)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鹿児島市中小企業勤労者福祉サービスセンター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鹿児島市母子父子寡婦福祉資金貸付事業特別会計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11</v>
      </c>
      <c r="AN37" s="656"/>
      <c r="AO37" s="657" t="str">
        <f>IF('各会計、関係団体の財政状況及び健全化判断比率'!B34="","",'各会計、関係団体の財政状況及び健全化判断比率'!B34)</f>
        <v>鹿児島市工業用水道事業特別会計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かごしま教育文化振興財団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12</v>
      </c>
      <c r="AN38" s="656"/>
      <c r="AO38" s="657" t="str">
        <f>IF('各会計、関係団体の財政状況及び健全化判断比率'!B35="","",'各会計、関係団体の財政状況及び健全化判断比率'!B35)</f>
        <v>鹿児島市公共下水道事業特別会計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鹿児島市水族館公社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f t="shared" si="0"/>
        <v>13</v>
      </c>
      <c r="AN39" s="656"/>
      <c r="AO39" s="657" t="str">
        <f>IF('各会計、関係団体の財政状況及び健全化判断比率'!B36="","",'各会計、関係団体の財政状況及び健全化判断比率'!B36)</f>
        <v>鹿児島市船舶事業特別会計</v>
      </c>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鹿児島市健康交流促進財団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25</v>
      </c>
      <c r="CP40" s="656"/>
      <c r="CQ40" s="657" t="str">
        <f>IF('各会計、関係団体の財政状況及び健全化判断比率'!BS13="","",'各会計、関係団体の財政状況及び健全化判断比率'!BS13)</f>
        <v>鹿児島中央地下駐車場</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26</v>
      </c>
      <c r="CP41" s="656"/>
      <c r="CQ41" s="657" t="str">
        <f>IF('各会計、関係団体の財政状況及び健全化判断比率'!BS14="","",'各会計、関係団体の財政状況及び健全化判断比率'!BS14)</f>
        <v>西郷南洲顕彰会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27</v>
      </c>
      <c r="CP42" s="656"/>
      <c r="CQ42" s="657" t="str">
        <f>IF('各会計、関係団体の財政状況及び健全化判断比率'!BS15="","",'各会計、関係団体の財政状況及び健全化判断比率'!BS15)</f>
        <v>鹿児島観光コンベンション協会</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28</v>
      </c>
      <c r="CP43" s="656"/>
      <c r="CQ43" s="657" t="str">
        <f>IF('各会計、関係団体の財政状況及び健全化判断比率'!BS16="","",'各会計、関係団体の財政状況及び健全化判断比率'!BS16)</f>
        <v>まちづくり鹿児島</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nRF0jG3Lx6Ny8zowITKZqlVpZRPoWG389bCJOqDxVcNQZXWAXG5QJPK1LhvMXyPGL7MGSsZd3kLMwpsErhqNyg==" saltValue="hc0caPvvAKeycJGVDJa/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9" t="s">
        <v>561</v>
      </c>
      <c r="D34" s="1249"/>
      <c r="E34" s="1250"/>
      <c r="F34" s="32" t="s">
        <v>562</v>
      </c>
      <c r="G34" s="33" t="s">
        <v>563</v>
      </c>
      <c r="H34" s="33" t="s">
        <v>564</v>
      </c>
      <c r="I34" s="33" t="s">
        <v>565</v>
      </c>
      <c r="J34" s="34" t="s">
        <v>566</v>
      </c>
      <c r="K34" s="22"/>
      <c r="L34" s="22"/>
      <c r="M34" s="22"/>
      <c r="N34" s="22"/>
      <c r="O34" s="22"/>
      <c r="P34" s="22"/>
    </row>
    <row r="35" spans="1:16" ht="39" customHeight="1">
      <c r="A35" s="22"/>
      <c r="B35" s="35"/>
      <c r="C35" s="1243" t="s">
        <v>567</v>
      </c>
      <c r="D35" s="1244"/>
      <c r="E35" s="1245"/>
      <c r="F35" s="36">
        <v>4.2300000000000004</v>
      </c>
      <c r="G35" s="37">
        <v>7.59</v>
      </c>
      <c r="H35" s="37">
        <v>7.93</v>
      </c>
      <c r="I35" s="37">
        <v>8.9600000000000009</v>
      </c>
      <c r="J35" s="38">
        <v>9.4600000000000009</v>
      </c>
      <c r="K35" s="22"/>
      <c r="L35" s="22"/>
      <c r="M35" s="22"/>
      <c r="N35" s="22"/>
      <c r="O35" s="22"/>
      <c r="P35" s="22"/>
    </row>
    <row r="36" spans="1:16" ht="39" customHeight="1">
      <c r="A36" s="22"/>
      <c r="B36" s="35"/>
      <c r="C36" s="1243" t="s">
        <v>568</v>
      </c>
      <c r="D36" s="1244"/>
      <c r="E36" s="1245"/>
      <c r="F36" s="36">
        <v>7.52</v>
      </c>
      <c r="G36" s="37">
        <v>7.82</v>
      </c>
      <c r="H36" s="37">
        <v>7.57</v>
      </c>
      <c r="I36" s="37">
        <v>7.53</v>
      </c>
      <c r="J36" s="38">
        <v>7.39</v>
      </c>
      <c r="K36" s="22"/>
      <c r="L36" s="22"/>
      <c r="M36" s="22"/>
      <c r="N36" s="22"/>
      <c r="O36" s="22"/>
      <c r="P36" s="22"/>
    </row>
    <row r="37" spans="1:16" ht="39" customHeight="1">
      <c r="A37" s="22"/>
      <c r="B37" s="35"/>
      <c r="C37" s="1243" t="s">
        <v>569</v>
      </c>
      <c r="D37" s="1244"/>
      <c r="E37" s="1245"/>
      <c r="F37" s="36">
        <v>2.81</v>
      </c>
      <c r="G37" s="37">
        <v>3.42</v>
      </c>
      <c r="H37" s="37">
        <v>3.94</v>
      </c>
      <c r="I37" s="37">
        <v>4.08</v>
      </c>
      <c r="J37" s="38">
        <v>4.38</v>
      </c>
      <c r="K37" s="22"/>
      <c r="L37" s="22"/>
      <c r="M37" s="22"/>
      <c r="N37" s="22"/>
      <c r="O37" s="22"/>
      <c r="P37" s="22"/>
    </row>
    <row r="38" spans="1:16" ht="39" customHeight="1">
      <c r="A38" s="22"/>
      <c r="B38" s="35"/>
      <c r="C38" s="1243" t="s">
        <v>570</v>
      </c>
      <c r="D38" s="1244"/>
      <c r="E38" s="1245"/>
      <c r="F38" s="36">
        <v>5.1100000000000003</v>
      </c>
      <c r="G38" s="37">
        <v>4.1100000000000003</v>
      </c>
      <c r="H38" s="37">
        <v>4.2699999999999996</v>
      </c>
      <c r="I38" s="37">
        <v>4.4800000000000004</v>
      </c>
      <c r="J38" s="38">
        <v>3.32</v>
      </c>
      <c r="K38" s="22"/>
      <c r="L38" s="22"/>
      <c r="M38" s="22"/>
      <c r="N38" s="22"/>
      <c r="O38" s="22"/>
      <c r="P38" s="22"/>
    </row>
    <row r="39" spans="1:16" ht="39" customHeight="1">
      <c r="A39" s="22"/>
      <c r="B39" s="35"/>
      <c r="C39" s="1243" t="s">
        <v>571</v>
      </c>
      <c r="D39" s="1244"/>
      <c r="E39" s="1245"/>
      <c r="F39" s="36">
        <v>0.1</v>
      </c>
      <c r="G39" s="37">
        <v>2.09</v>
      </c>
      <c r="H39" s="37">
        <v>1.28</v>
      </c>
      <c r="I39" s="37">
        <v>0.8</v>
      </c>
      <c r="J39" s="38">
        <v>0.47</v>
      </c>
      <c r="K39" s="22"/>
      <c r="L39" s="22"/>
      <c r="M39" s="22"/>
      <c r="N39" s="22"/>
      <c r="O39" s="22"/>
      <c r="P39" s="22"/>
    </row>
    <row r="40" spans="1:16" ht="39" customHeight="1">
      <c r="A40" s="22"/>
      <c r="B40" s="35"/>
      <c r="C40" s="1243" t="s">
        <v>572</v>
      </c>
      <c r="D40" s="1244"/>
      <c r="E40" s="1245"/>
      <c r="F40" s="36">
        <v>0.86</v>
      </c>
      <c r="G40" s="37">
        <v>0.72</v>
      </c>
      <c r="H40" s="37">
        <v>0.67</v>
      </c>
      <c r="I40" s="37">
        <v>0.5</v>
      </c>
      <c r="J40" s="38">
        <v>0.34</v>
      </c>
      <c r="K40" s="22"/>
      <c r="L40" s="22"/>
      <c r="M40" s="22"/>
      <c r="N40" s="22"/>
      <c r="O40" s="22"/>
      <c r="P40" s="22"/>
    </row>
    <row r="41" spans="1:16" ht="39" customHeight="1">
      <c r="A41" s="22"/>
      <c r="B41" s="35"/>
      <c r="C41" s="1243" t="s">
        <v>573</v>
      </c>
      <c r="D41" s="1244"/>
      <c r="E41" s="1245"/>
      <c r="F41" s="36">
        <v>0.54</v>
      </c>
      <c r="G41" s="37">
        <v>0.49</v>
      </c>
      <c r="H41" s="37">
        <v>1.0900000000000001</v>
      </c>
      <c r="I41" s="37">
        <v>1.07</v>
      </c>
      <c r="J41" s="38">
        <v>0.34</v>
      </c>
      <c r="K41" s="22"/>
      <c r="L41" s="22"/>
      <c r="M41" s="22"/>
      <c r="N41" s="22"/>
      <c r="O41" s="22"/>
      <c r="P41" s="22"/>
    </row>
    <row r="42" spans="1:16" ht="39" customHeight="1">
      <c r="A42" s="22"/>
      <c r="B42" s="39"/>
      <c r="C42" s="1243" t="s">
        <v>574</v>
      </c>
      <c r="D42" s="1244"/>
      <c r="E42" s="1245"/>
      <c r="F42" s="36" t="s">
        <v>512</v>
      </c>
      <c r="G42" s="37" t="s">
        <v>512</v>
      </c>
      <c r="H42" s="37" t="s">
        <v>512</v>
      </c>
      <c r="I42" s="37" t="s">
        <v>512</v>
      </c>
      <c r="J42" s="38" t="s">
        <v>512</v>
      </c>
      <c r="K42" s="22"/>
      <c r="L42" s="22"/>
      <c r="M42" s="22"/>
      <c r="N42" s="22"/>
      <c r="O42" s="22"/>
      <c r="P42" s="22"/>
    </row>
    <row r="43" spans="1:16" ht="39" customHeight="1" thickBot="1">
      <c r="A43" s="22"/>
      <c r="B43" s="40"/>
      <c r="C43" s="1246" t="s">
        <v>575</v>
      </c>
      <c r="D43" s="1247"/>
      <c r="E43" s="1248"/>
      <c r="F43" s="41">
        <v>0.46</v>
      </c>
      <c r="G43" s="42">
        <v>0.5</v>
      </c>
      <c r="H43" s="42">
        <v>0.38</v>
      </c>
      <c r="I43" s="42">
        <v>0.2</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CmGGw20+6i8CrKXKjaWBKwZLywWQDnaSSupgGEI0N5Y7kAn0Lbs80HyohjvyvFYZoIbqBRMk6jJk2MxFR9/fA==" saltValue="fg9x2sb6YgnPmHNpdgY+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1" t="s">
        <v>11</v>
      </c>
      <c r="C45" s="1252"/>
      <c r="D45" s="58"/>
      <c r="E45" s="1257" t="s">
        <v>12</v>
      </c>
      <c r="F45" s="1257"/>
      <c r="G45" s="1257"/>
      <c r="H45" s="1257"/>
      <c r="I45" s="1257"/>
      <c r="J45" s="1258"/>
      <c r="K45" s="59">
        <v>25216</v>
      </c>
      <c r="L45" s="60">
        <v>23842</v>
      </c>
      <c r="M45" s="60">
        <v>23539</v>
      </c>
      <c r="N45" s="60">
        <v>24172</v>
      </c>
      <c r="O45" s="61">
        <v>24922</v>
      </c>
      <c r="P45" s="48"/>
      <c r="Q45" s="48"/>
      <c r="R45" s="48"/>
      <c r="S45" s="48"/>
      <c r="T45" s="48"/>
      <c r="U45" s="48"/>
    </row>
    <row r="46" spans="1:21" ht="30.75" customHeight="1">
      <c r="A46" s="48"/>
      <c r="B46" s="1253"/>
      <c r="C46" s="1254"/>
      <c r="D46" s="62"/>
      <c r="E46" s="1259" t="s">
        <v>13</v>
      </c>
      <c r="F46" s="1259"/>
      <c r="G46" s="1259"/>
      <c r="H46" s="1259"/>
      <c r="I46" s="1259"/>
      <c r="J46" s="1260"/>
      <c r="K46" s="63" t="s">
        <v>512</v>
      </c>
      <c r="L46" s="64" t="s">
        <v>512</v>
      </c>
      <c r="M46" s="64" t="s">
        <v>512</v>
      </c>
      <c r="N46" s="64" t="s">
        <v>512</v>
      </c>
      <c r="O46" s="65" t="s">
        <v>512</v>
      </c>
      <c r="P46" s="48"/>
      <c r="Q46" s="48"/>
      <c r="R46" s="48"/>
      <c r="S46" s="48"/>
      <c r="T46" s="48"/>
      <c r="U46" s="48"/>
    </row>
    <row r="47" spans="1:21" ht="30.75" customHeight="1">
      <c r="A47" s="48"/>
      <c r="B47" s="1253"/>
      <c r="C47" s="1254"/>
      <c r="D47" s="62"/>
      <c r="E47" s="1259" t="s">
        <v>14</v>
      </c>
      <c r="F47" s="1259"/>
      <c r="G47" s="1259"/>
      <c r="H47" s="1259"/>
      <c r="I47" s="1259"/>
      <c r="J47" s="1260"/>
      <c r="K47" s="63" t="s">
        <v>512</v>
      </c>
      <c r="L47" s="64" t="s">
        <v>512</v>
      </c>
      <c r="M47" s="64" t="s">
        <v>512</v>
      </c>
      <c r="N47" s="64" t="s">
        <v>512</v>
      </c>
      <c r="O47" s="65" t="s">
        <v>512</v>
      </c>
      <c r="P47" s="48"/>
      <c r="Q47" s="48"/>
      <c r="R47" s="48"/>
      <c r="S47" s="48"/>
      <c r="T47" s="48"/>
      <c r="U47" s="48"/>
    </row>
    <row r="48" spans="1:21" ht="30.75" customHeight="1">
      <c r="A48" s="48"/>
      <c r="B48" s="1253"/>
      <c r="C48" s="1254"/>
      <c r="D48" s="62"/>
      <c r="E48" s="1259" t="s">
        <v>15</v>
      </c>
      <c r="F48" s="1259"/>
      <c r="G48" s="1259"/>
      <c r="H48" s="1259"/>
      <c r="I48" s="1259"/>
      <c r="J48" s="1260"/>
      <c r="K48" s="63">
        <v>1663</v>
      </c>
      <c r="L48" s="64">
        <v>1591</v>
      </c>
      <c r="M48" s="64">
        <v>1298</v>
      </c>
      <c r="N48" s="64">
        <v>1171</v>
      </c>
      <c r="O48" s="65">
        <v>1363</v>
      </c>
      <c r="P48" s="48"/>
      <c r="Q48" s="48"/>
      <c r="R48" s="48"/>
      <c r="S48" s="48"/>
      <c r="T48" s="48"/>
      <c r="U48" s="48"/>
    </row>
    <row r="49" spans="1:21" ht="30.75" customHeight="1">
      <c r="A49" s="48"/>
      <c r="B49" s="1253"/>
      <c r="C49" s="1254"/>
      <c r="D49" s="62"/>
      <c r="E49" s="1259" t="s">
        <v>16</v>
      </c>
      <c r="F49" s="1259"/>
      <c r="G49" s="1259"/>
      <c r="H49" s="1259"/>
      <c r="I49" s="1259"/>
      <c r="J49" s="1260"/>
      <c r="K49" s="63" t="s">
        <v>512</v>
      </c>
      <c r="L49" s="64" t="s">
        <v>512</v>
      </c>
      <c r="M49" s="64" t="s">
        <v>512</v>
      </c>
      <c r="N49" s="64" t="s">
        <v>512</v>
      </c>
      <c r="O49" s="65" t="s">
        <v>512</v>
      </c>
      <c r="P49" s="48"/>
      <c r="Q49" s="48"/>
      <c r="R49" s="48"/>
      <c r="S49" s="48"/>
      <c r="T49" s="48"/>
      <c r="U49" s="48"/>
    </row>
    <row r="50" spans="1:21" ht="30.75" customHeight="1">
      <c r="A50" s="48"/>
      <c r="B50" s="1253"/>
      <c r="C50" s="1254"/>
      <c r="D50" s="62"/>
      <c r="E50" s="1259" t="s">
        <v>17</v>
      </c>
      <c r="F50" s="1259"/>
      <c r="G50" s="1259"/>
      <c r="H50" s="1259"/>
      <c r="I50" s="1259"/>
      <c r="J50" s="1260"/>
      <c r="K50" s="63">
        <v>67</v>
      </c>
      <c r="L50" s="64">
        <v>67</v>
      </c>
      <c r="M50" s="64">
        <v>73</v>
      </c>
      <c r="N50" s="64">
        <v>63</v>
      </c>
      <c r="O50" s="65">
        <v>60</v>
      </c>
      <c r="P50" s="48"/>
      <c r="Q50" s="48"/>
      <c r="R50" s="48"/>
      <c r="S50" s="48"/>
      <c r="T50" s="48"/>
      <c r="U50" s="48"/>
    </row>
    <row r="51" spans="1:21" ht="30.75" customHeight="1">
      <c r="A51" s="48"/>
      <c r="B51" s="1255"/>
      <c r="C51" s="1256"/>
      <c r="D51" s="66"/>
      <c r="E51" s="1259" t="s">
        <v>18</v>
      </c>
      <c r="F51" s="1259"/>
      <c r="G51" s="1259"/>
      <c r="H51" s="1259"/>
      <c r="I51" s="1259"/>
      <c r="J51" s="1260"/>
      <c r="K51" s="63" t="s">
        <v>512</v>
      </c>
      <c r="L51" s="64" t="s">
        <v>512</v>
      </c>
      <c r="M51" s="64" t="s">
        <v>512</v>
      </c>
      <c r="N51" s="64" t="s">
        <v>512</v>
      </c>
      <c r="O51" s="65" t="s">
        <v>512</v>
      </c>
      <c r="P51" s="48"/>
      <c r="Q51" s="48"/>
      <c r="R51" s="48"/>
      <c r="S51" s="48"/>
      <c r="T51" s="48"/>
      <c r="U51" s="48"/>
    </row>
    <row r="52" spans="1:21" ht="30.75" customHeight="1">
      <c r="A52" s="48"/>
      <c r="B52" s="1261" t="s">
        <v>19</v>
      </c>
      <c r="C52" s="1262"/>
      <c r="D52" s="66"/>
      <c r="E52" s="1259" t="s">
        <v>20</v>
      </c>
      <c r="F52" s="1259"/>
      <c r="G52" s="1259"/>
      <c r="H52" s="1259"/>
      <c r="I52" s="1259"/>
      <c r="J52" s="1260"/>
      <c r="K52" s="63">
        <v>22902</v>
      </c>
      <c r="L52" s="64">
        <v>22819</v>
      </c>
      <c r="M52" s="64">
        <v>22409</v>
      </c>
      <c r="N52" s="64">
        <v>22696</v>
      </c>
      <c r="O52" s="65">
        <v>22946</v>
      </c>
      <c r="P52" s="48"/>
      <c r="Q52" s="48"/>
      <c r="R52" s="48"/>
      <c r="S52" s="48"/>
      <c r="T52" s="48"/>
      <c r="U52" s="48"/>
    </row>
    <row r="53" spans="1:21" ht="30.75" customHeight="1" thickBot="1">
      <c r="A53" s="48"/>
      <c r="B53" s="1263" t="s">
        <v>21</v>
      </c>
      <c r="C53" s="1264"/>
      <c r="D53" s="67"/>
      <c r="E53" s="1265" t="s">
        <v>22</v>
      </c>
      <c r="F53" s="1265"/>
      <c r="G53" s="1265"/>
      <c r="H53" s="1265"/>
      <c r="I53" s="1265"/>
      <c r="J53" s="1266"/>
      <c r="K53" s="68">
        <v>4044</v>
      </c>
      <c r="L53" s="69">
        <v>2681</v>
      </c>
      <c r="M53" s="69">
        <v>2501</v>
      </c>
      <c r="N53" s="69">
        <v>2710</v>
      </c>
      <c r="O53" s="70">
        <v>3399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7" t="s">
        <v>25</v>
      </c>
      <c r="C57" s="1268"/>
      <c r="D57" s="1271" t="s">
        <v>26</v>
      </c>
      <c r="E57" s="1272"/>
      <c r="F57" s="1272"/>
      <c r="G57" s="1272"/>
      <c r="H57" s="1272"/>
      <c r="I57" s="1272"/>
      <c r="J57" s="1273"/>
      <c r="K57" s="83" t="s">
        <v>600</v>
      </c>
      <c r="L57" s="84" t="s">
        <v>600</v>
      </c>
      <c r="M57" s="84" t="s">
        <v>600</v>
      </c>
      <c r="N57" s="84" t="s">
        <v>600</v>
      </c>
      <c r="O57" s="85" t="s">
        <v>600</v>
      </c>
    </row>
    <row r="58" spans="1:21" ht="31.5" customHeight="1" thickBot="1">
      <c r="B58" s="1269"/>
      <c r="C58" s="1270"/>
      <c r="D58" s="1274" t="s">
        <v>27</v>
      </c>
      <c r="E58" s="1275"/>
      <c r="F58" s="1275"/>
      <c r="G58" s="1275"/>
      <c r="H58" s="1275"/>
      <c r="I58" s="1275"/>
      <c r="J58" s="1276"/>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TeNhDYY+/+sAQQLIkKk7Mfsbr9btM9OixyaV/vNhzEyKclmNxhU/xLPyhhpoB46LLxC3SuTTb4r/xISNYgAAg==" saltValue="VQHwhoii1OW5d9WR2WSJ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7" t="s">
        <v>30</v>
      </c>
      <c r="C41" s="1278"/>
      <c r="D41" s="102"/>
      <c r="E41" s="1283" t="s">
        <v>31</v>
      </c>
      <c r="F41" s="1283"/>
      <c r="G41" s="1283"/>
      <c r="H41" s="1284"/>
      <c r="I41" s="103">
        <v>280124</v>
      </c>
      <c r="J41" s="104">
        <v>278200</v>
      </c>
      <c r="K41" s="104">
        <v>273389</v>
      </c>
      <c r="L41" s="104">
        <v>270579</v>
      </c>
      <c r="M41" s="105">
        <v>269828</v>
      </c>
    </row>
    <row r="42" spans="2:13" ht="27.75" customHeight="1">
      <c r="B42" s="1279"/>
      <c r="C42" s="1280"/>
      <c r="D42" s="106"/>
      <c r="E42" s="1285" t="s">
        <v>32</v>
      </c>
      <c r="F42" s="1285"/>
      <c r="G42" s="1285"/>
      <c r="H42" s="1286"/>
      <c r="I42" s="107">
        <v>580</v>
      </c>
      <c r="J42" s="108">
        <v>524</v>
      </c>
      <c r="K42" s="108">
        <v>524</v>
      </c>
      <c r="L42" s="108">
        <v>413</v>
      </c>
      <c r="M42" s="109">
        <v>357</v>
      </c>
    </row>
    <row r="43" spans="2:13" ht="27.75" customHeight="1">
      <c r="B43" s="1279"/>
      <c r="C43" s="1280"/>
      <c r="D43" s="106"/>
      <c r="E43" s="1285" t="s">
        <v>33</v>
      </c>
      <c r="F43" s="1285"/>
      <c r="G43" s="1285"/>
      <c r="H43" s="1286"/>
      <c r="I43" s="107">
        <v>24509</v>
      </c>
      <c r="J43" s="108">
        <v>24523</v>
      </c>
      <c r="K43" s="108">
        <v>26223</v>
      </c>
      <c r="L43" s="108">
        <v>24399</v>
      </c>
      <c r="M43" s="109">
        <v>28391</v>
      </c>
    </row>
    <row r="44" spans="2:13" ht="27.75" customHeight="1">
      <c r="B44" s="1279"/>
      <c r="C44" s="1280"/>
      <c r="D44" s="106"/>
      <c r="E44" s="1285" t="s">
        <v>34</v>
      </c>
      <c r="F44" s="1285"/>
      <c r="G44" s="1285"/>
      <c r="H44" s="1286"/>
      <c r="I44" s="107" t="s">
        <v>512</v>
      </c>
      <c r="J44" s="108" t="s">
        <v>512</v>
      </c>
      <c r="K44" s="108" t="s">
        <v>512</v>
      </c>
      <c r="L44" s="108" t="s">
        <v>512</v>
      </c>
      <c r="M44" s="109" t="s">
        <v>512</v>
      </c>
    </row>
    <row r="45" spans="2:13" ht="27.75" customHeight="1">
      <c r="B45" s="1279"/>
      <c r="C45" s="1280"/>
      <c r="D45" s="106"/>
      <c r="E45" s="1285" t="s">
        <v>35</v>
      </c>
      <c r="F45" s="1285"/>
      <c r="G45" s="1285"/>
      <c r="H45" s="1286"/>
      <c r="I45" s="107">
        <v>33941</v>
      </c>
      <c r="J45" s="108">
        <v>32355</v>
      </c>
      <c r="K45" s="108">
        <v>31932</v>
      </c>
      <c r="L45" s="108">
        <v>31750</v>
      </c>
      <c r="M45" s="109">
        <v>32354</v>
      </c>
    </row>
    <row r="46" spans="2:13" ht="27.75" customHeight="1">
      <c r="B46" s="1279"/>
      <c r="C46" s="1280"/>
      <c r="D46" s="110"/>
      <c r="E46" s="1285" t="s">
        <v>36</v>
      </c>
      <c r="F46" s="1285"/>
      <c r="G46" s="1285"/>
      <c r="H46" s="1286"/>
      <c r="I46" s="107">
        <v>290</v>
      </c>
      <c r="J46" s="108">
        <v>196</v>
      </c>
      <c r="K46" s="108">
        <v>207</v>
      </c>
      <c r="L46" s="108">
        <v>303</v>
      </c>
      <c r="M46" s="109">
        <v>281</v>
      </c>
    </row>
    <row r="47" spans="2:13" ht="27.75" customHeight="1">
      <c r="B47" s="1279"/>
      <c r="C47" s="1280"/>
      <c r="D47" s="111"/>
      <c r="E47" s="1287" t="s">
        <v>37</v>
      </c>
      <c r="F47" s="1288"/>
      <c r="G47" s="1288"/>
      <c r="H47" s="1289"/>
      <c r="I47" s="107" t="s">
        <v>512</v>
      </c>
      <c r="J47" s="108" t="s">
        <v>512</v>
      </c>
      <c r="K47" s="108" t="s">
        <v>512</v>
      </c>
      <c r="L47" s="108" t="s">
        <v>512</v>
      </c>
      <c r="M47" s="109" t="s">
        <v>512</v>
      </c>
    </row>
    <row r="48" spans="2:13" ht="27.75" customHeight="1">
      <c r="B48" s="1279"/>
      <c r="C48" s="1280"/>
      <c r="D48" s="106"/>
      <c r="E48" s="1285" t="s">
        <v>38</v>
      </c>
      <c r="F48" s="1285"/>
      <c r="G48" s="1285"/>
      <c r="H48" s="1286"/>
      <c r="I48" s="107" t="s">
        <v>512</v>
      </c>
      <c r="J48" s="108" t="s">
        <v>512</v>
      </c>
      <c r="K48" s="108" t="s">
        <v>512</v>
      </c>
      <c r="L48" s="108" t="s">
        <v>512</v>
      </c>
      <c r="M48" s="109" t="s">
        <v>512</v>
      </c>
    </row>
    <row r="49" spans="2:13" ht="27.75" customHeight="1">
      <c r="B49" s="1281"/>
      <c r="C49" s="1282"/>
      <c r="D49" s="106"/>
      <c r="E49" s="1285" t="s">
        <v>39</v>
      </c>
      <c r="F49" s="1285"/>
      <c r="G49" s="1285"/>
      <c r="H49" s="1286"/>
      <c r="I49" s="107" t="s">
        <v>512</v>
      </c>
      <c r="J49" s="108" t="s">
        <v>512</v>
      </c>
      <c r="K49" s="108" t="s">
        <v>512</v>
      </c>
      <c r="L49" s="108" t="s">
        <v>512</v>
      </c>
      <c r="M49" s="109" t="s">
        <v>512</v>
      </c>
    </row>
    <row r="50" spans="2:13" ht="27.75" customHeight="1">
      <c r="B50" s="1290" t="s">
        <v>40</v>
      </c>
      <c r="C50" s="1291"/>
      <c r="D50" s="112"/>
      <c r="E50" s="1285" t="s">
        <v>41</v>
      </c>
      <c r="F50" s="1285"/>
      <c r="G50" s="1285"/>
      <c r="H50" s="1286"/>
      <c r="I50" s="107">
        <v>49710</v>
      </c>
      <c r="J50" s="108">
        <v>51661</v>
      </c>
      <c r="K50" s="108">
        <v>51157</v>
      </c>
      <c r="L50" s="108">
        <v>49711</v>
      </c>
      <c r="M50" s="109">
        <v>46945</v>
      </c>
    </row>
    <row r="51" spans="2:13" ht="27.75" customHeight="1">
      <c r="B51" s="1279"/>
      <c r="C51" s="1280"/>
      <c r="D51" s="106"/>
      <c r="E51" s="1285" t="s">
        <v>42</v>
      </c>
      <c r="F51" s="1285"/>
      <c r="G51" s="1285"/>
      <c r="H51" s="1286"/>
      <c r="I51" s="107">
        <v>58597</v>
      </c>
      <c r="J51" s="108">
        <v>55862</v>
      </c>
      <c r="K51" s="108">
        <v>58993</v>
      </c>
      <c r="L51" s="108">
        <v>55361</v>
      </c>
      <c r="M51" s="109">
        <v>55612</v>
      </c>
    </row>
    <row r="52" spans="2:13" ht="27.75" customHeight="1">
      <c r="B52" s="1281"/>
      <c r="C52" s="1282"/>
      <c r="D52" s="106"/>
      <c r="E52" s="1285" t="s">
        <v>43</v>
      </c>
      <c r="F52" s="1285"/>
      <c r="G52" s="1285"/>
      <c r="H52" s="1286"/>
      <c r="I52" s="107">
        <v>203650</v>
      </c>
      <c r="J52" s="108">
        <v>201019</v>
      </c>
      <c r="K52" s="108">
        <v>198455</v>
      </c>
      <c r="L52" s="108">
        <v>195134</v>
      </c>
      <c r="M52" s="109">
        <v>194260</v>
      </c>
    </row>
    <row r="53" spans="2:13" ht="27.75" customHeight="1" thickBot="1">
      <c r="B53" s="1292" t="s">
        <v>44</v>
      </c>
      <c r="C53" s="1293"/>
      <c r="D53" s="113"/>
      <c r="E53" s="1294" t="s">
        <v>45</v>
      </c>
      <c r="F53" s="1294"/>
      <c r="G53" s="1294"/>
      <c r="H53" s="1295"/>
      <c r="I53" s="114">
        <v>27486</v>
      </c>
      <c r="J53" s="115">
        <v>27258</v>
      </c>
      <c r="K53" s="115">
        <v>23671</v>
      </c>
      <c r="L53" s="115">
        <v>27238</v>
      </c>
      <c r="M53" s="116">
        <v>34394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SAefb98Q+E6HW9KX8j/pkgA1W4kkZ5Bv0XeazUeerFuztf0mS63T6nKlqqFCLJBR+e7J+l5JZRsANBzi1XvEA==" saltValue="E82cQHMOp4JlpDAwG7//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4" t="s">
        <v>48</v>
      </c>
      <c r="D55" s="1304"/>
      <c r="E55" s="1305"/>
      <c r="F55" s="128">
        <v>12216</v>
      </c>
      <c r="G55" s="128">
        <v>10721</v>
      </c>
      <c r="H55" s="129">
        <v>8725</v>
      </c>
    </row>
    <row r="56" spans="2:8" ht="52.5" customHeight="1">
      <c r="B56" s="130"/>
      <c r="C56" s="1306" t="s">
        <v>49</v>
      </c>
      <c r="D56" s="1306"/>
      <c r="E56" s="1307"/>
      <c r="F56" s="131">
        <v>14831</v>
      </c>
      <c r="G56" s="131">
        <v>14083</v>
      </c>
      <c r="H56" s="132">
        <v>12815</v>
      </c>
    </row>
    <row r="57" spans="2:8" ht="53.25" customHeight="1">
      <c r="B57" s="130"/>
      <c r="C57" s="1308" t="s">
        <v>50</v>
      </c>
      <c r="D57" s="1308"/>
      <c r="E57" s="1309"/>
      <c r="F57" s="133">
        <v>24606</v>
      </c>
      <c r="G57" s="133">
        <v>23853</v>
      </c>
      <c r="H57" s="134">
        <v>22899</v>
      </c>
    </row>
    <row r="58" spans="2:8" ht="45.75" customHeight="1">
      <c r="B58" s="135"/>
      <c r="C58" s="1296" t="s">
        <v>587</v>
      </c>
      <c r="D58" s="1297"/>
      <c r="E58" s="1298"/>
      <c r="F58" s="136">
        <v>9207</v>
      </c>
      <c r="G58" s="136">
        <v>9162</v>
      </c>
      <c r="H58" s="137">
        <v>8879</v>
      </c>
    </row>
    <row r="59" spans="2:8" ht="45.75" customHeight="1">
      <c r="B59" s="135"/>
      <c r="C59" s="1296" t="s">
        <v>588</v>
      </c>
      <c r="D59" s="1297"/>
      <c r="E59" s="1298"/>
      <c r="F59" s="136">
        <v>5825</v>
      </c>
      <c r="G59" s="136">
        <v>5725</v>
      </c>
      <c r="H59" s="137">
        <v>5625</v>
      </c>
    </row>
    <row r="60" spans="2:8" ht="45.75" customHeight="1">
      <c r="B60" s="135"/>
      <c r="C60" s="1296" t="s">
        <v>589</v>
      </c>
      <c r="D60" s="1297"/>
      <c r="E60" s="1298"/>
      <c r="F60" s="136">
        <v>4276</v>
      </c>
      <c r="G60" s="136">
        <v>4176</v>
      </c>
      <c r="H60" s="137">
        <v>4076</v>
      </c>
    </row>
    <row r="61" spans="2:8" ht="45.75" customHeight="1">
      <c r="B61" s="135"/>
      <c r="C61" s="1296" t="s">
        <v>590</v>
      </c>
      <c r="D61" s="1297"/>
      <c r="E61" s="1298"/>
      <c r="F61" s="136">
        <v>3223</v>
      </c>
      <c r="G61" s="136">
        <v>2828</v>
      </c>
      <c r="H61" s="137">
        <v>2431</v>
      </c>
    </row>
    <row r="62" spans="2:8" ht="45.75" customHeight="1" thickBot="1">
      <c r="B62" s="138"/>
      <c r="C62" s="1299" t="s">
        <v>591</v>
      </c>
      <c r="D62" s="1300"/>
      <c r="E62" s="1301"/>
      <c r="F62" s="139">
        <v>694</v>
      </c>
      <c r="G62" s="139">
        <v>694</v>
      </c>
      <c r="H62" s="140">
        <v>694</v>
      </c>
    </row>
    <row r="63" spans="2:8" ht="52.5" customHeight="1" thickBot="1">
      <c r="B63" s="141"/>
      <c r="C63" s="1302" t="s">
        <v>51</v>
      </c>
      <c r="D63" s="1302"/>
      <c r="E63" s="1303"/>
      <c r="F63" s="142">
        <v>51653</v>
      </c>
      <c r="G63" s="142">
        <v>48657</v>
      </c>
      <c r="H63" s="143">
        <v>44439</v>
      </c>
    </row>
    <row r="64" spans="2:8" ht="15" customHeight="1"/>
  </sheetData>
  <sheetProtection algorithmName="SHA-512" hashValue="kOr7oKTzCawVNqvXf5OVUnXxUmZakPi4DI1RcLweaoXTZysxQTQmxJiXoOLjH1L4wrgnGEjGiqf/BGXAND4UPw==" saltValue="h5Abnitwq5pyBrGm636+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610</v>
      </c>
    </row>
    <row r="50" spans="1:109">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c r="B51" s="395"/>
      <c r="G51" s="1327"/>
      <c r="H51" s="1327"/>
      <c r="I51" s="1331"/>
      <c r="J51" s="1331"/>
      <c r="K51" s="1317"/>
      <c r="L51" s="1317"/>
      <c r="M51" s="1317"/>
      <c r="N51" s="1317"/>
      <c r="AM51" s="404"/>
      <c r="AN51" s="1315" t="s">
        <v>611</v>
      </c>
      <c r="AO51" s="1315"/>
      <c r="AP51" s="1315"/>
      <c r="AQ51" s="1315"/>
      <c r="AR51" s="1315"/>
      <c r="AS51" s="1315"/>
      <c r="AT51" s="1315"/>
      <c r="AU51" s="1315"/>
      <c r="AV51" s="1315"/>
      <c r="AW51" s="1315"/>
      <c r="AX51" s="1315"/>
      <c r="AY51" s="1315"/>
      <c r="AZ51" s="1315"/>
      <c r="BA51" s="1315"/>
      <c r="BB51" s="1315" t="s">
        <v>612</v>
      </c>
      <c r="BC51" s="1315"/>
      <c r="BD51" s="1315"/>
      <c r="BE51" s="1315"/>
      <c r="BF51" s="1315"/>
      <c r="BG51" s="1315"/>
      <c r="BH51" s="1315"/>
      <c r="BI51" s="1315"/>
      <c r="BJ51" s="1315"/>
      <c r="BK51" s="1315"/>
      <c r="BL51" s="1315"/>
      <c r="BM51" s="1315"/>
      <c r="BN51" s="1315"/>
      <c r="BO51" s="1315"/>
      <c r="BP51" s="1312">
        <v>24.4</v>
      </c>
      <c r="BQ51" s="1312"/>
      <c r="BR51" s="1312"/>
      <c r="BS51" s="1312"/>
      <c r="BT51" s="1312"/>
      <c r="BU51" s="1312"/>
      <c r="BV51" s="1312"/>
      <c r="BW51" s="1312"/>
      <c r="BX51" s="1312">
        <v>24.2</v>
      </c>
      <c r="BY51" s="1312"/>
      <c r="BZ51" s="1312"/>
      <c r="CA51" s="1312"/>
      <c r="CB51" s="1312"/>
      <c r="CC51" s="1312"/>
      <c r="CD51" s="1312"/>
      <c r="CE51" s="1312"/>
      <c r="CF51" s="1312">
        <v>21</v>
      </c>
      <c r="CG51" s="1312"/>
      <c r="CH51" s="1312"/>
      <c r="CI51" s="1312"/>
      <c r="CJ51" s="1312"/>
      <c r="CK51" s="1312"/>
      <c r="CL51" s="1312"/>
      <c r="CM51" s="1312"/>
      <c r="CN51" s="1312">
        <v>23.9</v>
      </c>
      <c r="CO51" s="1312"/>
      <c r="CP51" s="1312"/>
      <c r="CQ51" s="1312"/>
      <c r="CR51" s="1312"/>
      <c r="CS51" s="1312"/>
      <c r="CT51" s="1312"/>
      <c r="CU51" s="1312"/>
      <c r="CV51" s="1312">
        <v>30</v>
      </c>
      <c r="CW51" s="1312"/>
      <c r="CX51" s="1312"/>
      <c r="CY51" s="1312"/>
      <c r="CZ51" s="1312"/>
      <c r="DA51" s="1312"/>
      <c r="DB51" s="1312"/>
      <c r="DC51" s="1312"/>
    </row>
    <row r="52" spans="1:109">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613</v>
      </c>
      <c r="BC53" s="1315"/>
      <c r="BD53" s="1315"/>
      <c r="BE53" s="1315"/>
      <c r="BF53" s="1315"/>
      <c r="BG53" s="1315"/>
      <c r="BH53" s="1315"/>
      <c r="BI53" s="1315"/>
      <c r="BJ53" s="1315"/>
      <c r="BK53" s="1315"/>
      <c r="BL53" s="1315"/>
      <c r="BM53" s="1315"/>
      <c r="BN53" s="1315"/>
      <c r="BO53" s="1315"/>
      <c r="BP53" s="1312">
        <v>54.8</v>
      </c>
      <c r="BQ53" s="1312"/>
      <c r="BR53" s="1312"/>
      <c r="BS53" s="1312"/>
      <c r="BT53" s="1312"/>
      <c r="BU53" s="1312"/>
      <c r="BV53" s="1312"/>
      <c r="BW53" s="1312"/>
      <c r="BX53" s="1312">
        <v>56.2</v>
      </c>
      <c r="BY53" s="1312"/>
      <c r="BZ53" s="1312"/>
      <c r="CA53" s="1312"/>
      <c r="CB53" s="1312"/>
      <c r="CC53" s="1312"/>
      <c r="CD53" s="1312"/>
      <c r="CE53" s="1312"/>
      <c r="CF53" s="1312">
        <v>57.6</v>
      </c>
      <c r="CG53" s="1312"/>
      <c r="CH53" s="1312"/>
      <c r="CI53" s="1312"/>
      <c r="CJ53" s="1312"/>
      <c r="CK53" s="1312"/>
      <c r="CL53" s="1312"/>
      <c r="CM53" s="1312"/>
      <c r="CN53" s="1312">
        <v>58.6</v>
      </c>
      <c r="CO53" s="1312"/>
      <c r="CP53" s="1312"/>
      <c r="CQ53" s="1312"/>
      <c r="CR53" s="1312"/>
      <c r="CS53" s="1312"/>
      <c r="CT53" s="1312"/>
      <c r="CU53" s="1312"/>
      <c r="CV53" s="1312">
        <v>59.6</v>
      </c>
      <c r="CW53" s="1312"/>
      <c r="CX53" s="1312"/>
      <c r="CY53" s="1312"/>
      <c r="CZ53" s="1312"/>
      <c r="DA53" s="1312"/>
      <c r="DB53" s="1312"/>
      <c r="DC53" s="1312"/>
    </row>
    <row r="54" spans="1:109">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3"/>
      <c r="B55" s="395"/>
      <c r="G55" s="1310"/>
      <c r="H55" s="1310"/>
      <c r="I55" s="1310"/>
      <c r="J55" s="1310"/>
      <c r="K55" s="1317"/>
      <c r="L55" s="1317"/>
      <c r="M55" s="1317"/>
      <c r="N55" s="1317"/>
      <c r="AN55" s="1316" t="s">
        <v>614</v>
      </c>
      <c r="AO55" s="1316"/>
      <c r="AP55" s="1316"/>
      <c r="AQ55" s="1316"/>
      <c r="AR55" s="1316"/>
      <c r="AS55" s="1316"/>
      <c r="AT55" s="1316"/>
      <c r="AU55" s="1316"/>
      <c r="AV55" s="1316"/>
      <c r="AW55" s="1316"/>
      <c r="AX55" s="1316"/>
      <c r="AY55" s="1316"/>
      <c r="AZ55" s="1316"/>
      <c r="BA55" s="1316"/>
      <c r="BB55" s="1315" t="s">
        <v>612</v>
      </c>
      <c r="BC55" s="1315"/>
      <c r="BD55" s="1315"/>
      <c r="BE55" s="1315"/>
      <c r="BF55" s="1315"/>
      <c r="BG55" s="1315"/>
      <c r="BH55" s="1315"/>
      <c r="BI55" s="1315"/>
      <c r="BJ55" s="1315"/>
      <c r="BK55" s="1315"/>
      <c r="BL55" s="1315"/>
      <c r="BM55" s="1315"/>
      <c r="BN55" s="1315"/>
      <c r="BO55" s="1315"/>
      <c r="BP55" s="1312">
        <v>41.4</v>
      </c>
      <c r="BQ55" s="1312"/>
      <c r="BR55" s="1312"/>
      <c r="BS55" s="1312"/>
      <c r="BT55" s="1312"/>
      <c r="BU55" s="1312"/>
      <c r="BV55" s="1312"/>
      <c r="BW55" s="1312"/>
      <c r="BX55" s="1312">
        <v>38.9</v>
      </c>
      <c r="BY55" s="1312"/>
      <c r="BZ55" s="1312"/>
      <c r="CA55" s="1312"/>
      <c r="CB55" s="1312"/>
      <c r="CC55" s="1312"/>
      <c r="CD55" s="1312"/>
      <c r="CE55" s="1312"/>
      <c r="CF55" s="1312">
        <v>37.6</v>
      </c>
      <c r="CG55" s="1312"/>
      <c r="CH55" s="1312"/>
      <c r="CI55" s="1312"/>
      <c r="CJ55" s="1312"/>
      <c r="CK55" s="1312"/>
      <c r="CL55" s="1312"/>
      <c r="CM55" s="1312"/>
      <c r="CN55" s="1312">
        <v>34</v>
      </c>
      <c r="CO55" s="1312"/>
      <c r="CP55" s="1312"/>
      <c r="CQ55" s="1312"/>
      <c r="CR55" s="1312"/>
      <c r="CS55" s="1312"/>
      <c r="CT55" s="1312"/>
      <c r="CU55" s="1312"/>
      <c r="CV55" s="1312">
        <v>33.9</v>
      </c>
      <c r="CW55" s="1312"/>
      <c r="CX55" s="1312"/>
      <c r="CY55" s="1312"/>
      <c r="CZ55" s="1312"/>
      <c r="DA55" s="1312"/>
      <c r="DB55" s="1312"/>
      <c r="DC55" s="1312"/>
    </row>
    <row r="56" spans="1:109">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613</v>
      </c>
      <c r="BC57" s="1315"/>
      <c r="BD57" s="1315"/>
      <c r="BE57" s="1315"/>
      <c r="BF57" s="1315"/>
      <c r="BG57" s="1315"/>
      <c r="BH57" s="1315"/>
      <c r="BI57" s="1315"/>
      <c r="BJ57" s="1315"/>
      <c r="BK57" s="1315"/>
      <c r="BL57" s="1315"/>
      <c r="BM57" s="1315"/>
      <c r="BN57" s="1315"/>
      <c r="BO57" s="1315"/>
      <c r="BP57" s="1312">
        <v>60.2</v>
      </c>
      <c r="BQ57" s="1312"/>
      <c r="BR57" s="1312"/>
      <c r="BS57" s="1312"/>
      <c r="BT57" s="1312"/>
      <c r="BU57" s="1312"/>
      <c r="BV57" s="1312"/>
      <c r="BW57" s="1312"/>
      <c r="BX57" s="1312">
        <v>59.3</v>
      </c>
      <c r="BY57" s="1312"/>
      <c r="BZ57" s="1312"/>
      <c r="CA57" s="1312"/>
      <c r="CB57" s="1312"/>
      <c r="CC57" s="1312"/>
      <c r="CD57" s="1312"/>
      <c r="CE57" s="1312"/>
      <c r="CF57" s="1312">
        <v>60</v>
      </c>
      <c r="CG57" s="1312"/>
      <c r="CH57" s="1312"/>
      <c r="CI57" s="1312"/>
      <c r="CJ57" s="1312"/>
      <c r="CK57" s="1312"/>
      <c r="CL57" s="1312"/>
      <c r="CM57" s="1312"/>
      <c r="CN57" s="1312">
        <v>61.1</v>
      </c>
      <c r="CO57" s="1312"/>
      <c r="CP57" s="1312"/>
      <c r="CQ57" s="1312"/>
      <c r="CR57" s="1312"/>
      <c r="CS57" s="1312"/>
      <c r="CT57" s="1312"/>
      <c r="CU57" s="1312"/>
      <c r="CV57" s="1312">
        <v>61.7</v>
      </c>
      <c r="CW57" s="1312"/>
      <c r="CX57" s="1312"/>
      <c r="CY57" s="1312"/>
      <c r="CZ57" s="1312"/>
      <c r="DA57" s="1312"/>
      <c r="DB57" s="1312"/>
      <c r="DC57" s="1312"/>
      <c r="DD57" s="408"/>
      <c r="DE57" s="407"/>
    </row>
    <row r="58" spans="1:109" s="403" customFormat="1">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610</v>
      </c>
    </row>
    <row r="72" spans="2:107">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c r="B73" s="395"/>
      <c r="G73" s="1327"/>
      <c r="H73" s="1327"/>
      <c r="I73" s="1327"/>
      <c r="J73" s="1327"/>
      <c r="K73" s="1311"/>
      <c r="L73" s="1311"/>
      <c r="M73" s="1311"/>
      <c r="N73" s="1311"/>
      <c r="AM73" s="404"/>
      <c r="AN73" s="1315" t="s">
        <v>611</v>
      </c>
      <c r="AO73" s="1315"/>
      <c r="AP73" s="1315"/>
      <c r="AQ73" s="1315"/>
      <c r="AR73" s="1315"/>
      <c r="AS73" s="1315"/>
      <c r="AT73" s="1315"/>
      <c r="AU73" s="1315"/>
      <c r="AV73" s="1315"/>
      <c r="AW73" s="1315"/>
      <c r="AX73" s="1315"/>
      <c r="AY73" s="1315"/>
      <c r="AZ73" s="1315"/>
      <c r="BA73" s="1315"/>
      <c r="BB73" s="1315" t="s">
        <v>612</v>
      </c>
      <c r="BC73" s="1315"/>
      <c r="BD73" s="1315"/>
      <c r="BE73" s="1315"/>
      <c r="BF73" s="1315"/>
      <c r="BG73" s="1315"/>
      <c r="BH73" s="1315"/>
      <c r="BI73" s="1315"/>
      <c r="BJ73" s="1315"/>
      <c r="BK73" s="1315"/>
      <c r="BL73" s="1315"/>
      <c r="BM73" s="1315"/>
      <c r="BN73" s="1315"/>
      <c r="BO73" s="1315"/>
      <c r="BP73" s="1312">
        <v>24.4</v>
      </c>
      <c r="BQ73" s="1312"/>
      <c r="BR73" s="1312"/>
      <c r="BS73" s="1312"/>
      <c r="BT73" s="1312"/>
      <c r="BU73" s="1312"/>
      <c r="BV73" s="1312"/>
      <c r="BW73" s="1312"/>
      <c r="BX73" s="1312">
        <v>24.2</v>
      </c>
      <c r="BY73" s="1312"/>
      <c r="BZ73" s="1312"/>
      <c r="CA73" s="1312"/>
      <c r="CB73" s="1312"/>
      <c r="CC73" s="1312"/>
      <c r="CD73" s="1312"/>
      <c r="CE73" s="1312"/>
      <c r="CF73" s="1312">
        <v>21</v>
      </c>
      <c r="CG73" s="1312"/>
      <c r="CH73" s="1312"/>
      <c r="CI73" s="1312"/>
      <c r="CJ73" s="1312"/>
      <c r="CK73" s="1312"/>
      <c r="CL73" s="1312"/>
      <c r="CM73" s="1312"/>
      <c r="CN73" s="1312">
        <v>23.9</v>
      </c>
      <c r="CO73" s="1312"/>
      <c r="CP73" s="1312"/>
      <c r="CQ73" s="1312"/>
      <c r="CR73" s="1312"/>
      <c r="CS73" s="1312"/>
      <c r="CT73" s="1312"/>
      <c r="CU73" s="1312"/>
      <c r="CV73" s="1312">
        <v>30</v>
      </c>
      <c r="CW73" s="1312"/>
      <c r="CX73" s="1312"/>
      <c r="CY73" s="1312"/>
      <c r="CZ73" s="1312"/>
      <c r="DA73" s="1312"/>
      <c r="DB73" s="1312"/>
      <c r="DC73" s="1312"/>
    </row>
    <row r="74" spans="2:107">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616</v>
      </c>
      <c r="BC75" s="1315"/>
      <c r="BD75" s="1315"/>
      <c r="BE75" s="1315"/>
      <c r="BF75" s="1315"/>
      <c r="BG75" s="1315"/>
      <c r="BH75" s="1315"/>
      <c r="BI75" s="1315"/>
      <c r="BJ75" s="1315"/>
      <c r="BK75" s="1315"/>
      <c r="BL75" s="1315"/>
      <c r="BM75" s="1315"/>
      <c r="BN75" s="1315"/>
      <c r="BO75" s="1315"/>
      <c r="BP75" s="1312">
        <v>3.9</v>
      </c>
      <c r="BQ75" s="1312"/>
      <c r="BR75" s="1312"/>
      <c r="BS75" s="1312"/>
      <c r="BT75" s="1312"/>
      <c r="BU75" s="1312"/>
      <c r="BV75" s="1312"/>
      <c r="BW75" s="1312"/>
      <c r="BX75" s="1312">
        <v>3.2</v>
      </c>
      <c r="BY75" s="1312"/>
      <c r="BZ75" s="1312"/>
      <c r="CA75" s="1312"/>
      <c r="CB75" s="1312"/>
      <c r="CC75" s="1312"/>
      <c r="CD75" s="1312"/>
      <c r="CE75" s="1312"/>
      <c r="CF75" s="1312">
        <v>2.7</v>
      </c>
      <c r="CG75" s="1312"/>
      <c r="CH75" s="1312"/>
      <c r="CI75" s="1312"/>
      <c r="CJ75" s="1312"/>
      <c r="CK75" s="1312"/>
      <c r="CL75" s="1312"/>
      <c r="CM75" s="1312"/>
      <c r="CN75" s="1312">
        <v>2.2999999999999998</v>
      </c>
      <c r="CO75" s="1312"/>
      <c r="CP75" s="1312"/>
      <c r="CQ75" s="1312"/>
      <c r="CR75" s="1312"/>
      <c r="CS75" s="1312"/>
      <c r="CT75" s="1312"/>
      <c r="CU75" s="1312"/>
      <c r="CV75" s="1312">
        <v>2.5</v>
      </c>
      <c r="CW75" s="1312"/>
      <c r="CX75" s="1312"/>
      <c r="CY75" s="1312"/>
      <c r="CZ75" s="1312"/>
      <c r="DA75" s="1312"/>
      <c r="DB75" s="1312"/>
      <c r="DC75" s="1312"/>
    </row>
    <row r="76" spans="2:107">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5"/>
      <c r="G77" s="1310"/>
      <c r="H77" s="1310"/>
      <c r="I77" s="1310"/>
      <c r="J77" s="1310"/>
      <c r="K77" s="1311"/>
      <c r="L77" s="1311"/>
      <c r="M77" s="1311"/>
      <c r="N77" s="1311"/>
      <c r="AN77" s="1316" t="s">
        <v>614</v>
      </c>
      <c r="AO77" s="1316"/>
      <c r="AP77" s="1316"/>
      <c r="AQ77" s="1316"/>
      <c r="AR77" s="1316"/>
      <c r="AS77" s="1316"/>
      <c r="AT77" s="1316"/>
      <c r="AU77" s="1316"/>
      <c r="AV77" s="1316"/>
      <c r="AW77" s="1316"/>
      <c r="AX77" s="1316"/>
      <c r="AY77" s="1316"/>
      <c r="AZ77" s="1316"/>
      <c r="BA77" s="1316"/>
      <c r="BB77" s="1315" t="s">
        <v>612</v>
      </c>
      <c r="BC77" s="1315"/>
      <c r="BD77" s="1315"/>
      <c r="BE77" s="1315"/>
      <c r="BF77" s="1315"/>
      <c r="BG77" s="1315"/>
      <c r="BH77" s="1315"/>
      <c r="BI77" s="1315"/>
      <c r="BJ77" s="1315"/>
      <c r="BK77" s="1315"/>
      <c r="BL77" s="1315"/>
      <c r="BM77" s="1315"/>
      <c r="BN77" s="1315"/>
      <c r="BO77" s="1315"/>
      <c r="BP77" s="1312">
        <v>41.4</v>
      </c>
      <c r="BQ77" s="1312"/>
      <c r="BR77" s="1312"/>
      <c r="BS77" s="1312"/>
      <c r="BT77" s="1312"/>
      <c r="BU77" s="1312"/>
      <c r="BV77" s="1312"/>
      <c r="BW77" s="1312"/>
      <c r="BX77" s="1312">
        <v>38.9</v>
      </c>
      <c r="BY77" s="1312"/>
      <c r="BZ77" s="1312"/>
      <c r="CA77" s="1312"/>
      <c r="CB77" s="1312"/>
      <c r="CC77" s="1312"/>
      <c r="CD77" s="1312"/>
      <c r="CE77" s="1312"/>
      <c r="CF77" s="1312">
        <v>37.6</v>
      </c>
      <c r="CG77" s="1312"/>
      <c r="CH77" s="1312"/>
      <c r="CI77" s="1312"/>
      <c r="CJ77" s="1312"/>
      <c r="CK77" s="1312"/>
      <c r="CL77" s="1312"/>
      <c r="CM77" s="1312"/>
      <c r="CN77" s="1312">
        <v>34</v>
      </c>
      <c r="CO77" s="1312"/>
      <c r="CP77" s="1312"/>
      <c r="CQ77" s="1312"/>
      <c r="CR77" s="1312"/>
      <c r="CS77" s="1312"/>
      <c r="CT77" s="1312"/>
      <c r="CU77" s="1312"/>
      <c r="CV77" s="1312">
        <v>33.9</v>
      </c>
      <c r="CW77" s="1312"/>
      <c r="CX77" s="1312"/>
      <c r="CY77" s="1312"/>
      <c r="CZ77" s="1312"/>
      <c r="DA77" s="1312"/>
      <c r="DB77" s="1312"/>
      <c r="DC77" s="1312"/>
    </row>
    <row r="78" spans="2:107">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616</v>
      </c>
      <c r="BC79" s="1315"/>
      <c r="BD79" s="1315"/>
      <c r="BE79" s="1315"/>
      <c r="BF79" s="1315"/>
      <c r="BG79" s="1315"/>
      <c r="BH79" s="1315"/>
      <c r="BI79" s="1315"/>
      <c r="BJ79" s="1315"/>
      <c r="BK79" s="1315"/>
      <c r="BL79" s="1315"/>
      <c r="BM79" s="1315"/>
      <c r="BN79" s="1315"/>
      <c r="BO79" s="1315"/>
      <c r="BP79" s="1312">
        <v>6.7</v>
      </c>
      <c r="BQ79" s="1312"/>
      <c r="BR79" s="1312"/>
      <c r="BS79" s="1312"/>
      <c r="BT79" s="1312"/>
      <c r="BU79" s="1312"/>
      <c r="BV79" s="1312"/>
      <c r="BW79" s="1312"/>
      <c r="BX79" s="1312">
        <v>6.4</v>
      </c>
      <c r="BY79" s="1312"/>
      <c r="BZ79" s="1312"/>
      <c r="CA79" s="1312"/>
      <c r="CB79" s="1312"/>
      <c r="CC79" s="1312"/>
      <c r="CD79" s="1312"/>
      <c r="CE79" s="1312"/>
      <c r="CF79" s="1312">
        <v>6.1</v>
      </c>
      <c r="CG79" s="1312"/>
      <c r="CH79" s="1312"/>
      <c r="CI79" s="1312"/>
      <c r="CJ79" s="1312"/>
      <c r="CK79" s="1312"/>
      <c r="CL79" s="1312"/>
      <c r="CM79" s="1312"/>
      <c r="CN79" s="1312">
        <v>5.9</v>
      </c>
      <c r="CO79" s="1312"/>
      <c r="CP79" s="1312"/>
      <c r="CQ79" s="1312"/>
      <c r="CR79" s="1312"/>
      <c r="CS79" s="1312"/>
      <c r="CT79" s="1312"/>
      <c r="CU79" s="1312"/>
      <c r="CV79" s="1312">
        <v>5.7</v>
      </c>
      <c r="CW79" s="1312"/>
      <c r="CX79" s="1312"/>
      <c r="CY79" s="1312"/>
      <c r="CZ79" s="1312"/>
      <c r="DA79" s="1312"/>
      <c r="DB79" s="1312"/>
      <c r="DC79" s="1312"/>
    </row>
    <row r="80" spans="2:107">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JmslM16omIz8Hl/Ws/we7qlOKW9P99MVCwOrDiQ/51hkhdhw69J5Vvp+aU7JSxauhwvsFUH4oz9lzoLD4HJsw==" saltValue="RJzp1S13+6jkUJ8znV61J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rIssJ+jqqRNPJkCbXEwUznEWoSPCBxgd0c9D7bKPONAnrJzE8QIwzCG9LZfLSHQygNnEPrbM8zLm7S9wOt5c+A==" saltValue="LXu0jTbS4tsJTUUzc34X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U6K/2U8FprDVfS1/OVS7iciiP9gBy6RDe2Y6isaIjsT9QmoCF+hsxSMT+cJ7GGRPjbRPbrD5snJ62qhG2VKTNg==" saltValue="WWLrZDX09vYpggbS6GHN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61544</v>
      </c>
      <c r="E3" s="162"/>
      <c r="F3" s="163">
        <v>50880</v>
      </c>
      <c r="G3" s="164"/>
      <c r="H3" s="165"/>
    </row>
    <row r="4" spans="1:8">
      <c r="A4" s="166"/>
      <c r="B4" s="167"/>
      <c r="C4" s="168"/>
      <c r="D4" s="169">
        <v>31017</v>
      </c>
      <c r="E4" s="170"/>
      <c r="F4" s="171">
        <v>27819</v>
      </c>
      <c r="G4" s="172"/>
      <c r="H4" s="173"/>
    </row>
    <row r="5" spans="1:8">
      <c r="A5" s="154" t="s">
        <v>545</v>
      </c>
      <c r="B5" s="159"/>
      <c r="C5" s="160"/>
      <c r="D5" s="161">
        <v>51553</v>
      </c>
      <c r="E5" s="162"/>
      <c r="F5" s="163">
        <v>46395</v>
      </c>
      <c r="G5" s="164"/>
      <c r="H5" s="165"/>
    </row>
    <row r="6" spans="1:8">
      <c r="A6" s="166"/>
      <c r="B6" s="167"/>
      <c r="C6" s="168"/>
      <c r="D6" s="169">
        <v>31338</v>
      </c>
      <c r="E6" s="170"/>
      <c r="F6" s="171">
        <v>26304</v>
      </c>
      <c r="G6" s="172"/>
      <c r="H6" s="173"/>
    </row>
    <row r="7" spans="1:8">
      <c r="A7" s="154" t="s">
        <v>546</v>
      </c>
      <c r="B7" s="159"/>
      <c r="C7" s="160"/>
      <c r="D7" s="161">
        <v>53339</v>
      </c>
      <c r="E7" s="162"/>
      <c r="F7" s="163">
        <v>48088</v>
      </c>
      <c r="G7" s="164"/>
      <c r="H7" s="165"/>
    </row>
    <row r="8" spans="1:8">
      <c r="A8" s="166"/>
      <c r="B8" s="167"/>
      <c r="C8" s="168"/>
      <c r="D8" s="169">
        <v>33657</v>
      </c>
      <c r="E8" s="170"/>
      <c r="F8" s="171">
        <v>25183</v>
      </c>
      <c r="G8" s="172"/>
      <c r="H8" s="173"/>
    </row>
    <row r="9" spans="1:8">
      <c r="A9" s="154" t="s">
        <v>547</v>
      </c>
      <c r="B9" s="159"/>
      <c r="C9" s="160"/>
      <c r="D9" s="161">
        <v>51611</v>
      </c>
      <c r="E9" s="162"/>
      <c r="F9" s="163">
        <v>46457</v>
      </c>
      <c r="G9" s="164"/>
      <c r="H9" s="165"/>
    </row>
    <row r="10" spans="1:8">
      <c r="A10" s="166"/>
      <c r="B10" s="167"/>
      <c r="C10" s="168"/>
      <c r="D10" s="169">
        <v>31387</v>
      </c>
      <c r="E10" s="170"/>
      <c r="F10" s="171">
        <v>24020</v>
      </c>
      <c r="G10" s="172"/>
      <c r="H10" s="173"/>
    </row>
    <row r="11" spans="1:8">
      <c r="A11" s="154" t="s">
        <v>548</v>
      </c>
      <c r="B11" s="159"/>
      <c r="C11" s="160"/>
      <c r="D11" s="161">
        <v>66874</v>
      </c>
      <c r="E11" s="162"/>
      <c r="F11" s="163">
        <v>51849</v>
      </c>
      <c r="G11" s="164"/>
      <c r="H11" s="165"/>
    </row>
    <row r="12" spans="1:8">
      <c r="A12" s="166"/>
      <c r="B12" s="167"/>
      <c r="C12" s="174"/>
      <c r="D12" s="169">
        <v>34556</v>
      </c>
      <c r="E12" s="170"/>
      <c r="F12" s="171">
        <v>26326</v>
      </c>
      <c r="G12" s="172"/>
      <c r="H12" s="173"/>
    </row>
    <row r="13" spans="1:8">
      <c r="A13" s="154"/>
      <c r="B13" s="159"/>
      <c r="C13" s="175"/>
      <c r="D13" s="176">
        <v>56984</v>
      </c>
      <c r="E13" s="177"/>
      <c r="F13" s="178">
        <v>48734</v>
      </c>
      <c r="G13" s="179"/>
      <c r="H13" s="165"/>
    </row>
    <row r="14" spans="1:8">
      <c r="A14" s="166"/>
      <c r="B14" s="167"/>
      <c r="C14" s="168"/>
      <c r="D14" s="169">
        <v>32391</v>
      </c>
      <c r="E14" s="170"/>
      <c r="F14" s="171">
        <v>25930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5.43</v>
      </c>
      <c r="C19" s="180">
        <f>ROUND(VALUE(SUBSTITUTE(実質収支比率等に係る経年分析!G$48,"▲","-")),2)</f>
        <v>4.47</v>
      </c>
      <c r="D19" s="180">
        <f>ROUND(VALUE(SUBSTITUTE(実質収支比率等に係る経年分析!H$48,"▲","-")),2)</f>
        <v>4.51</v>
      </c>
      <c r="E19" s="180">
        <f>ROUND(VALUE(SUBSTITUTE(実質収支比率等に係る経年分析!I$48,"▲","-")),2)</f>
        <v>4.54</v>
      </c>
      <c r="F19" s="180">
        <f>ROUND(VALUE(SUBSTITUTE(実質収支比率等に係る経年分析!J$48,"▲","-")),2)</f>
        <v>3.35</v>
      </c>
    </row>
    <row r="20" spans="1:11">
      <c r="A20" s="180" t="s">
        <v>55</v>
      </c>
      <c r="B20" s="180">
        <f>ROUND(VALUE(SUBSTITUTE(実質収支比率等に係る経年分析!F$47,"▲","-")),2)</f>
        <v>9.3699999999999992</v>
      </c>
      <c r="C20" s="180">
        <f>ROUND(VALUE(SUBSTITUTE(実質収支比率等に係る経年分析!G$47,"▲","-")),2)</f>
        <v>9.42</v>
      </c>
      <c r="D20" s="180">
        <f>ROUND(VALUE(SUBSTITUTE(実質収支比率等に係る経年分析!H$47,"▲","-")),2)</f>
        <v>9.39</v>
      </c>
      <c r="E20" s="180">
        <f>ROUND(VALUE(SUBSTITUTE(実質収支比率等に係る経年分析!I$47,"▲","-")),2)</f>
        <v>8.17</v>
      </c>
      <c r="F20" s="180">
        <f>ROUND(VALUE(SUBSTITUTE(実質収支比率等に係る経年分析!J$47,"▲","-")),2)</f>
        <v>6.62</v>
      </c>
    </row>
    <row r="21" spans="1:11">
      <c r="A21" s="180" t="s">
        <v>56</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-0.98</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-1.07</v>
      </c>
      <c r="F21" s="180">
        <f>IF(ISNUMBER(VALUE(SUBSTITUTE(実質収支比率等に係る経年分析!J$49,"▲","-"))),ROUND(VALUE(SUBSTITUTE(実質収支比率等に係る経年分析!J$49,"▲","-")),2),NA())</f>
        <v>-2.68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0.18</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鹿児島市介護保険特別会計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1.0900000000000001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1.07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0.34</v>
      </c>
    </row>
    <row r="30" spans="1:11">
      <c r="A30" s="181" t="str">
        <f>IF(連結実質赤字比率に係る赤字・黒字の構成分析!C$40="",NA(),連結実質赤字比率に係る赤字・黒字の構成分析!C$40)</f>
        <v>鹿児島市船舶事業特別会計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c r="A31" s="181" t="str">
        <f>IF(連結実質赤字比率に係る赤字・黒字の構成分析!C$39="",NA(),連結実質赤字比率に係る赤字・黒字の構成分析!C$39)</f>
        <v>鹿児島市交通事業特別会計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5.1100000000000003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4.1100000000000003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4.2699999999999996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4.4800000000000004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3.32</v>
      </c>
    </row>
    <row r="33" spans="1:16">
      <c r="A33" s="181" t="str">
        <f>IF(連結実質赤字比率に係る赤字・黒字の構成分析!C$37="",NA(),連結実質赤字比率に係る赤字・黒字の構成分析!C$37)</f>
        <v>鹿児島市公共下水道事業特別会計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4.38</v>
      </c>
    </row>
    <row r="34" spans="1:16">
      <c r="A34" s="181" t="str">
        <f>IF(連結実質赤字比率に係る赤字・黒字の構成分析!C$36="",NA(),連結実質赤字比率に係る赤字・黒字の構成分析!C$36)</f>
        <v>鹿児島市水道事業特別会計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7.39</v>
      </c>
    </row>
    <row r="35" spans="1:16">
      <c r="A35" s="181" t="str">
        <f>IF(連結実質赤字比率に係る赤字・黒字の構成分析!C$35="",NA(),連結実質赤字比率に係る赤字・黒字の構成分析!C$35)</f>
        <v>鹿児島市病院事業特別会計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9.4600000000000009</v>
      </c>
    </row>
    <row r="36" spans="1:16">
      <c r="A36" s="181" t="str">
        <f>IF(連結実質赤字比率に係る赤字・黒字の構成分析!C$34="",NA(),連結実質赤字比率に係る赤字・黒字の構成分析!C$34)</f>
        <v>鹿児島市国民健康保険事業特別会計</v>
      </c>
      <c r="B36" s="181">
        <f>IF(ROUND(VALUE(SUBSTITUTE(連結実質赤字比率に係る赤字・黒字の構成分析!F$34,"▲", "-")), 2) &lt; 0, ABS(ROUND(VALUE(SUBSTITUTE(連結実質赤字比率に係る赤字・黒字の構成分析!F$34,"▲", "-")), 2)), NA())</f>
        <v>3.97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4.09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2.89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2.37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2.4</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22902</v>
      </c>
      <c r="E42" s="182"/>
      <c r="F42" s="182"/>
      <c r="G42" s="182">
        <f>'実質公債費比率（分子）の構造'!L$52</f>
        <v>22819</v>
      </c>
      <c r="H42" s="182"/>
      <c r="I42" s="182"/>
      <c r="J42" s="182">
        <f>'実質公債費比率（分子）の構造'!M$52</f>
        <v>22409</v>
      </c>
      <c r="K42" s="182"/>
      <c r="L42" s="182"/>
      <c r="M42" s="182">
        <f>'実質公債費比率（分子）の構造'!N$52</f>
        <v>22696</v>
      </c>
      <c r="N42" s="182"/>
      <c r="O42" s="182"/>
      <c r="P42" s="182">
        <f>'実質公債費比率（分子）の構造'!O$52</f>
        <v>22946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67</v>
      </c>
      <c r="C44" s="182"/>
      <c r="D44" s="182"/>
      <c r="E44" s="182">
        <f>'実質公債費比率（分子）の構造'!L$50</f>
        <v>67</v>
      </c>
      <c r="F44" s="182"/>
      <c r="G44" s="182"/>
      <c r="H44" s="182">
        <f>'実質公債費比率（分子）の構造'!M$50</f>
        <v>73</v>
      </c>
      <c r="I44" s="182"/>
      <c r="J44" s="182"/>
      <c r="K44" s="182">
        <f>'実質公債費比率（分子）の構造'!N$50</f>
        <v>63</v>
      </c>
      <c r="L44" s="182"/>
      <c r="M44" s="182"/>
      <c r="N44" s="182">
        <f>'実質公債費比率（分子）の構造'!O$50</f>
        <v>60</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1663</v>
      </c>
      <c r="C46" s="182"/>
      <c r="D46" s="182"/>
      <c r="E46" s="182">
        <f>'実質公債費比率（分子）の構造'!L$48</f>
        <v>1591</v>
      </c>
      <c r="F46" s="182"/>
      <c r="G46" s="182"/>
      <c r="H46" s="182">
        <f>'実質公債費比率（分子）の構造'!M$48</f>
        <v>1298</v>
      </c>
      <c r="I46" s="182"/>
      <c r="J46" s="182"/>
      <c r="K46" s="182">
        <f>'実質公債費比率（分子）の構造'!N$48</f>
        <v>1171</v>
      </c>
      <c r="L46" s="182"/>
      <c r="M46" s="182"/>
      <c r="N46" s="182">
        <f>'実質公債費比率（分子）の構造'!O$48</f>
        <v>1363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25216</v>
      </c>
      <c r="C49" s="182"/>
      <c r="D49" s="182"/>
      <c r="E49" s="182">
        <f>'実質公債費比率（分子）の構造'!L$45</f>
        <v>23842</v>
      </c>
      <c r="F49" s="182"/>
      <c r="G49" s="182"/>
      <c r="H49" s="182">
        <f>'実質公債費比率（分子）の構造'!M$45</f>
        <v>23539</v>
      </c>
      <c r="I49" s="182"/>
      <c r="J49" s="182"/>
      <c r="K49" s="182">
        <f>'実質公債費比率（分子）の構造'!N$45</f>
        <v>24172</v>
      </c>
      <c r="L49" s="182"/>
      <c r="M49" s="182"/>
      <c r="N49" s="182">
        <f>'実質公債費比率（分子）の構造'!O$45</f>
        <v>24922</v>
      </c>
      <c r="O49" s="182"/>
      <c r="P49" s="182"/>
    </row>
    <row r="50" spans="1:16">
      <c r="A50" s="182" t="s">
        <v>71</v>
      </c>
      <c r="B50" s="182" t="e">
        <f>NA()</f>
        <v>#N/A</v>
      </c>
      <c r="C50" s="182">
        <f>IF(ISNUMBER('実質公債費比率（分子）の構造'!K$53),'実質公債費比率（分子）の構造'!K$53,NA())</f>
        <v>4044</v>
      </c>
      <c r="D50" s="182" t="e">
        <f>NA()</f>
        <v>#N/A</v>
      </c>
      <c r="E50" s="182" t="e">
        <f>NA()</f>
        <v>#N/A</v>
      </c>
      <c r="F50" s="182">
        <f>IF(ISNUMBER('実質公債費比率（分子）の構造'!L$53),'実質公債費比率（分子）の構造'!L$53,NA())</f>
        <v>2681</v>
      </c>
      <c r="G50" s="182" t="e">
        <f>NA()</f>
        <v>#N/A</v>
      </c>
      <c r="H50" s="182" t="e">
        <f>NA()</f>
        <v>#N/A</v>
      </c>
      <c r="I50" s="182">
        <f>IF(ISNUMBER('実質公債費比率（分子）の構造'!M$53),'実質公債費比率（分子）の構造'!M$53,NA())</f>
        <v>2501</v>
      </c>
      <c r="J50" s="182" t="e">
        <f>NA()</f>
        <v>#N/A</v>
      </c>
      <c r="K50" s="182" t="e">
        <f>NA()</f>
        <v>#N/A</v>
      </c>
      <c r="L50" s="182">
        <f>IF(ISNUMBER('実質公債費比率（分子）の構造'!N$53),'実質公債費比率（分子）の構造'!N$53,NA())</f>
        <v>2710</v>
      </c>
      <c r="M50" s="182" t="e">
        <f>NA()</f>
        <v>#N/A</v>
      </c>
      <c r="N50" s="182" t="e">
        <f>NA()</f>
        <v>#N/A</v>
      </c>
      <c r="O50" s="182">
        <f>IF(ISNUMBER('実質公債費比率（分子）の構造'!O$53),'実質公債費比率（分子）の構造'!O$53,NA())</f>
        <v>3399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203650</v>
      </c>
      <c r="E56" s="181"/>
      <c r="F56" s="181"/>
      <c r="G56" s="181">
        <f>'将来負担比率（分子）の構造'!J$52</f>
        <v>201019</v>
      </c>
      <c r="H56" s="181"/>
      <c r="I56" s="181"/>
      <c r="J56" s="181">
        <f>'将来負担比率（分子）の構造'!K$52</f>
        <v>198455</v>
      </c>
      <c r="K56" s="181"/>
      <c r="L56" s="181"/>
      <c r="M56" s="181">
        <f>'将来負担比率（分子）の構造'!L$52</f>
        <v>195134</v>
      </c>
      <c r="N56" s="181"/>
      <c r="O56" s="181"/>
      <c r="P56" s="181">
        <f>'将来負担比率（分子）の構造'!M$52</f>
        <v>194260</v>
      </c>
    </row>
    <row r="57" spans="1:16">
      <c r="A57" s="181" t="s">
        <v>42</v>
      </c>
      <c r="B57" s="181"/>
      <c r="C57" s="181"/>
      <c r="D57" s="181">
        <f>'将来負担比率（分子）の構造'!I$51</f>
        <v>58597</v>
      </c>
      <c r="E57" s="181"/>
      <c r="F57" s="181"/>
      <c r="G57" s="181">
        <f>'将来負担比率（分子）の構造'!J$51</f>
        <v>55862</v>
      </c>
      <c r="H57" s="181"/>
      <c r="I57" s="181"/>
      <c r="J57" s="181">
        <f>'将来負担比率（分子）の構造'!K$51</f>
        <v>58993</v>
      </c>
      <c r="K57" s="181"/>
      <c r="L57" s="181"/>
      <c r="M57" s="181">
        <f>'将来負担比率（分子）の構造'!L$51</f>
        <v>55361</v>
      </c>
      <c r="N57" s="181"/>
      <c r="O57" s="181"/>
      <c r="P57" s="181">
        <f>'将来負担比率（分子）の構造'!M$51</f>
        <v>55612</v>
      </c>
    </row>
    <row r="58" spans="1:16">
      <c r="A58" s="181" t="s">
        <v>41</v>
      </c>
      <c r="B58" s="181"/>
      <c r="C58" s="181"/>
      <c r="D58" s="181">
        <f>'将来負担比率（分子）の構造'!I$50</f>
        <v>49710</v>
      </c>
      <c r="E58" s="181"/>
      <c r="F58" s="181"/>
      <c r="G58" s="181">
        <f>'将来負担比率（分子）の構造'!J$50</f>
        <v>51661</v>
      </c>
      <c r="H58" s="181"/>
      <c r="I58" s="181"/>
      <c r="J58" s="181">
        <f>'将来負担比率（分子）の構造'!K$50</f>
        <v>51157</v>
      </c>
      <c r="K58" s="181"/>
      <c r="L58" s="181"/>
      <c r="M58" s="181">
        <f>'将来負担比率（分子）の構造'!L$50</f>
        <v>49711</v>
      </c>
      <c r="N58" s="181"/>
      <c r="O58" s="181"/>
      <c r="P58" s="181">
        <f>'将来負担比率（分子）の構造'!M$50</f>
        <v>46945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290</v>
      </c>
      <c r="C61" s="181"/>
      <c r="D61" s="181"/>
      <c r="E61" s="181">
        <f>'将来負担比率（分子）の構造'!J$46</f>
        <v>196</v>
      </c>
      <c r="F61" s="181"/>
      <c r="G61" s="181"/>
      <c r="H61" s="181">
        <f>'将来負担比率（分子）の構造'!K$46</f>
        <v>207</v>
      </c>
      <c r="I61" s="181"/>
      <c r="J61" s="181"/>
      <c r="K61" s="181">
        <f>'将来負担比率（分子）の構造'!L$46</f>
        <v>303</v>
      </c>
      <c r="L61" s="181"/>
      <c r="M61" s="181"/>
      <c r="N61" s="181">
        <f>'将来負担比率（分子）の構造'!M$46</f>
        <v>281</v>
      </c>
      <c r="O61" s="181"/>
      <c r="P61" s="181"/>
    </row>
    <row r="62" spans="1:16">
      <c r="A62" s="181" t="s">
        <v>35</v>
      </c>
      <c r="B62" s="181">
        <f>'将来負担比率（分子）の構造'!I$45</f>
        <v>33941</v>
      </c>
      <c r="C62" s="181"/>
      <c r="D62" s="181"/>
      <c r="E62" s="181">
        <f>'将来負担比率（分子）の構造'!J$45</f>
        <v>32355</v>
      </c>
      <c r="F62" s="181"/>
      <c r="G62" s="181"/>
      <c r="H62" s="181">
        <f>'将来負担比率（分子）の構造'!K$45</f>
        <v>31932</v>
      </c>
      <c r="I62" s="181"/>
      <c r="J62" s="181"/>
      <c r="K62" s="181">
        <f>'将来負担比率（分子）の構造'!L$45</f>
        <v>31750</v>
      </c>
      <c r="L62" s="181"/>
      <c r="M62" s="181"/>
      <c r="N62" s="181">
        <f>'将来負担比率（分子）の構造'!M$45</f>
        <v>32354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24509</v>
      </c>
      <c r="C64" s="181"/>
      <c r="D64" s="181"/>
      <c r="E64" s="181">
        <f>'将来負担比率（分子）の構造'!J$43</f>
        <v>24523</v>
      </c>
      <c r="F64" s="181"/>
      <c r="G64" s="181"/>
      <c r="H64" s="181">
        <f>'将来負担比率（分子）の構造'!K$43</f>
        <v>26223</v>
      </c>
      <c r="I64" s="181"/>
      <c r="J64" s="181"/>
      <c r="K64" s="181">
        <f>'将来負担比率（分子）の構造'!L$43</f>
        <v>24399</v>
      </c>
      <c r="L64" s="181"/>
      <c r="M64" s="181"/>
      <c r="N64" s="181">
        <f>'将来負担比率（分子）の構造'!M$43</f>
        <v>28391</v>
      </c>
      <c r="O64" s="181"/>
      <c r="P64" s="181"/>
    </row>
    <row r="65" spans="1:16">
      <c r="A65" s="181" t="s">
        <v>32</v>
      </c>
      <c r="B65" s="181">
        <f>'将来負担比率（分子）の構造'!I$42</f>
        <v>580</v>
      </c>
      <c r="C65" s="181"/>
      <c r="D65" s="181"/>
      <c r="E65" s="181">
        <f>'将来負担比率（分子）の構造'!J$42</f>
        <v>524</v>
      </c>
      <c r="F65" s="181"/>
      <c r="G65" s="181"/>
      <c r="H65" s="181">
        <f>'将来負担比率（分子）の構造'!K$42</f>
        <v>524</v>
      </c>
      <c r="I65" s="181"/>
      <c r="J65" s="181"/>
      <c r="K65" s="181">
        <f>'将来負担比率（分子）の構造'!L$42</f>
        <v>413</v>
      </c>
      <c r="L65" s="181"/>
      <c r="M65" s="181"/>
      <c r="N65" s="181">
        <f>'将来負担比率（分子）の構造'!M$42</f>
        <v>357</v>
      </c>
      <c r="O65" s="181"/>
      <c r="P65" s="181"/>
    </row>
    <row r="66" spans="1:16">
      <c r="A66" s="181" t="s">
        <v>31</v>
      </c>
      <c r="B66" s="181">
        <f>'将来負担比率（分子）の構造'!I$41</f>
        <v>280124</v>
      </c>
      <c r="C66" s="181"/>
      <c r="D66" s="181"/>
      <c r="E66" s="181">
        <f>'将来負担比率（分子）の構造'!J$41</f>
        <v>278200</v>
      </c>
      <c r="F66" s="181"/>
      <c r="G66" s="181"/>
      <c r="H66" s="181">
        <f>'将来負担比率（分子）の構造'!K$41</f>
        <v>273389</v>
      </c>
      <c r="I66" s="181"/>
      <c r="J66" s="181"/>
      <c r="K66" s="181">
        <f>'将来負担比率（分子）の構造'!L$41</f>
        <v>270579</v>
      </c>
      <c r="L66" s="181"/>
      <c r="M66" s="181"/>
      <c r="N66" s="181">
        <f>'将来負担比率（分子）の構造'!M$41</f>
        <v>269828</v>
      </c>
      <c r="O66" s="181"/>
      <c r="P66" s="181"/>
    </row>
    <row r="67" spans="1:16">
      <c r="A67" s="181" t="s">
        <v>75</v>
      </c>
      <c r="B67" s="181" t="e">
        <f>NA()</f>
        <v>#N/A</v>
      </c>
      <c r="C67" s="181">
        <f>IF(ISNUMBER('将来負担比率（分子）の構造'!I$53), IF('将来負担比率（分子）の構造'!I$53 &lt; 0, 0, '将来負担比率（分子）の構造'!I$53), NA())</f>
        <v>27486</v>
      </c>
      <c r="D67" s="181" t="e">
        <f>NA()</f>
        <v>#N/A</v>
      </c>
      <c r="E67" s="181" t="e">
        <f>NA()</f>
        <v>#N/A</v>
      </c>
      <c r="F67" s="181">
        <f>IF(ISNUMBER('将来負担比率（分子）の構造'!J$53), IF('将来負担比率（分子）の構造'!J$53 &lt; 0, 0, '将来負担比率（分子）の構造'!J$53), NA())</f>
        <v>27258</v>
      </c>
      <c r="G67" s="181" t="e">
        <f>NA()</f>
        <v>#N/A</v>
      </c>
      <c r="H67" s="181" t="e">
        <f>NA()</f>
        <v>#N/A</v>
      </c>
      <c r="I67" s="181">
        <f>IF(ISNUMBER('将来負担比率（分子）の構造'!K$53), IF('将来負担比率（分子）の構造'!K$53 &lt; 0, 0, '将来負担比率（分子）の構造'!K$53), NA())</f>
        <v>23671</v>
      </c>
      <c r="J67" s="181" t="e">
        <f>NA()</f>
        <v>#N/A</v>
      </c>
      <c r="K67" s="181" t="e">
        <f>NA()</f>
        <v>#N/A</v>
      </c>
      <c r="L67" s="181">
        <f>IF(ISNUMBER('将来負担比率（分子）の構造'!L$53), IF('将来負担比率（分子）の構造'!L$53 &lt; 0, 0, '将来負担比率（分子）の構造'!L$53), NA())</f>
        <v>27238</v>
      </c>
      <c r="M67" s="181" t="e">
        <f>NA()</f>
        <v>#N/A</v>
      </c>
      <c r="N67" s="181" t="e">
        <f>NA()</f>
        <v>#N/A</v>
      </c>
      <c r="O67" s="181">
        <f>IF(ISNUMBER('将来負担比率（分子）の構造'!M$53), IF('将来負担比率（分子）の構造'!M$53 &lt; 0, 0, '将来負担比率（分子）の構造'!M$53), NA())</f>
        <v>34394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12216</v>
      </c>
      <c r="C72" s="185">
        <f>基金残高に係る経年分析!G55</f>
        <v>10721</v>
      </c>
      <c r="D72" s="185">
        <f>基金残高に係る経年分析!H55</f>
        <v>8725</v>
      </c>
    </row>
    <row r="73" spans="1:16">
      <c r="A73" s="184" t="s">
        <v>78</v>
      </c>
      <c r="B73" s="185">
        <f>基金残高に係る経年分析!F56</f>
        <v>14831</v>
      </c>
      <c r="C73" s="185">
        <f>基金残高に係る経年分析!G56</f>
        <v>14083</v>
      </c>
      <c r="D73" s="185">
        <f>基金残高に係る経年分析!H56</f>
        <v>12815</v>
      </c>
    </row>
    <row r="74" spans="1:16">
      <c r="A74" s="184" t="s">
        <v>79</v>
      </c>
      <c r="B74" s="185">
        <f>基金残高に係る経年分析!F57</f>
        <v>24606</v>
      </c>
      <c r="C74" s="185">
        <f>基金残高に係る経年分析!G57</f>
        <v>23853</v>
      </c>
      <c r="D74" s="185">
        <f>基金残高に係る経年分析!H57</f>
        <v>22899</v>
      </c>
    </row>
  </sheetData>
  <sheetProtection algorithmName="SHA-512" hashValue="O4lpg+rqBsCKFtGR6I9gF9x2SXVAlP/1cosQ5AOLHAI0Z17muxCUZA1eXilOSMhTRFpK34q1eNhNNEfvusV66Q==" saltValue="1buPOM4+3ctQW01OuPww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88762480</v>
      </c>
      <c r="S5" s="673"/>
      <c r="T5" s="673"/>
      <c r="U5" s="673"/>
      <c r="V5" s="673"/>
      <c r="W5" s="673"/>
      <c r="X5" s="673"/>
      <c r="Y5" s="674"/>
      <c r="Z5" s="675">
        <v>33.299999999999997</v>
      </c>
      <c r="AA5" s="675"/>
      <c r="AB5" s="675"/>
      <c r="AC5" s="675"/>
      <c r="AD5" s="676">
        <v>81637574</v>
      </c>
      <c r="AE5" s="676"/>
      <c r="AF5" s="676"/>
      <c r="AG5" s="676"/>
      <c r="AH5" s="676"/>
      <c r="AI5" s="676"/>
      <c r="AJ5" s="676"/>
      <c r="AK5" s="676"/>
      <c r="AL5" s="677">
        <v>64.8</v>
      </c>
      <c r="AM5" s="678"/>
      <c r="AN5" s="678"/>
      <c r="AO5" s="679"/>
      <c r="AP5" s="669" t="s">
        <v>227</v>
      </c>
      <c r="AQ5" s="670"/>
      <c r="AR5" s="670"/>
      <c r="AS5" s="670"/>
      <c r="AT5" s="670"/>
      <c r="AU5" s="670"/>
      <c r="AV5" s="670"/>
      <c r="AW5" s="670"/>
      <c r="AX5" s="670"/>
      <c r="AY5" s="670"/>
      <c r="AZ5" s="670"/>
      <c r="BA5" s="670"/>
      <c r="BB5" s="670"/>
      <c r="BC5" s="670"/>
      <c r="BD5" s="670"/>
      <c r="BE5" s="670"/>
      <c r="BF5" s="671"/>
      <c r="BG5" s="683">
        <v>79569979</v>
      </c>
      <c r="BH5" s="684"/>
      <c r="BI5" s="684"/>
      <c r="BJ5" s="684"/>
      <c r="BK5" s="684"/>
      <c r="BL5" s="684"/>
      <c r="BM5" s="684"/>
      <c r="BN5" s="685"/>
      <c r="BO5" s="686">
        <v>89.6</v>
      </c>
      <c r="BP5" s="686"/>
      <c r="BQ5" s="686"/>
      <c r="BR5" s="686"/>
      <c r="BS5" s="687">
        <v>1125722</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1814168</v>
      </c>
      <c r="S6" s="684"/>
      <c r="T6" s="684"/>
      <c r="U6" s="684"/>
      <c r="V6" s="684"/>
      <c r="W6" s="684"/>
      <c r="X6" s="684"/>
      <c r="Y6" s="685"/>
      <c r="Z6" s="686">
        <v>0.7</v>
      </c>
      <c r="AA6" s="686"/>
      <c r="AB6" s="686"/>
      <c r="AC6" s="686"/>
      <c r="AD6" s="687">
        <v>1814168</v>
      </c>
      <c r="AE6" s="687"/>
      <c r="AF6" s="687"/>
      <c r="AG6" s="687"/>
      <c r="AH6" s="687"/>
      <c r="AI6" s="687"/>
      <c r="AJ6" s="687"/>
      <c r="AK6" s="687"/>
      <c r="AL6" s="688">
        <v>1.4</v>
      </c>
      <c r="AM6" s="689"/>
      <c r="AN6" s="689"/>
      <c r="AO6" s="690"/>
      <c r="AP6" s="680" t="s">
        <v>232</v>
      </c>
      <c r="AQ6" s="681"/>
      <c r="AR6" s="681"/>
      <c r="AS6" s="681"/>
      <c r="AT6" s="681"/>
      <c r="AU6" s="681"/>
      <c r="AV6" s="681"/>
      <c r="AW6" s="681"/>
      <c r="AX6" s="681"/>
      <c r="AY6" s="681"/>
      <c r="AZ6" s="681"/>
      <c r="BA6" s="681"/>
      <c r="BB6" s="681"/>
      <c r="BC6" s="681"/>
      <c r="BD6" s="681"/>
      <c r="BE6" s="681"/>
      <c r="BF6" s="682"/>
      <c r="BG6" s="683">
        <v>79569979</v>
      </c>
      <c r="BH6" s="684"/>
      <c r="BI6" s="684"/>
      <c r="BJ6" s="684"/>
      <c r="BK6" s="684"/>
      <c r="BL6" s="684"/>
      <c r="BM6" s="684"/>
      <c r="BN6" s="685"/>
      <c r="BO6" s="686">
        <v>89.6</v>
      </c>
      <c r="BP6" s="686"/>
      <c r="BQ6" s="686"/>
      <c r="BR6" s="686"/>
      <c r="BS6" s="687">
        <v>1125722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1092432</v>
      </c>
      <c r="CS6" s="684"/>
      <c r="CT6" s="684"/>
      <c r="CU6" s="684"/>
      <c r="CV6" s="684"/>
      <c r="CW6" s="684"/>
      <c r="CX6" s="684"/>
      <c r="CY6" s="685"/>
      <c r="CZ6" s="677">
        <v>0.4</v>
      </c>
      <c r="DA6" s="678"/>
      <c r="DB6" s="678"/>
      <c r="DC6" s="697"/>
      <c r="DD6" s="692" t="s">
        <v>234</v>
      </c>
      <c r="DE6" s="684"/>
      <c r="DF6" s="684"/>
      <c r="DG6" s="684"/>
      <c r="DH6" s="684"/>
      <c r="DI6" s="684"/>
      <c r="DJ6" s="684"/>
      <c r="DK6" s="684"/>
      <c r="DL6" s="684"/>
      <c r="DM6" s="684"/>
      <c r="DN6" s="684"/>
      <c r="DO6" s="684"/>
      <c r="DP6" s="685"/>
      <c r="DQ6" s="692">
        <v>1086427</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56270</v>
      </c>
      <c r="S7" s="684"/>
      <c r="T7" s="684"/>
      <c r="U7" s="684"/>
      <c r="V7" s="684"/>
      <c r="W7" s="684"/>
      <c r="X7" s="684"/>
      <c r="Y7" s="685"/>
      <c r="Z7" s="686">
        <v>0</v>
      </c>
      <c r="AA7" s="686"/>
      <c r="AB7" s="686"/>
      <c r="AC7" s="686"/>
      <c r="AD7" s="687">
        <v>56270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37088966</v>
      </c>
      <c r="BH7" s="684"/>
      <c r="BI7" s="684"/>
      <c r="BJ7" s="684"/>
      <c r="BK7" s="684"/>
      <c r="BL7" s="684"/>
      <c r="BM7" s="684"/>
      <c r="BN7" s="685"/>
      <c r="BO7" s="686">
        <v>41.8</v>
      </c>
      <c r="BP7" s="686"/>
      <c r="BQ7" s="686"/>
      <c r="BR7" s="686"/>
      <c r="BS7" s="687">
        <v>1125722</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20102942</v>
      </c>
      <c r="CS7" s="684"/>
      <c r="CT7" s="684"/>
      <c r="CU7" s="684"/>
      <c r="CV7" s="684"/>
      <c r="CW7" s="684"/>
      <c r="CX7" s="684"/>
      <c r="CY7" s="685"/>
      <c r="CZ7" s="686">
        <v>7.7</v>
      </c>
      <c r="DA7" s="686"/>
      <c r="DB7" s="686"/>
      <c r="DC7" s="686"/>
      <c r="DD7" s="692">
        <v>1130304</v>
      </c>
      <c r="DE7" s="684"/>
      <c r="DF7" s="684"/>
      <c r="DG7" s="684"/>
      <c r="DH7" s="684"/>
      <c r="DI7" s="684"/>
      <c r="DJ7" s="684"/>
      <c r="DK7" s="684"/>
      <c r="DL7" s="684"/>
      <c r="DM7" s="684"/>
      <c r="DN7" s="684"/>
      <c r="DO7" s="684"/>
      <c r="DP7" s="685"/>
      <c r="DQ7" s="692">
        <v>17831546</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171676</v>
      </c>
      <c r="S8" s="684"/>
      <c r="T8" s="684"/>
      <c r="U8" s="684"/>
      <c r="V8" s="684"/>
      <c r="W8" s="684"/>
      <c r="X8" s="684"/>
      <c r="Y8" s="685"/>
      <c r="Z8" s="686">
        <v>0.1</v>
      </c>
      <c r="AA8" s="686"/>
      <c r="AB8" s="686"/>
      <c r="AC8" s="686"/>
      <c r="AD8" s="687">
        <v>171676</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990588</v>
      </c>
      <c r="BH8" s="684"/>
      <c r="BI8" s="684"/>
      <c r="BJ8" s="684"/>
      <c r="BK8" s="684"/>
      <c r="BL8" s="684"/>
      <c r="BM8" s="684"/>
      <c r="BN8" s="685"/>
      <c r="BO8" s="686">
        <v>1.1000000000000001</v>
      </c>
      <c r="BP8" s="686"/>
      <c r="BQ8" s="686"/>
      <c r="BR8" s="686"/>
      <c r="BS8" s="692" t="s">
        <v>138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125463695</v>
      </c>
      <c r="CS8" s="684"/>
      <c r="CT8" s="684"/>
      <c r="CU8" s="684"/>
      <c r="CV8" s="684"/>
      <c r="CW8" s="684"/>
      <c r="CX8" s="684"/>
      <c r="CY8" s="685"/>
      <c r="CZ8" s="686">
        <v>48.2</v>
      </c>
      <c r="DA8" s="686"/>
      <c r="DB8" s="686"/>
      <c r="DC8" s="686"/>
      <c r="DD8" s="692">
        <v>2951322</v>
      </c>
      <c r="DE8" s="684"/>
      <c r="DF8" s="684"/>
      <c r="DG8" s="684"/>
      <c r="DH8" s="684"/>
      <c r="DI8" s="684"/>
      <c r="DJ8" s="684"/>
      <c r="DK8" s="684"/>
      <c r="DL8" s="684"/>
      <c r="DM8" s="684"/>
      <c r="DN8" s="684"/>
      <c r="DO8" s="684"/>
      <c r="DP8" s="685"/>
      <c r="DQ8" s="692">
        <v>54679941</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98536</v>
      </c>
      <c r="S9" s="684"/>
      <c r="T9" s="684"/>
      <c r="U9" s="684"/>
      <c r="V9" s="684"/>
      <c r="W9" s="684"/>
      <c r="X9" s="684"/>
      <c r="Y9" s="685"/>
      <c r="Z9" s="686">
        <v>0</v>
      </c>
      <c r="AA9" s="686"/>
      <c r="AB9" s="686"/>
      <c r="AC9" s="686"/>
      <c r="AD9" s="687">
        <v>98536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28679642</v>
      </c>
      <c r="BH9" s="684"/>
      <c r="BI9" s="684"/>
      <c r="BJ9" s="684"/>
      <c r="BK9" s="684"/>
      <c r="BL9" s="684"/>
      <c r="BM9" s="684"/>
      <c r="BN9" s="685"/>
      <c r="BO9" s="686">
        <v>32.299999999999997</v>
      </c>
      <c r="BP9" s="686"/>
      <c r="BQ9" s="686"/>
      <c r="BR9" s="686"/>
      <c r="BS9" s="692" t="s">
        <v>129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19510615</v>
      </c>
      <c r="CS9" s="684"/>
      <c r="CT9" s="684"/>
      <c r="CU9" s="684"/>
      <c r="CV9" s="684"/>
      <c r="CW9" s="684"/>
      <c r="CX9" s="684"/>
      <c r="CY9" s="685"/>
      <c r="CZ9" s="686">
        <v>7.5</v>
      </c>
      <c r="DA9" s="686"/>
      <c r="DB9" s="686"/>
      <c r="DC9" s="686"/>
      <c r="DD9" s="692">
        <v>4224289</v>
      </c>
      <c r="DE9" s="684"/>
      <c r="DF9" s="684"/>
      <c r="DG9" s="684"/>
      <c r="DH9" s="684"/>
      <c r="DI9" s="684"/>
      <c r="DJ9" s="684"/>
      <c r="DK9" s="684"/>
      <c r="DL9" s="684"/>
      <c r="DM9" s="684"/>
      <c r="DN9" s="684"/>
      <c r="DO9" s="684"/>
      <c r="DP9" s="685"/>
      <c r="DQ9" s="692">
        <v>15019880</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129</v>
      </c>
      <c r="AA10" s="686"/>
      <c r="AB10" s="686"/>
      <c r="AC10" s="686"/>
      <c r="AD10" s="687" t="s">
        <v>234</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1739927</v>
      </c>
      <c r="BH10" s="684"/>
      <c r="BI10" s="684"/>
      <c r="BJ10" s="684"/>
      <c r="BK10" s="684"/>
      <c r="BL10" s="684"/>
      <c r="BM10" s="684"/>
      <c r="BN10" s="685"/>
      <c r="BO10" s="686">
        <v>2</v>
      </c>
      <c r="BP10" s="686"/>
      <c r="BQ10" s="686"/>
      <c r="BR10" s="686"/>
      <c r="BS10" s="692" t="s">
        <v>138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714381</v>
      </c>
      <c r="CS10" s="684"/>
      <c r="CT10" s="684"/>
      <c r="CU10" s="684"/>
      <c r="CV10" s="684"/>
      <c r="CW10" s="684"/>
      <c r="CX10" s="684"/>
      <c r="CY10" s="685"/>
      <c r="CZ10" s="686">
        <v>0.3</v>
      </c>
      <c r="DA10" s="686"/>
      <c r="DB10" s="686"/>
      <c r="DC10" s="686"/>
      <c r="DD10" s="692" t="s">
        <v>234</v>
      </c>
      <c r="DE10" s="684"/>
      <c r="DF10" s="684"/>
      <c r="DG10" s="684"/>
      <c r="DH10" s="684"/>
      <c r="DI10" s="684"/>
      <c r="DJ10" s="684"/>
      <c r="DK10" s="684"/>
      <c r="DL10" s="684"/>
      <c r="DM10" s="684"/>
      <c r="DN10" s="684"/>
      <c r="DO10" s="684"/>
      <c r="DP10" s="685"/>
      <c r="DQ10" s="692">
        <v>699036</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10895293</v>
      </c>
      <c r="S11" s="684"/>
      <c r="T11" s="684"/>
      <c r="U11" s="684"/>
      <c r="V11" s="684"/>
      <c r="W11" s="684"/>
      <c r="X11" s="684"/>
      <c r="Y11" s="685"/>
      <c r="Z11" s="688">
        <v>4.0999999999999996</v>
      </c>
      <c r="AA11" s="689"/>
      <c r="AB11" s="689"/>
      <c r="AC11" s="701"/>
      <c r="AD11" s="692">
        <v>10895293</v>
      </c>
      <c r="AE11" s="684"/>
      <c r="AF11" s="684"/>
      <c r="AG11" s="684"/>
      <c r="AH11" s="684"/>
      <c r="AI11" s="684"/>
      <c r="AJ11" s="684"/>
      <c r="AK11" s="685"/>
      <c r="AL11" s="688">
        <v>8.6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5678809</v>
      </c>
      <c r="BH11" s="684"/>
      <c r="BI11" s="684"/>
      <c r="BJ11" s="684"/>
      <c r="BK11" s="684"/>
      <c r="BL11" s="684"/>
      <c r="BM11" s="684"/>
      <c r="BN11" s="685"/>
      <c r="BO11" s="686">
        <v>6.4</v>
      </c>
      <c r="BP11" s="686"/>
      <c r="BQ11" s="686"/>
      <c r="BR11" s="686"/>
      <c r="BS11" s="692">
        <v>1125722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2252616</v>
      </c>
      <c r="CS11" s="684"/>
      <c r="CT11" s="684"/>
      <c r="CU11" s="684"/>
      <c r="CV11" s="684"/>
      <c r="CW11" s="684"/>
      <c r="CX11" s="684"/>
      <c r="CY11" s="685"/>
      <c r="CZ11" s="686">
        <v>0.9</v>
      </c>
      <c r="DA11" s="686"/>
      <c r="DB11" s="686"/>
      <c r="DC11" s="686"/>
      <c r="DD11" s="692">
        <v>897401</v>
      </c>
      <c r="DE11" s="684"/>
      <c r="DF11" s="684"/>
      <c r="DG11" s="684"/>
      <c r="DH11" s="684"/>
      <c r="DI11" s="684"/>
      <c r="DJ11" s="684"/>
      <c r="DK11" s="684"/>
      <c r="DL11" s="684"/>
      <c r="DM11" s="684"/>
      <c r="DN11" s="684"/>
      <c r="DO11" s="684"/>
      <c r="DP11" s="685"/>
      <c r="DQ11" s="692">
        <v>1878255</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57031</v>
      </c>
      <c r="S12" s="684"/>
      <c r="T12" s="684"/>
      <c r="U12" s="684"/>
      <c r="V12" s="684"/>
      <c r="W12" s="684"/>
      <c r="X12" s="684"/>
      <c r="Y12" s="685"/>
      <c r="Z12" s="686">
        <v>0</v>
      </c>
      <c r="AA12" s="686"/>
      <c r="AB12" s="686"/>
      <c r="AC12" s="686"/>
      <c r="AD12" s="687">
        <v>57031</v>
      </c>
      <c r="AE12" s="687"/>
      <c r="AF12" s="687"/>
      <c r="AG12" s="687"/>
      <c r="AH12" s="687"/>
      <c r="AI12" s="687"/>
      <c r="AJ12" s="687"/>
      <c r="AK12" s="687"/>
      <c r="AL12" s="688">
        <v>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37151658</v>
      </c>
      <c r="BH12" s="684"/>
      <c r="BI12" s="684"/>
      <c r="BJ12" s="684"/>
      <c r="BK12" s="684"/>
      <c r="BL12" s="684"/>
      <c r="BM12" s="684"/>
      <c r="BN12" s="685"/>
      <c r="BO12" s="686">
        <v>41.9</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3158955</v>
      </c>
      <c r="CS12" s="684"/>
      <c r="CT12" s="684"/>
      <c r="CU12" s="684"/>
      <c r="CV12" s="684"/>
      <c r="CW12" s="684"/>
      <c r="CX12" s="684"/>
      <c r="CY12" s="685"/>
      <c r="CZ12" s="686">
        <v>1.2</v>
      </c>
      <c r="DA12" s="686"/>
      <c r="DB12" s="686"/>
      <c r="DC12" s="686"/>
      <c r="DD12" s="692">
        <v>571342</v>
      </c>
      <c r="DE12" s="684"/>
      <c r="DF12" s="684"/>
      <c r="DG12" s="684"/>
      <c r="DH12" s="684"/>
      <c r="DI12" s="684"/>
      <c r="DJ12" s="684"/>
      <c r="DK12" s="684"/>
      <c r="DL12" s="684"/>
      <c r="DM12" s="684"/>
      <c r="DN12" s="684"/>
      <c r="DO12" s="684"/>
      <c r="DP12" s="685"/>
      <c r="DQ12" s="692">
        <v>2848137</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36698302</v>
      </c>
      <c r="BH13" s="684"/>
      <c r="BI13" s="684"/>
      <c r="BJ13" s="684"/>
      <c r="BK13" s="684"/>
      <c r="BL13" s="684"/>
      <c r="BM13" s="684"/>
      <c r="BN13" s="685"/>
      <c r="BO13" s="686">
        <v>41.3</v>
      </c>
      <c r="BP13" s="686"/>
      <c r="BQ13" s="686"/>
      <c r="BR13" s="686"/>
      <c r="BS13" s="692" t="s">
        <v>129</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29373285</v>
      </c>
      <c r="CS13" s="684"/>
      <c r="CT13" s="684"/>
      <c r="CU13" s="684"/>
      <c r="CV13" s="684"/>
      <c r="CW13" s="684"/>
      <c r="CX13" s="684"/>
      <c r="CY13" s="685"/>
      <c r="CZ13" s="686">
        <v>11.3</v>
      </c>
      <c r="DA13" s="686"/>
      <c r="DB13" s="686"/>
      <c r="DC13" s="686"/>
      <c r="DD13" s="692">
        <v>22824561</v>
      </c>
      <c r="DE13" s="684"/>
      <c r="DF13" s="684"/>
      <c r="DG13" s="684"/>
      <c r="DH13" s="684"/>
      <c r="DI13" s="684"/>
      <c r="DJ13" s="684"/>
      <c r="DK13" s="684"/>
      <c r="DL13" s="684"/>
      <c r="DM13" s="684"/>
      <c r="DN13" s="684"/>
      <c r="DO13" s="684"/>
      <c r="DP13" s="685"/>
      <c r="DQ13" s="692">
        <v>11804296</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126235</v>
      </c>
      <c r="S14" s="684"/>
      <c r="T14" s="684"/>
      <c r="U14" s="684"/>
      <c r="V14" s="684"/>
      <c r="W14" s="684"/>
      <c r="X14" s="684"/>
      <c r="Y14" s="685"/>
      <c r="Z14" s="686">
        <v>0</v>
      </c>
      <c r="AA14" s="686"/>
      <c r="AB14" s="686"/>
      <c r="AC14" s="686"/>
      <c r="AD14" s="687">
        <v>126235</v>
      </c>
      <c r="AE14" s="687"/>
      <c r="AF14" s="687"/>
      <c r="AG14" s="687"/>
      <c r="AH14" s="687"/>
      <c r="AI14" s="687"/>
      <c r="AJ14" s="687"/>
      <c r="AK14" s="687"/>
      <c r="AL14" s="688">
        <v>0.1</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1554769</v>
      </c>
      <c r="BH14" s="684"/>
      <c r="BI14" s="684"/>
      <c r="BJ14" s="684"/>
      <c r="BK14" s="684"/>
      <c r="BL14" s="684"/>
      <c r="BM14" s="684"/>
      <c r="BN14" s="685"/>
      <c r="BO14" s="686">
        <v>1.8</v>
      </c>
      <c r="BP14" s="686"/>
      <c r="BQ14" s="686"/>
      <c r="BR14" s="686"/>
      <c r="BS14" s="692" t="s">
        <v>129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5722276</v>
      </c>
      <c r="CS14" s="684"/>
      <c r="CT14" s="684"/>
      <c r="CU14" s="684"/>
      <c r="CV14" s="684"/>
      <c r="CW14" s="684"/>
      <c r="CX14" s="684"/>
      <c r="CY14" s="685"/>
      <c r="CZ14" s="686">
        <v>2.2000000000000002</v>
      </c>
      <c r="DA14" s="686"/>
      <c r="DB14" s="686"/>
      <c r="DC14" s="686"/>
      <c r="DD14" s="692">
        <v>230209</v>
      </c>
      <c r="DE14" s="684"/>
      <c r="DF14" s="684"/>
      <c r="DG14" s="684"/>
      <c r="DH14" s="684"/>
      <c r="DI14" s="684"/>
      <c r="DJ14" s="684"/>
      <c r="DK14" s="684"/>
      <c r="DL14" s="684"/>
      <c r="DM14" s="684"/>
      <c r="DN14" s="684"/>
      <c r="DO14" s="684"/>
      <c r="DP14" s="685"/>
      <c r="DQ14" s="692">
        <v>5487486</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129</v>
      </c>
      <c r="AA15" s="686"/>
      <c r="AB15" s="686"/>
      <c r="AC15" s="686"/>
      <c r="AD15" s="687" t="s">
        <v>234</v>
      </c>
      <c r="AE15" s="687"/>
      <c r="AF15" s="687"/>
      <c r="AG15" s="687"/>
      <c r="AH15" s="687"/>
      <c r="AI15" s="687"/>
      <c r="AJ15" s="687"/>
      <c r="AK15" s="687"/>
      <c r="AL15" s="688" t="s">
        <v>129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3766885</v>
      </c>
      <c r="BH15" s="684"/>
      <c r="BI15" s="684"/>
      <c r="BJ15" s="684"/>
      <c r="BK15" s="684"/>
      <c r="BL15" s="684"/>
      <c r="BM15" s="684"/>
      <c r="BN15" s="685"/>
      <c r="BO15" s="686">
        <v>4.2</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25669834</v>
      </c>
      <c r="CS15" s="684"/>
      <c r="CT15" s="684"/>
      <c r="CU15" s="684"/>
      <c r="CV15" s="684"/>
      <c r="CW15" s="684"/>
      <c r="CX15" s="684"/>
      <c r="CY15" s="685"/>
      <c r="CZ15" s="686">
        <v>9.9</v>
      </c>
      <c r="DA15" s="686"/>
      <c r="DB15" s="686"/>
      <c r="DC15" s="686"/>
      <c r="DD15" s="692">
        <v>7459614</v>
      </c>
      <c r="DE15" s="684"/>
      <c r="DF15" s="684"/>
      <c r="DG15" s="684"/>
      <c r="DH15" s="684"/>
      <c r="DI15" s="684"/>
      <c r="DJ15" s="684"/>
      <c r="DK15" s="684"/>
      <c r="DL15" s="684"/>
      <c r="DM15" s="684"/>
      <c r="DN15" s="684"/>
      <c r="DO15" s="684"/>
      <c r="DP15" s="685"/>
      <c r="DQ15" s="692">
        <v>19789919</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35425</v>
      </c>
      <c r="S16" s="684"/>
      <c r="T16" s="684"/>
      <c r="U16" s="684"/>
      <c r="V16" s="684"/>
      <c r="W16" s="684"/>
      <c r="X16" s="684"/>
      <c r="Y16" s="685"/>
      <c r="Z16" s="686">
        <v>0</v>
      </c>
      <c r="AA16" s="686"/>
      <c r="AB16" s="686"/>
      <c r="AC16" s="686"/>
      <c r="AD16" s="687">
        <v>35425</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1484800</v>
      </c>
      <c r="CS16" s="684"/>
      <c r="CT16" s="684"/>
      <c r="CU16" s="684"/>
      <c r="CV16" s="684"/>
      <c r="CW16" s="684"/>
      <c r="CX16" s="684"/>
      <c r="CY16" s="685"/>
      <c r="CZ16" s="686">
        <v>0.6</v>
      </c>
      <c r="DA16" s="686"/>
      <c r="DB16" s="686"/>
      <c r="DC16" s="686"/>
      <c r="DD16" s="692" t="s">
        <v>129</v>
      </c>
      <c r="DE16" s="684"/>
      <c r="DF16" s="684"/>
      <c r="DG16" s="684"/>
      <c r="DH16" s="684"/>
      <c r="DI16" s="684"/>
      <c r="DJ16" s="684"/>
      <c r="DK16" s="684"/>
      <c r="DL16" s="684"/>
      <c r="DM16" s="684"/>
      <c r="DN16" s="684"/>
      <c r="DO16" s="684"/>
      <c r="DP16" s="685"/>
      <c r="DQ16" s="692">
        <v>1064950</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1218956</v>
      </c>
      <c r="S17" s="684"/>
      <c r="T17" s="684"/>
      <c r="U17" s="684"/>
      <c r="V17" s="684"/>
      <c r="W17" s="684"/>
      <c r="X17" s="684"/>
      <c r="Y17" s="685"/>
      <c r="Z17" s="686">
        <v>0.5</v>
      </c>
      <c r="AA17" s="686"/>
      <c r="AB17" s="686"/>
      <c r="AC17" s="686"/>
      <c r="AD17" s="687">
        <v>1218956</v>
      </c>
      <c r="AE17" s="687"/>
      <c r="AF17" s="687"/>
      <c r="AG17" s="687"/>
      <c r="AH17" s="687"/>
      <c r="AI17" s="687"/>
      <c r="AJ17" s="687"/>
      <c r="AK17" s="687"/>
      <c r="AL17" s="688">
        <v>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v>7701</v>
      </c>
      <c r="BH17" s="684"/>
      <c r="BI17" s="684"/>
      <c r="BJ17" s="684"/>
      <c r="BK17" s="684"/>
      <c r="BL17" s="684"/>
      <c r="BM17" s="684"/>
      <c r="BN17" s="685"/>
      <c r="BO17" s="686">
        <v>0</v>
      </c>
      <c r="BP17" s="686"/>
      <c r="BQ17" s="686"/>
      <c r="BR17" s="686"/>
      <c r="BS17" s="692" t="s">
        <v>138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24940582</v>
      </c>
      <c r="CS17" s="684"/>
      <c r="CT17" s="684"/>
      <c r="CU17" s="684"/>
      <c r="CV17" s="684"/>
      <c r="CW17" s="684"/>
      <c r="CX17" s="684"/>
      <c r="CY17" s="685"/>
      <c r="CZ17" s="686">
        <v>9.6</v>
      </c>
      <c r="DA17" s="686"/>
      <c r="DB17" s="686"/>
      <c r="DC17" s="686"/>
      <c r="DD17" s="692" t="s">
        <v>138</v>
      </c>
      <c r="DE17" s="684"/>
      <c r="DF17" s="684"/>
      <c r="DG17" s="684"/>
      <c r="DH17" s="684"/>
      <c r="DI17" s="684"/>
      <c r="DJ17" s="684"/>
      <c r="DK17" s="684"/>
      <c r="DL17" s="684"/>
      <c r="DM17" s="684"/>
      <c r="DN17" s="684"/>
      <c r="DO17" s="684"/>
      <c r="DP17" s="685"/>
      <c r="DQ17" s="692">
        <v>24716243</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624173</v>
      </c>
      <c r="S18" s="684"/>
      <c r="T18" s="684"/>
      <c r="U18" s="684"/>
      <c r="V18" s="684"/>
      <c r="W18" s="684"/>
      <c r="X18" s="684"/>
      <c r="Y18" s="685"/>
      <c r="Z18" s="686">
        <v>0.2</v>
      </c>
      <c r="AA18" s="686"/>
      <c r="AB18" s="686"/>
      <c r="AC18" s="686"/>
      <c r="AD18" s="687">
        <v>624173</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129</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902045</v>
      </c>
      <c r="CS18" s="684"/>
      <c r="CT18" s="684"/>
      <c r="CU18" s="684"/>
      <c r="CV18" s="684"/>
      <c r="CW18" s="684"/>
      <c r="CX18" s="684"/>
      <c r="CY18" s="685"/>
      <c r="CZ18" s="686">
        <v>0.3</v>
      </c>
      <c r="DA18" s="686"/>
      <c r="DB18" s="686"/>
      <c r="DC18" s="686"/>
      <c r="DD18" s="692" t="s">
        <v>129</v>
      </c>
      <c r="DE18" s="684"/>
      <c r="DF18" s="684"/>
      <c r="DG18" s="684"/>
      <c r="DH18" s="684"/>
      <c r="DI18" s="684"/>
      <c r="DJ18" s="684"/>
      <c r="DK18" s="684"/>
      <c r="DL18" s="684"/>
      <c r="DM18" s="684"/>
      <c r="DN18" s="684"/>
      <c r="DO18" s="684"/>
      <c r="DP18" s="685"/>
      <c r="DQ18" s="692">
        <v>902045</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16155</v>
      </c>
      <c r="S19" s="684"/>
      <c r="T19" s="684"/>
      <c r="U19" s="684"/>
      <c r="V19" s="684"/>
      <c r="W19" s="684"/>
      <c r="X19" s="684"/>
      <c r="Y19" s="685"/>
      <c r="Z19" s="686">
        <v>0</v>
      </c>
      <c r="AA19" s="686"/>
      <c r="AB19" s="686"/>
      <c r="AC19" s="686"/>
      <c r="AD19" s="687">
        <v>16155</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9192501</v>
      </c>
      <c r="BH19" s="684"/>
      <c r="BI19" s="684"/>
      <c r="BJ19" s="684"/>
      <c r="BK19" s="684"/>
      <c r="BL19" s="684"/>
      <c r="BM19" s="684"/>
      <c r="BN19" s="685"/>
      <c r="BO19" s="686">
        <v>10.4</v>
      </c>
      <c r="BP19" s="686"/>
      <c r="BQ19" s="686"/>
      <c r="BR19" s="686"/>
      <c r="BS19" s="692" t="s">
        <v>138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138</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7380</v>
      </c>
      <c r="S20" s="684"/>
      <c r="T20" s="684"/>
      <c r="U20" s="684"/>
      <c r="V20" s="684"/>
      <c r="W20" s="684"/>
      <c r="X20" s="684"/>
      <c r="Y20" s="685"/>
      <c r="Z20" s="686">
        <v>0</v>
      </c>
      <c r="AA20" s="686"/>
      <c r="AB20" s="686"/>
      <c r="AC20" s="686"/>
      <c r="AD20" s="687">
        <v>7380</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9192501</v>
      </c>
      <c r="BH20" s="684"/>
      <c r="BI20" s="684"/>
      <c r="BJ20" s="684"/>
      <c r="BK20" s="684"/>
      <c r="BL20" s="684"/>
      <c r="BM20" s="684"/>
      <c r="BN20" s="685"/>
      <c r="BO20" s="686">
        <v>10.4</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260388458</v>
      </c>
      <c r="CS20" s="684"/>
      <c r="CT20" s="684"/>
      <c r="CU20" s="684"/>
      <c r="CV20" s="684"/>
      <c r="CW20" s="684"/>
      <c r="CX20" s="684"/>
      <c r="CY20" s="685"/>
      <c r="CZ20" s="686">
        <v>100</v>
      </c>
      <c r="DA20" s="686"/>
      <c r="DB20" s="686"/>
      <c r="DC20" s="686"/>
      <c r="DD20" s="692">
        <v>40289042</v>
      </c>
      <c r="DE20" s="684"/>
      <c r="DF20" s="684"/>
      <c r="DG20" s="684"/>
      <c r="DH20" s="684"/>
      <c r="DI20" s="684"/>
      <c r="DJ20" s="684"/>
      <c r="DK20" s="684"/>
      <c r="DL20" s="684"/>
      <c r="DM20" s="684"/>
      <c r="DN20" s="684"/>
      <c r="DO20" s="684"/>
      <c r="DP20" s="685"/>
      <c r="DQ20" s="692">
        <v>157808161</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571248</v>
      </c>
      <c r="S21" s="684"/>
      <c r="T21" s="684"/>
      <c r="U21" s="684"/>
      <c r="V21" s="684"/>
      <c r="W21" s="684"/>
      <c r="X21" s="684"/>
      <c r="Y21" s="685"/>
      <c r="Z21" s="686">
        <v>0.2</v>
      </c>
      <c r="AA21" s="686"/>
      <c r="AB21" s="686"/>
      <c r="AC21" s="686"/>
      <c r="AD21" s="687">
        <v>571248</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63197</v>
      </c>
      <c r="BH21" s="684"/>
      <c r="BI21" s="684"/>
      <c r="BJ21" s="684"/>
      <c r="BK21" s="684"/>
      <c r="BL21" s="684"/>
      <c r="BM21" s="684"/>
      <c r="BN21" s="685"/>
      <c r="BO21" s="686">
        <v>0.1</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31775156</v>
      </c>
      <c r="S22" s="684"/>
      <c r="T22" s="684"/>
      <c r="U22" s="684"/>
      <c r="V22" s="684"/>
      <c r="W22" s="684"/>
      <c r="X22" s="684"/>
      <c r="Y22" s="685"/>
      <c r="Z22" s="686">
        <v>11.9</v>
      </c>
      <c r="AA22" s="686"/>
      <c r="AB22" s="686"/>
      <c r="AC22" s="686"/>
      <c r="AD22" s="687">
        <v>29317228</v>
      </c>
      <c r="AE22" s="687"/>
      <c r="AF22" s="687"/>
      <c r="AG22" s="687"/>
      <c r="AH22" s="687"/>
      <c r="AI22" s="687"/>
      <c r="AJ22" s="687"/>
      <c r="AK22" s="687"/>
      <c r="AL22" s="688">
        <v>23.3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v>2004398</v>
      </c>
      <c r="BH22" s="684"/>
      <c r="BI22" s="684"/>
      <c r="BJ22" s="684"/>
      <c r="BK22" s="684"/>
      <c r="BL22" s="684"/>
      <c r="BM22" s="684"/>
      <c r="BN22" s="685"/>
      <c r="BO22" s="686">
        <v>2.2999999999999998</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29317228</v>
      </c>
      <c r="S23" s="684"/>
      <c r="T23" s="684"/>
      <c r="U23" s="684"/>
      <c r="V23" s="684"/>
      <c r="W23" s="684"/>
      <c r="X23" s="684"/>
      <c r="Y23" s="685"/>
      <c r="Z23" s="686">
        <v>11</v>
      </c>
      <c r="AA23" s="686"/>
      <c r="AB23" s="686"/>
      <c r="AC23" s="686"/>
      <c r="AD23" s="687">
        <v>29317228</v>
      </c>
      <c r="AE23" s="687"/>
      <c r="AF23" s="687"/>
      <c r="AG23" s="687"/>
      <c r="AH23" s="687"/>
      <c r="AI23" s="687"/>
      <c r="AJ23" s="687"/>
      <c r="AK23" s="687"/>
      <c r="AL23" s="688">
        <v>23.3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7124906</v>
      </c>
      <c r="BH23" s="684"/>
      <c r="BI23" s="684"/>
      <c r="BJ23" s="684"/>
      <c r="BK23" s="684"/>
      <c r="BL23" s="684"/>
      <c r="BM23" s="684"/>
      <c r="BN23" s="685"/>
      <c r="BO23" s="686">
        <v>8</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2457908</v>
      </c>
      <c r="S24" s="684"/>
      <c r="T24" s="684"/>
      <c r="U24" s="684"/>
      <c r="V24" s="684"/>
      <c r="W24" s="684"/>
      <c r="X24" s="684"/>
      <c r="Y24" s="685"/>
      <c r="Z24" s="686">
        <v>0.9</v>
      </c>
      <c r="AA24" s="686"/>
      <c r="AB24" s="686"/>
      <c r="AC24" s="686"/>
      <c r="AD24" s="687" t="s">
        <v>129</v>
      </c>
      <c r="AE24" s="687"/>
      <c r="AF24" s="687"/>
      <c r="AG24" s="687"/>
      <c r="AH24" s="687"/>
      <c r="AI24" s="687"/>
      <c r="AJ24" s="687"/>
      <c r="AK24" s="687"/>
      <c r="AL24" s="688" t="s">
        <v>138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234</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147596177</v>
      </c>
      <c r="CS24" s="673"/>
      <c r="CT24" s="673"/>
      <c r="CU24" s="673"/>
      <c r="CV24" s="673"/>
      <c r="CW24" s="673"/>
      <c r="CX24" s="673"/>
      <c r="CY24" s="674"/>
      <c r="CZ24" s="677">
        <v>56.7</v>
      </c>
      <c r="DA24" s="678"/>
      <c r="DB24" s="678"/>
      <c r="DC24" s="697"/>
      <c r="DD24" s="722">
        <v>82954021</v>
      </c>
      <c r="DE24" s="673"/>
      <c r="DF24" s="673"/>
      <c r="DG24" s="673"/>
      <c r="DH24" s="673"/>
      <c r="DI24" s="673"/>
      <c r="DJ24" s="673"/>
      <c r="DK24" s="674"/>
      <c r="DL24" s="722">
        <v>82044577</v>
      </c>
      <c r="DM24" s="673"/>
      <c r="DN24" s="673"/>
      <c r="DO24" s="673"/>
      <c r="DP24" s="673"/>
      <c r="DQ24" s="673"/>
      <c r="DR24" s="673"/>
      <c r="DS24" s="673"/>
      <c r="DT24" s="673"/>
      <c r="DU24" s="673"/>
      <c r="DV24" s="674"/>
      <c r="DW24" s="677">
        <v>60.9</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v>20</v>
      </c>
      <c r="S25" s="684"/>
      <c r="T25" s="684"/>
      <c r="U25" s="684"/>
      <c r="V25" s="684"/>
      <c r="W25" s="684"/>
      <c r="X25" s="684"/>
      <c r="Y25" s="685"/>
      <c r="Z25" s="686">
        <v>0</v>
      </c>
      <c r="AA25" s="686"/>
      <c r="AB25" s="686"/>
      <c r="AC25" s="686"/>
      <c r="AD25" s="687" t="s">
        <v>138</v>
      </c>
      <c r="AE25" s="687"/>
      <c r="AF25" s="687"/>
      <c r="AG25" s="687"/>
      <c r="AH25" s="687"/>
      <c r="AI25" s="687"/>
      <c r="AJ25" s="687"/>
      <c r="AK25" s="687"/>
      <c r="AL25" s="688" t="s">
        <v>234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32570084</v>
      </c>
      <c r="CS25" s="719"/>
      <c r="CT25" s="719"/>
      <c r="CU25" s="719"/>
      <c r="CV25" s="719"/>
      <c r="CW25" s="719"/>
      <c r="CX25" s="719"/>
      <c r="CY25" s="720"/>
      <c r="CZ25" s="688">
        <v>12.5</v>
      </c>
      <c r="DA25" s="717"/>
      <c r="DB25" s="717"/>
      <c r="DC25" s="721"/>
      <c r="DD25" s="692">
        <v>30611165</v>
      </c>
      <c r="DE25" s="719"/>
      <c r="DF25" s="719"/>
      <c r="DG25" s="719"/>
      <c r="DH25" s="719"/>
      <c r="DI25" s="719"/>
      <c r="DJ25" s="719"/>
      <c r="DK25" s="720"/>
      <c r="DL25" s="692">
        <v>29999489</v>
      </c>
      <c r="DM25" s="719"/>
      <c r="DN25" s="719"/>
      <c r="DO25" s="719"/>
      <c r="DP25" s="719"/>
      <c r="DQ25" s="719"/>
      <c r="DR25" s="719"/>
      <c r="DS25" s="719"/>
      <c r="DT25" s="719"/>
      <c r="DU25" s="719"/>
      <c r="DV25" s="720"/>
      <c r="DW25" s="688">
        <v>22.3</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135011226</v>
      </c>
      <c r="S26" s="684"/>
      <c r="T26" s="684"/>
      <c r="U26" s="684"/>
      <c r="V26" s="684"/>
      <c r="W26" s="684"/>
      <c r="X26" s="684"/>
      <c r="Y26" s="685"/>
      <c r="Z26" s="686">
        <v>50.6</v>
      </c>
      <c r="AA26" s="686"/>
      <c r="AB26" s="686"/>
      <c r="AC26" s="686"/>
      <c r="AD26" s="687">
        <v>125428392</v>
      </c>
      <c r="AE26" s="687"/>
      <c r="AF26" s="687"/>
      <c r="AG26" s="687"/>
      <c r="AH26" s="687"/>
      <c r="AI26" s="687"/>
      <c r="AJ26" s="687"/>
      <c r="AK26" s="687"/>
      <c r="AL26" s="688">
        <v>99.6</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138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22201749</v>
      </c>
      <c r="CS26" s="684"/>
      <c r="CT26" s="684"/>
      <c r="CU26" s="684"/>
      <c r="CV26" s="684"/>
      <c r="CW26" s="684"/>
      <c r="CX26" s="684"/>
      <c r="CY26" s="685"/>
      <c r="CZ26" s="688">
        <v>8.5</v>
      </c>
      <c r="DA26" s="717"/>
      <c r="DB26" s="717"/>
      <c r="DC26" s="721"/>
      <c r="DD26" s="692">
        <v>20576197</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108644</v>
      </c>
      <c r="S27" s="684"/>
      <c r="T27" s="684"/>
      <c r="U27" s="684"/>
      <c r="V27" s="684"/>
      <c r="W27" s="684"/>
      <c r="X27" s="684"/>
      <c r="Y27" s="685"/>
      <c r="Z27" s="686">
        <v>0</v>
      </c>
      <c r="AA27" s="686"/>
      <c r="AB27" s="686"/>
      <c r="AC27" s="686"/>
      <c r="AD27" s="687">
        <v>108644</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88762480</v>
      </c>
      <c r="BH27" s="684"/>
      <c r="BI27" s="684"/>
      <c r="BJ27" s="684"/>
      <c r="BK27" s="684"/>
      <c r="BL27" s="684"/>
      <c r="BM27" s="684"/>
      <c r="BN27" s="685"/>
      <c r="BO27" s="686">
        <v>100</v>
      </c>
      <c r="BP27" s="686"/>
      <c r="BQ27" s="686"/>
      <c r="BR27" s="686"/>
      <c r="BS27" s="692">
        <v>1125722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90085511</v>
      </c>
      <c r="CS27" s="719"/>
      <c r="CT27" s="719"/>
      <c r="CU27" s="719"/>
      <c r="CV27" s="719"/>
      <c r="CW27" s="719"/>
      <c r="CX27" s="719"/>
      <c r="CY27" s="720"/>
      <c r="CZ27" s="688">
        <v>34.6</v>
      </c>
      <c r="DA27" s="717"/>
      <c r="DB27" s="717"/>
      <c r="DC27" s="721"/>
      <c r="DD27" s="692">
        <v>27626613</v>
      </c>
      <c r="DE27" s="719"/>
      <c r="DF27" s="719"/>
      <c r="DG27" s="719"/>
      <c r="DH27" s="719"/>
      <c r="DI27" s="719"/>
      <c r="DJ27" s="719"/>
      <c r="DK27" s="720"/>
      <c r="DL27" s="692">
        <v>27347072</v>
      </c>
      <c r="DM27" s="719"/>
      <c r="DN27" s="719"/>
      <c r="DO27" s="719"/>
      <c r="DP27" s="719"/>
      <c r="DQ27" s="719"/>
      <c r="DR27" s="719"/>
      <c r="DS27" s="719"/>
      <c r="DT27" s="719"/>
      <c r="DU27" s="719"/>
      <c r="DV27" s="720"/>
      <c r="DW27" s="688">
        <v>20.3</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2036516</v>
      </c>
      <c r="S28" s="684"/>
      <c r="T28" s="684"/>
      <c r="U28" s="684"/>
      <c r="V28" s="684"/>
      <c r="W28" s="684"/>
      <c r="X28" s="684"/>
      <c r="Y28" s="685"/>
      <c r="Z28" s="686">
        <v>0.8</v>
      </c>
      <c r="AA28" s="686"/>
      <c r="AB28" s="686"/>
      <c r="AC28" s="686"/>
      <c r="AD28" s="687" t="s">
        <v>138</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24940582</v>
      </c>
      <c r="CS28" s="684"/>
      <c r="CT28" s="684"/>
      <c r="CU28" s="684"/>
      <c r="CV28" s="684"/>
      <c r="CW28" s="684"/>
      <c r="CX28" s="684"/>
      <c r="CY28" s="685"/>
      <c r="CZ28" s="688">
        <v>9.6</v>
      </c>
      <c r="DA28" s="717"/>
      <c r="DB28" s="717"/>
      <c r="DC28" s="721"/>
      <c r="DD28" s="692">
        <v>24716243</v>
      </c>
      <c r="DE28" s="684"/>
      <c r="DF28" s="684"/>
      <c r="DG28" s="684"/>
      <c r="DH28" s="684"/>
      <c r="DI28" s="684"/>
      <c r="DJ28" s="684"/>
      <c r="DK28" s="685"/>
      <c r="DL28" s="692">
        <v>24698016</v>
      </c>
      <c r="DM28" s="684"/>
      <c r="DN28" s="684"/>
      <c r="DO28" s="684"/>
      <c r="DP28" s="684"/>
      <c r="DQ28" s="684"/>
      <c r="DR28" s="684"/>
      <c r="DS28" s="684"/>
      <c r="DT28" s="684"/>
      <c r="DU28" s="684"/>
      <c r="DV28" s="685"/>
      <c r="DW28" s="688">
        <v>18.3</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4830694</v>
      </c>
      <c r="S29" s="684"/>
      <c r="T29" s="684"/>
      <c r="U29" s="684"/>
      <c r="V29" s="684"/>
      <c r="W29" s="684"/>
      <c r="X29" s="684"/>
      <c r="Y29" s="685"/>
      <c r="Z29" s="686">
        <v>1.8</v>
      </c>
      <c r="AA29" s="686"/>
      <c r="AB29" s="686"/>
      <c r="AC29" s="686"/>
      <c r="AD29" s="687">
        <v>262211</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24940582</v>
      </c>
      <c r="CS29" s="719"/>
      <c r="CT29" s="719"/>
      <c r="CU29" s="719"/>
      <c r="CV29" s="719"/>
      <c r="CW29" s="719"/>
      <c r="CX29" s="719"/>
      <c r="CY29" s="720"/>
      <c r="CZ29" s="688">
        <v>9.6</v>
      </c>
      <c r="DA29" s="717"/>
      <c r="DB29" s="717"/>
      <c r="DC29" s="721"/>
      <c r="DD29" s="692">
        <v>24716243</v>
      </c>
      <c r="DE29" s="719"/>
      <c r="DF29" s="719"/>
      <c r="DG29" s="719"/>
      <c r="DH29" s="719"/>
      <c r="DI29" s="719"/>
      <c r="DJ29" s="719"/>
      <c r="DK29" s="720"/>
      <c r="DL29" s="692">
        <v>24698016</v>
      </c>
      <c r="DM29" s="719"/>
      <c r="DN29" s="719"/>
      <c r="DO29" s="719"/>
      <c r="DP29" s="719"/>
      <c r="DQ29" s="719"/>
      <c r="DR29" s="719"/>
      <c r="DS29" s="719"/>
      <c r="DT29" s="719"/>
      <c r="DU29" s="719"/>
      <c r="DV29" s="720"/>
      <c r="DW29" s="688">
        <v>18.3</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1116674</v>
      </c>
      <c r="S30" s="684"/>
      <c r="T30" s="684"/>
      <c r="U30" s="684"/>
      <c r="V30" s="684"/>
      <c r="W30" s="684"/>
      <c r="X30" s="684"/>
      <c r="Y30" s="685"/>
      <c r="Z30" s="686">
        <v>0.4</v>
      </c>
      <c r="AA30" s="686"/>
      <c r="AB30" s="686"/>
      <c r="AC30" s="686"/>
      <c r="AD30" s="687" t="s">
        <v>129</v>
      </c>
      <c r="AE30" s="687"/>
      <c r="AF30" s="687"/>
      <c r="AG30" s="687"/>
      <c r="AH30" s="687"/>
      <c r="AI30" s="687"/>
      <c r="AJ30" s="687"/>
      <c r="AK30" s="687"/>
      <c r="AL30" s="688" t="s">
        <v>138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22983130</v>
      </c>
      <c r="CS30" s="684"/>
      <c r="CT30" s="684"/>
      <c r="CU30" s="684"/>
      <c r="CV30" s="684"/>
      <c r="CW30" s="684"/>
      <c r="CX30" s="684"/>
      <c r="CY30" s="685"/>
      <c r="CZ30" s="688">
        <v>8.8000000000000007</v>
      </c>
      <c r="DA30" s="717"/>
      <c r="DB30" s="717"/>
      <c r="DC30" s="721"/>
      <c r="DD30" s="692">
        <v>22766257</v>
      </c>
      <c r="DE30" s="684"/>
      <c r="DF30" s="684"/>
      <c r="DG30" s="684"/>
      <c r="DH30" s="684"/>
      <c r="DI30" s="684"/>
      <c r="DJ30" s="684"/>
      <c r="DK30" s="685"/>
      <c r="DL30" s="692">
        <v>22748626</v>
      </c>
      <c r="DM30" s="684"/>
      <c r="DN30" s="684"/>
      <c r="DO30" s="684"/>
      <c r="DP30" s="684"/>
      <c r="DQ30" s="684"/>
      <c r="DR30" s="684"/>
      <c r="DS30" s="684"/>
      <c r="DT30" s="684"/>
      <c r="DU30" s="684"/>
      <c r="DV30" s="685"/>
      <c r="DW30" s="688">
        <v>16.899999999999999</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59527469</v>
      </c>
      <c r="S31" s="684"/>
      <c r="T31" s="684"/>
      <c r="U31" s="684"/>
      <c r="V31" s="684"/>
      <c r="W31" s="684"/>
      <c r="X31" s="684"/>
      <c r="Y31" s="685"/>
      <c r="Z31" s="686">
        <v>22.3</v>
      </c>
      <c r="AA31" s="686"/>
      <c r="AB31" s="686"/>
      <c r="AC31" s="686"/>
      <c r="AD31" s="687" t="s">
        <v>129</v>
      </c>
      <c r="AE31" s="687"/>
      <c r="AF31" s="687"/>
      <c r="AG31" s="687"/>
      <c r="AH31" s="687"/>
      <c r="AI31" s="687"/>
      <c r="AJ31" s="687"/>
      <c r="AK31" s="687"/>
      <c r="AL31" s="688" t="s">
        <v>138</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99.4</v>
      </c>
      <c r="BH31" s="738"/>
      <c r="BI31" s="738"/>
      <c r="BJ31" s="738"/>
      <c r="BK31" s="738"/>
      <c r="BL31" s="738"/>
      <c r="BM31" s="678">
        <v>97.4</v>
      </c>
      <c r="BN31" s="738"/>
      <c r="BO31" s="738"/>
      <c r="BP31" s="738"/>
      <c r="BQ31" s="739"/>
      <c r="BR31" s="751">
        <v>99.3</v>
      </c>
      <c r="BS31" s="738"/>
      <c r="BT31" s="738"/>
      <c r="BU31" s="738"/>
      <c r="BV31" s="738"/>
      <c r="BW31" s="738"/>
      <c r="BX31" s="678">
        <v>96.9</v>
      </c>
      <c r="BY31" s="738"/>
      <c r="BZ31" s="738"/>
      <c r="CA31" s="738"/>
      <c r="CB31" s="739"/>
      <c r="CD31" s="725"/>
      <c r="CE31" s="726"/>
      <c r="CF31" s="698" t="s">
        <v>312</v>
      </c>
      <c r="CG31" s="699"/>
      <c r="CH31" s="699"/>
      <c r="CI31" s="699"/>
      <c r="CJ31" s="699"/>
      <c r="CK31" s="699"/>
      <c r="CL31" s="699"/>
      <c r="CM31" s="699"/>
      <c r="CN31" s="699"/>
      <c r="CO31" s="699"/>
      <c r="CP31" s="699"/>
      <c r="CQ31" s="700"/>
      <c r="CR31" s="683">
        <v>1957452</v>
      </c>
      <c r="CS31" s="719"/>
      <c r="CT31" s="719"/>
      <c r="CU31" s="719"/>
      <c r="CV31" s="719"/>
      <c r="CW31" s="719"/>
      <c r="CX31" s="719"/>
      <c r="CY31" s="720"/>
      <c r="CZ31" s="688">
        <v>0.8</v>
      </c>
      <c r="DA31" s="717"/>
      <c r="DB31" s="717"/>
      <c r="DC31" s="721"/>
      <c r="DD31" s="692">
        <v>1949986</v>
      </c>
      <c r="DE31" s="719"/>
      <c r="DF31" s="719"/>
      <c r="DG31" s="719"/>
      <c r="DH31" s="719"/>
      <c r="DI31" s="719"/>
      <c r="DJ31" s="719"/>
      <c r="DK31" s="720"/>
      <c r="DL31" s="692">
        <v>1949390</v>
      </c>
      <c r="DM31" s="719"/>
      <c r="DN31" s="719"/>
      <c r="DO31" s="719"/>
      <c r="DP31" s="719"/>
      <c r="DQ31" s="719"/>
      <c r="DR31" s="719"/>
      <c r="DS31" s="719"/>
      <c r="DT31" s="719"/>
      <c r="DU31" s="719"/>
      <c r="DV31" s="720"/>
      <c r="DW31" s="688">
        <v>1.4</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t="s">
        <v>138</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129</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99.3</v>
      </c>
      <c r="BH32" s="719"/>
      <c r="BI32" s="719"/>
      <c r="BJ32" s="719"/>
      <c r="BK32" s="719"/>
      <c r="BL32" s="719"/>
      <c r="BM32" s="689">
        <v>97.7</v>
      </c>
      <c r="BN32" s="749"/>
      <c r="BO32" s="749"/>
      <c r="BP32" s="749"/>
      <c r="BQ32" s="750"/>
      <c r="BR32" s="752">
        <v>99.2</v>
      </c>
      <c r="BS32" s="719"/>
      <c r="BT32" s="719"/>
      <c r="BU32" s="719"/>
      <c r="BV32" s="719"/>
      <c r="BW32" s="719"/>
      <c r="BX32" s="689">
        <v>97.4</v>
      </c>
      <c r="BY32" s="749"/>
      <c r="BZ32" s="749"/>
      <c r="CA32" s="749"/>
      <c r="CB32" s="750"/>
      <c r="CD32" s="727"/>
      <c r="CE32" s="728"/>
      <c r="CF32" s="698" t="s">
        <v>316</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138</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20169362</v>
      </c>
      <c r="S33" s="684"/>
      <c r="T33" s="684"/>
      <c r="U33" s="684"/>
      <c r="V33" s="684"/>
      <c r="W33" s="684"/>
      <c r="X33" s="684"/>
      <c r="Y33" s="685"/>
      <c r="Z33" s="686">
        <v>7.6</v>
      </c>
      <c r="AA33" s="686"/>
      <c r="AB33" s="686"/>
      <c r="AC33" s="686"/>
      <c r="AD33" s="687" t="s">
        <v>129</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99.4</v>
      </c>
      <c r="BH33" s="754"/>
      <c r="BI33" s="754"/>
      <c r="BJ33" s="754"/>
      <c r="BK33" s="754"/>
      <c r="BL33" s="754"/>
      <c r="BM33" s="755">
        <v>96.8</v>
      </c>
      <c r="BN33" s="754"/>
      <c r="BO33" s="754"/>
      <c r="BP33" s="754"/>
      <c r="BQ33" s="756"/>
      <c r="BR33" s="753">
        <v>99.3</v>
      </c>
      <c r="BS33" s="754"/>
      <c r="BT33" s="754"/>
      <c r="BU33" s="754"/>
      <c r="BV33" s="754"/>
      <c r="BW33" s="754"/>
      <c r="BX33" s="755">
        <v>96.1</v>
      </c>
      <c r="BY33" s="754"/>
      <c r="BZ33" s="754"/>
      <c r="CA33" s="754"/>
      <c r="CB33" s="756"/>
      <c r="CD33" s="698" t="s">
        <v>319</v>
      </c>
      <c r="CE33" s="699"/>
      <c r="CF33" s="699"/>
      <c r="CG33" s="699"/>
      <c r="CH33" s="699"/>
      <c r="CI33" s="699"/>
      <c r="CJ33" s="699"/>
      <c r="CK33" s="699"/>
      <c r="CL33" s="699"/>
      <c r="CM33" s="699"/>
      <c r="CN33" s="699"/>
      <c r="CO33" s="699"/>
      <c r="CP33" s="699"/>
      <c r="CQ33" s="700"/>
      <c r="CR33" s="683">
        <v>71018439</v>
      </c>
      <c r="CS33" s="719"/>
      <c r="CT33" s="719"/>
      <c r="CU33" s="719"/>
      <c r="CV33" s="719"/>
      <c r="CW33" s="719"/>
      <c r="CX33" s="719"/>
      <c r="CY33" s="720"/>
      <c r="CZ33" s="688">
        <v>27.3</v>
      </c>
      <c r="DA33" s="717"/>
      <c r="DB33" s="717"/>
      <c r="DC33" s="721"/>
      <c r="DD33" s="692">
        <v>58729176</v>
      </c>
      <c r="DE33" s="719"/>
      <c r="DF33" s="719"/>
      <c r="DG33" s="719"/>
      <c r="DH33" s="719"/>
      <c r="DI33" s="719"/>
      <c r="DJ33" s="719"/>
      <c r="DK33" s="720"/>
      <c r="DL33" s="692">
        <v>43170474</v>
      </c>
      <c r="DM33" s="719"/>
      <c r="DN33" s="719"/>
      <c r="DO33" s="719"/>
      <c r="DP33" s="719"/>
      <c r="DQ33" s="719"/>
      <c r="DR33" s="719"/>
      <c r="DS33" s="719"/>
      <c r="DT33" s="719"/>
      <c r="DU33" s="719"/>
      <c r="DV33" s="720"/>
      <c r="DW33" s="688">
        <v>32</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635179</v>
      </c>
      <c r="S34" s="684"/>
      <c r="T34" s="684"/>
      <c r="U34" s="684"/>
      <c r="V34" s="684"/>
      <c r="W34" s="684"/>
      <c r="X34" s="684"/>
      <c r="Y34" s="685"/>
      <c r="Z34" s="686">
        <v>0.2</v>
      </c>
      <c r="AA34" s="686"/>
      <c r="AB34" s="686"/>
      <c r="AC34" s="686"/>
      <c r="AD34" s="687">
        <v>115470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28031961</v>
      </c>
      <c r="CS34" s="684"/>
      <c r="CT34" s="684"/>
      <c r="CU34" s="684"/>
      <c r="CV34" s="684"/>
      <c r="CW34" s="684"/>
      <c r="CX34" s="684"/>
      <c r="CY34" s="685"/>
      <c r="CZ34" s="688">
        <v>10.8</v>
      </c>
      <c r="DA34" s="717"/>
      <c r="DB34" s="717"/>
      <c r="DC34" s="721"/>
      <c r="DD34" s="692">
        <v>21395453</v>
      </c>
      <c r="DE34" s="684"/>
      <c r="DF34" s="684"/>
      <c r="DG34" s="684"/>
      <c r="DH34" s="684"/>
      <c r="DI34" s="684"/>
      <c r="DJ34" s="684"/>
      <c r="DK34" s="685"/>
      <c r="DL34" s="692">
        <v>19066169</v>
      </c>
      <c r="DM34" s="684"/>
      <c r="DN34" s="684"/>
      <c r="DO34" s="684"/>
      <c r="DP34" s="684"/>
      <c r="DQ34" s="684"/>
      <c r="DR34" s="684"/>
      <c r="DS34" s="684"/>
      <c r="DT34" s="684"/>
      <c r="DU34" s="684"/>
      <c r="DV34" s="685"/>
      <c r="DW34" s="688">
        <v>14.1</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580027</v>
      </c>
      <c r="S35" s="684"/>
      <c r="T35" s="684"/>
      <c r="U35" s="684"/>
      <c r="V35" s="684"/>
      <c r="W35" s="684"/>
      <c r="X35" s="684"/>
      <c r="Y35" s="685"/>
      <c r="Z35" s="686">
        <v>0.2</v>
      </c>
      <c r="AA35" s="686"/>
      <c r="AB35" s="686"/>
      <c r="AC35" s="686"/>
      <c r="AD35" s="687" t="s">
        <v>129</v>
      </c>
      <c r="AE35" s="687"/>
      <c r="AF35" s="687"/>
      <c r="AG35" s="687"/>
      <c r="AH35" s="687"/>
      <c r="AI35" s="687"/>
      <c r="AJ35" s="687"/>
      <c r="AK35" s="687"/>
      <c r="AL35" s="688" t="s">
        <v>129</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2300567</v>
      </c>
      <c r="CS35" s="719"/>
      <c r="CT35" s="719"/>
      <c r="CU35" s="719"/>
      <c r="CV35" s="719"/>
      <c r="CW35" s="719"/>
      <c r="CX35" s="719"/>
      <c r="CY35" s="720"/>
      <c r="CZ35" s="688">
        <v>0.9</v>
      </c>
      <c r="DA35" s="717"/>
      <c r="DB35" s="717"/>
      <c r="DC35" s="721"/>
      <c r="DD35" s="692">
        <v>2039084</v>
      </c>
      <c r="DE35" s="719"/>
      <c r="DF35" s="719"/>
      <c r="DG35" s="719"/>
      <c r="DH35" s="719"/>
      <c r="DI35" s="719"/>
      <c r="DJ35" s="719"/>
      <c r="DK35" s="720"/>
      <c r="DL35" s="692">
        <v>2039084</v>
      </c>
      <c r="DM35" s="719"/>
      <c r="DN35" s="719"/>
      <c r="DO35" s="719"/>
      <c r="DP35" s="719"/>
      <c r="DQ35" s="719"/>
      <c r="DR35" s="719"/>
      <c r="DS35" s="719"/>
      <c r="DT35" s="719"/>
      <c r="DU35" s="719"/>
      <c r="DV35" s="720"/>
      <c r="DW35" s="688">
        <v>1.5</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9938158</v>
      </c>
      <c r="S36" s="684"/>
      <c r="T36" s="684"/>
      <c r="U36" s="684"/>
      <c r="V36" s="684"/>
      <c r="W36" s="684"/>
      <c r="X36" s="684"/>
      <c r="Y36" s="685"/>
      <c r="Z36" s="686">
        <v>3.7</v>
      </c>
      <c r="AA36" s="686"/>
      <c r="AB36" s="686"/>
      <c r="AC36" s="686"/>
      <c r="AD36" s="687" t="s">
        <v>234</v>
      </c>
      <c r="AE36" s="687"/>
      <c r="AF36" s="687"/>
      <c r="AG36" s="687"/>
      <c r="AH36" s="687"/>
      <c r="AI36" s="687"/>
      <c r="AJ36" s="687"/>
      <c r="AK36" s="687"/>
      <c r="AL36" s="688" t="s">
        <v>129</v>
      </c>
      <c r="AM36" s="689"/>
      <c r="AN36" s="689"/>
      <c r="AO36" s="690"/>
      <c r="AP36" s="235"/>
      <c r="AQ36" s="757" t="s">
        <v>327</v>
      </c>
      <c r="AR36" s="758"/>
      <c r="AS36" s="758"/>
      <c r="AT36" s="758"/>
      <c r="AU36" s="758"/>
      <c r="AV36" s="758"/>
      <c r="AW36" s="758"/>
      <c r="AX36" s="758"/>
      <c r="AY36" s="759"/>
      <c r="AZ36" s="672">
        <v>26955040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-3161402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10225984</v>
      </c>
      <c r="CS36" s="684"/>
      <c r="CT36" s="684"/>
      <c r="CU36" s="684"/>
      <c r="CV36" s="684"/>
      <c r="CW36" s="684"/>
      <c r="CX36" s="684"/>
      <c r="CY36" s="685"/>
      <c r="CZ36" s="688">
        <v>3.9</v>
      </c>
      <c r="DA36" s="717"/>
      <c r="DB36" s="717"/>
      <c r="DC36" s="721"/>
      <c r="DD36" s="692">
        <v>8939674</v>
      </c>
      <c r="DE36" s="684"/>
      <c r="DF36" s="684"/>
      <c r="DG36" s="684"/>
      <c r="DH36" s="684"/>
      <c r="DI36" s="684"/>
      <c r="DJ36" s="684"/>
      <c r="DK36" s="685"/>
      <c r="DL36" s="692">
        <v>5596272</v>
      </c>
      <c r="DM36" s="684"/>
      <c r="DN36" s="684"/>
      <c r="DO36" s="684"/>
      <c r="DP36" s="684"/>
      <c r="DQ36" s="684"/>
      <c r="DR36" s="684"/>
      <c r="DS36" s="684"/>
      <c r="DT36" s="684"/>
      <c r="DU36" s="684"/>
      <c r="DV36" s="685"/>
      <c r="DW36" s="688">
        <v>4.2</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7536068</v>
      </c>
      <c r="S37" s="684"/>
      <c r="T37" s="684"/>
      <c r="U37" s="684"/>
      <c r="V37" s="684"/>
      <c r="W37" s="684"/>
      <c r="X37" s="684"/>
      <c r="Y37" s="685"/>
      <c r="Z37" s="686">
        <v>2.8</v>
      </c>
      <c r="AA37" s="686"/>
      <c r="AB37" s="686"/>
      <c r="AC37" s="686"/>
      <c r="AD37" s="687" t="s">
        <v>138</v>
      </c>
      <c r="AE37" s="687"/>
      <c r="AF37" s="687"/>
      <c r="AG37" s="687"/>
      <c r="AH37" s="687"/>
      <c r="AI37" s="687"/>
      <c r="AJ37" s="687"/>
      <c r="AK37" s="687"/>
      <c r="AL37" s="688" t="s">
        <v>129</v>
      </c>
      <c r="AM37" s="689"/>
      <c r="AN37" s="689"/>
      <c r="AO37" s="690"/>
      <c r="AQ37" s="761" t="s">
        <v>331</v>
      </c>
      <c r="AR37" s="762"/>
      <c r="AS37" s="762"/>
      <c r="AT37" s="762"/>
      <c r="AU37" s="762"/>
      <c r="AV37" s="762"/>
      <c r="AW37" s="762"/>
      <c r="AX37" s="762"/>
      <c r="AY37" s="763"/>
      <c r="AZ37" s="683">
        <v>1038108</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-4150560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23955</v>
      </c>
      <c r="CS37" s="719"/>
      <c r="CT37" s="719"/>
      <c r="CU37" s="719"/>
      <c r="CV37" s="719"/>
      <c r="CW37" s="719"/>
      <c r="CX37" s="719"/>
      <c r="CY37" s="720"/>
      <c r="CZ37" s="688">
        <v>0</v>
      </c>
      <c r="DA37" s="717"/>
      <c r="DB37" s="717"/>
      <c r="DC37" s="721"/>
      <c r="DD37" s="692">
        <v>23955</v>
      </c>
      <c r="DE37" s="719"/>
      <c r="DF37" s="719"/>
      <c r="DG37" s="719"/>
      <c r="DH37" s="719"/>
      <c r="DI37" s="719"/>
      <c r="DJ37" s="719"/>
      <c r="DK37" s="720"/>
      <c r="DL37" s="692">
        <v>23955</v>
      </c>
      <c r="DM37" s="719"/>
      <c r="DN37" s="719"/>
      <c r="DO37" s="719"/>
      <c r="DP37" s="719"/>
      <c r="DQ37" s="719"/>
      <c r="DR37" s="719"/>
      <c r="DS37" s="719"/>
      <c r="DT37" s="719"/>
      <c r="DU37" s="719"/>
      <c r="DV37" s="720"/>
      <c r="DW37" s="688">
        <v>0</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2948997</v>
      </c>
      <c r="S38" s="684"/>
      <c r="T38" s="684"/>
      <c r="U38" s="684"/>
      <c r="V38" s="684"/>
      <c r="W38" s="684"/>
      <c r="X38" s="684"/>
      <c r="Y38" s="685"/>
      <c r="Z38" s="686">
        <v>1.1000000000000001</v>
      </c>
      <c r="AA38" s="686"/>
      <c r="AB38" s="686"/>
      <c r="AC38" s="686"/>
      <c r="AD38" s="687">
        <v>60062</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902045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77930</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24301957</v>
      </c>
      <c r="CS38" s="684"/>
      <c r="CT38" s="684"/>
      <c r="CU38" s="684"/>
      <c r="CV38" s="684"/>
      <c r="CW38" s="684"/>
      <c r="CX38" s="684"/>
      <c r="CY38" s="685"/>
      <c r="CZ38" s="688">
        <v>9.3000000000000007</v>
      </c>
      <c r="DA38" s="717"/>
      <c r="DB38" s="717"/>
      <c r="DC38" s="721"/>
      <c r="DD38" s="692">
        <v>20250935</v>
      </c>
      <c r="DE38" s="684"/>
      <c r="DF38" s="684"/>
      <c r="DG38" s="684"/>
      <c r="DH38" s="684"/>
      <c r="DI38" s="684"/>
      <c r="DJ38" s="684"/>
      <c r="DK38" s="685"/>
      <c r="DL38" s="692">
        <v>16468949</v>
      </c>
      <c r="DM38" s="684"/>
      <c r="DN38" s="684"/>
      <c r="DO38" s="684"/>
      <c r="DP38" s="684"/>
      <c r="DQ38" s="684"/>
      <c r="DR38" s="684"/>
      <c r="DS38" s="684"/>
      <c r="DT38" s="684"/>
      <c r="DU38" s="684"/>
      <c r="DV38" s="685"/>
      <c r="DW38" s="688">
        <v>12.2</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22232100</v>
      </c>
      <c r="S39" s="684"/>
      <c r="T39" s="684"/>
      <c r="U39" s="684"/>
      <c r="V39" s="684"/>
      <c r="W39" s="684"/>
      <c r="X39" s="684"/>
      <c r="Y39" s="685"/>
      <c r="Z39" s="686">
        <v>8.3000000000000007</v>
      </c>
      <c r="AA39" s="686"/>
      <c r="AB39" s="686"/>
      <c r="AC39" s="686"/>
      <c r="AD39" s="687" t="s">
        <v>129</v>
      </c>
      <c r="AE39" s="687"/>
      <c r="AF39" s="687"/>
      <c r="AG39" s="687"/>
      <c r="AH39" s="687"/>
      <c r="AI39" s="687"/>
      <c r="AJ39" s="687"/>
      <c r="AK39" s="687"/>
      <c r="AL39" s="688" t="s">
        <v>129</v>
      </c>
      <c r="AM39" s="689"/>
      <c r="AN39" s="689"/>
      <c r="AO39" s="690"/>
      <c r="AQ39" s="761" t="s">
        <v>339</v>
      </c>
      <c r="AR39" s="762"/>
      <c r="AS39" s="762"/>
      <c r="AT39" s="762"/>
      <c r="AU39" s="762"/>
      <c r="AV39" s="762"/>
      <c r="AW39" s="762"/>
      <c r="AX39" s="762"/>
      <c r="AY39" s="763"/>
      <c r="AZ39" s="683">
        <v>538699</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118191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5719911</v>
      </c>
      <c r="CS39" s="719"/>
      <c r="CT39" s="719"/>
      <c r="CU39" s="719"/>
      <c r="CV39" s="719"/>
      <c r="CW39" s="719"/>
      <c r="CX39" s="719"/>
      <c r="CY39" s="720"/>
      <c r="CZ39" s="688">
        <v>2.2000000000000002</v>
      </c>
      <c r="DA39" s="717"/>
      <c r="DB39" s="717"/>
      <c r="DC39" s="721"/>
      <c r="DD39" s="692">
        <v>5703739</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234</v>
      </c>
      <c r="AE40" s="687"/>
      <c r="AF40" s="687"/>
      <c r="AG40" s="687"/>
      <c r="AH40" s="687"/>
      <c r="AI40" s="687"/>
      <c r="AJ40" s="687"/>
      <c r="AK40" s="687"/>
      <c r="AL40" s="688" t="s">
        <v>234</v>
      </c>
      <c r="AM40" s="689"/>
      <c r="AN40" s="689"/>
      <c r="AO40" s="690"/>
      <c r="AQ40" s="761" t="s">
        <v>343</v>
      </c>
      <c r="AR40" s="762"/>
      <c r="AS40" s="762"/>
      <c r="AT40" s="762"/>
      <c r="AU40" s="762"/>
      <c r="AV40" s="762"/>
      <c r="AW40" s="762"/>
      <c r="AX40" s="762"/>
      <c r="AY40" s="763"/>
      <c r="AZ40" s="683">
        <v>228160</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81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438059</v>
      </c>
      <c r="CS40" s="684"/>
      <c r="CT40" s="684"/>
      <c r="CU40" s="684"/>
      <c r="CV40" s="684"/>
      <c r="CW40" s="684"/>
      <c r="CX40" s="684"/>
      <c r="CY40" s="685"/>
      <c r="CZ40" s="688">
        <v>0.2</v>
      </c>
      <c r="DA40" s="717"/>
      <c r="DB40" s="717"/>
      <c r="DC40" s="721"/>
      <c r="DD40" s="692">
        <v>400291</v>
      </c>
      <c r="DE40" s="684"/>
      <c r="DF40" s="684"/>
      <c r="DG40" s="684"/>
      <c r="DH40" s="684"/>
      <c r="DI40" s="684"/>
      <c r="DJ40" s="684"/>
      <c r="DK40" s="685"/>
      <c r="DL40" s="692" t="s">
        <v>234</v>
      </c>
      <c r="DM40" s="684"/>
      <c r="DN40" s="684"/>
      <c r="DO40" s="684"/>
      <c r="DP40" s="684"/>
      <c r="DQ40" s="684"/>
      <c r="DR40" s="684"/>
      <c r="DS40" s="684"/>
      <c r="DT40" s="684"/>
      <c r="DU40" s="684"/>
      <c r="DV40" s="685"/>
      <c r="DW40" s="688" t="s">
        <v>234</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8768600</v>
      </c>
      <c r="S41" s="684"/>
      <c r="T41" s="684"/>
      <c r="U41" s="684"/>
      <c r="V41" s="684"/>
      <c r="W41" s="684"/>
      <c r="X41" s="684"/>
      <c r="Y41" s="685"/>
      <c r="Z41" s="686">
        <v>3.3</v>
      </c>
      <c r="AA41" s="686"/>
      <c r="AB41" s="686"/>
      <c r="AC41" s="686"/>
      <c r="AD41" s="687" t="s">
        <v>138</v>
      </c>
      <c r="AE41" s="687"/>
      <c r="AF41" s="687"/>
      <c r="AG41" s="687"/>
      <c r="AH41" s="687"/>
      <c r="AI41" s="687"/>
      <c r="AJ41" s="687"/>
      <c r="AK41" s="687"/>
      <c r="AL41" s="688" t="s">
        <v>129</v>
      </c>
      <c r="AM41" s="689"/>
      <c r="AN41" s="689"/>
      <c r="AO41" s="690"/>
      <c r="AQ41" s="761" t="s">
        <v>348</v>
      </c>
      <c r="AR41" s="762"/>
      <c r="AS41" s="762"/>
      <c r="AT41" s="762"/>
      <c r="AU41" s="762"/>
      <c r="AV41" s="762"/>
      <c r="AW41" s="762"/>
      <c r="AX41" s="762"/>
      <c r="AY41" s="763"/>
      <c r="AZ41" s="683">
        <v>7348920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129</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234</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266671114</v>
      </c>
      <c r="S42" s="769"/>
      <c r="T42" s="769"/>
      <c r="U42" s="769"/>
      <c r="V42" s="769"/>
      <c r="W42" s="769"/>
      <c r="X42" s="769"/>
      <c r="Y42" s="777"/>
      <c r="Z42" s="778">
        <v>100</v>
      </c>
      <c r="AA42" s="778"/>
      <c r="AB42" s="778"/>
      <c r="AC42" s="778"/>
      <c r="AD42" s="779">
        <v>125974779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16899108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405</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41773842</v>
      </c>
      <c r="CS42" s="684"/>
      <c r="CT42" s="684"/>
      <c r="CU42" s="684"/>
      <c r="CV42" s="684"/>
      <c r="CW42" s="684"/>
      <c r="CX42" s="684"/>
      <c r="CY42" s="685"/>
      <c r="CZ42" s="688">
        <v>16</v>
      </c>
      <c r="DA42" s="689"/>
      <c r="DB42" s="689"/>
      <c r="DC42" s="701"/>
      <c r="DD42" s="692">
        <v>16124964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1863059</v>
      </c>
      <c r="CS43" s="719"/>
      <c r="CT43" s="719"/>
      <c r="CU43" s="719"/>
      <c r="CV43" s="719"/>
      <c r="CW43" s="719"/>
      <c r="CX43" s="719"/>
      <c r="CY43" s="720"/>
      <c r="CZ43" s="688">
        <v>0.7</v>
      </c>
      <c r="DA43" s="717"/>
      <c r="DB43" s="717"/>
      <c r="DC43" s="721"/>
      <c r="DD43" s="692">
        <v>1847146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40289042</v>
      </c>
      <c r="CS44" s="684"/>
      <c r="CT44" s="684"/>
      <c r="CU44" s="684"/>
      <c r="CV44" s="684"/>
      <c r="CW44" s="684"/>
      <c r="CX44" s="684"/>
      <c r="CY44" s="685"/>
      <c r="CZ44" s="688">
        <v>15.5</v>
      </c>
      <c r="DA44" s="689"/>
      <c r="DB44" s="689"/>
      <c r="DC44" s="701"/>
      <c r="DD44" s="692">
        <v>15060014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18685593</v>
      </c>
      <c r="CS45" s="719"/>
      <c r="CT45" s="719"/>
      <c r="CU45" s="719"/>
      <c r="CV45" s="719"/>
      <c r="CW45" s="719"/>
      <c r="CX45" s="719"/>
      <c r="CY45" s="720"/>
      <c r="CZ45" s="688">
        <v>7.2</v>
      </c>
      <c r="DA45" s="717"/>
      <c r="DB45" s="717"/>
      <c r="DC45" s="721"/>
      <c r="DD45" s="692">
        <v>1112118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20818589</v>
      </c>
      <c r="CS46" s="684"/>
      <c r="CT46" s="684"/>
      <c r="CU46" s="684"/>
      <c r="CV46" s="684"/>
      <c r="CW46" s="684"/>
      <c r="CX46" s="684"/>
      <c r="CY46" s="685"/>
      <c r="CZ46" s="688">
        <v>8</v>
      </c>
      <c r="DA46" s="689"/>
      <c r="DB46" s="689"/>
      <c r="DC46" s="701"/>
      <c r="DD46" s="692">
        <v>13870736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1484800</v>
      </c>
      <c r="CS47" s="719"/>
      <c r="CT47" s="719"/>
      <c r="CU47" s="719"/>
      <c r="CV47" s="719"/>
      <c r="CW47" s="719"/>
      <c r="CX47" s="719"/>
      <c r="CY47" s="720"/>
      <c r="CZ47" s="688">
        <v>0.6</v>
      </c>
      <c r="DA47" s="717"/>
      <c r="DB47" s="717"/>
      <c r="DC47" s="721"/>
      <c r="DD47" s="692">
        <v>1064950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260388458</v>
      </c>
      <c r="CS49" s="754"/>
      <c r="CT49" s="754"/>
      <c r="CU49" s="754"/>
      <c r="CV49" s="754"/>
      <c r="CW49" s="754"/>
      <c r="CX49" s="754"/>
      <c r="CY49" s="785"/>
      <c r="CZ49" s="780">
        <v>100</v>
      </c>
      <c r="DA49" s="786"/>
      <c r="DB49" s="786"/>
      <c r="DC49" s="787"/>
      <c r="DD49" s="788">
        <v>157808161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Oqgpz6iLNjMSXpteOvW2T8mb8uo99NZwClQkMRub7qsS5MRtYk3G1QEovYk52j3Gm6LE2wsJ46jB7bXWRxxA==" saltValue="3p5RqovXW473qt8onv7h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271461</v>
      </c>
      <c r="R7" s="819"/>
      <c r="S7" s="819"/>
      <c r="T7" s="819"/>
      <c r="U7" s="819"/>
      <c r="V7" s="819">
        <v>265212</v>
      </c>
      <c r="W7" s="819"/>
      <c r="X7" s="819"/>
      <c r="Y7" s="819"/>
      <c r="Z7" s="819"/>
      <c r="AA7" s="819">
        <v>6249</v>
      </c>
      <c r="AB7" s="819"/>
      <c r="AC7" s="819"/>
      <c r="AD7" s="819"/>
      <c r="AE7" s="820"/>
      <c r="AF7" s="821">
        <v>4383</v>
      </c>
      <c r="AG7" s="822"/>
      <c r="AH7" s="822"/>
      <c r="AI7" s="822"/>
      <c r="AJ7" s="823"/>
      <c r="AK7" s="858" t="s">
        <v>582</v>
      </c>
      <c r="AL7" s="859"/>
      <c r="AM7" s="859"/>
      <c r="AN7" s="859"/>
      <c r="AO7" s="859"/>
      <c r="AP7" s="859">
        <v>269828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601</v>
      </c>
      <c r="BT7" s="863"/>
      <c r="BU7" s="863"/>
      <c r="BV7" s="863"/>
      <c r="BW7" s="863"/>
      <c r="BX7" s="863"/>
      <c r="BY7" s="863"/>
      <c r="BZ7" s="863"/>
      <c r="CA7" s="863"/>
      <c r="CB7" s="863"/>
      <c r="CC7" s="863"/>
      <c r="CD7" s="863"/>
      <c r="CE7" s="863"/>
      <c r="CF7" s="863"/>
      <c r="CG7" s="864"/>
      <c r="CH7" s="855">
        <v>7</v>
      </c>
      <c r="CI7" s="856"/>
      <c r="CJ7" s="856"/>
      <c r="CK7" s="856"/>
      <c r="CL7" s="857"/>
      <c r="CM7" s="855">
        <v>247</v>
      </c>
      <c r="CN7" s="856"/>
      <c r="CO7" s="856"/>
      <c r="CP7" s="856"/>
      <c r="CQ7" s="857"/>
      <c r="CR7" s="855">
        <v>227</v>
      </c>
      <c r="CS7" s="856"/>
      <c r="CT7" s="856"/>
      <c r="CU7" s="856"/>
      <c r="CV7" s="857"/>
      <c r="CW7" s="855" t="s">
        <v>602</v>
      </c>
      <c r="CX7" s="856"/>
      <c r="CY7" s="856"/>
      <c r="CZ7" s="856"/>
      <c r="DA7" s="857"/>
      <c r="DB7" s="855" t="s">
        <v>602</v>
      </c>
      <c r="DC7" s="856"/>
      <c r="DD7" s="856"/>
      <c r="DE7" s="856"/>
      <c r="DF7" s="857"/>
      <c r="DG7" s="855" t="s">
        <v>602</v>
      </c>
      <c r="DH7" s="856"/>
      <c r="DI7" s="856"/>
      <c r="DJ7" s="856"/>
      <c r="DK7" s="857"/>
      <c r="DL7" s="855" t="s">
        <v>602</v>
      </c>
      <c r="DM7" s="856"/>
      <c r="DN7" s="856"/>
      <c r="DO7" s="856"/>
      <c r="DP7" s="857"/>
      <c r="DQ7" s="855" t="s">
        <v>602</v>
      </c>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6</v>
      </c>
      <c r="R8" s="843"/>
      <c r="S8" s="843"/>
      <c r="T8" s="843"/>
      <c r="U8" s="843"/>
      <c r="V8" s="843">
        <v>1</v>
      </c>
      <c r="W8" s="843"/>
      <c r="X8" s="843"/>
      <c r="Y8" s="843"/>
      <c r="Z8" s="843"/>
      <c r="AA8" s="843">
        <v>5</v>
      </c>
      <c r="AB8" s="843"/>
      <c r="AC8" s="843"/>
      <c r="AD8" s="843"/>
      <c r="AE8" s="844"/>
      <c r="AF8" s="845">
        <v>5</v>
      </c>
      <c r="AG8" s="846"/>
      <c r="AH8" s="846"/>
      <c r="AI8" s="846"/>
      <c r="AJ8" s="847"/>
      <c r="AK8" s="848" t="s">
        <v>582</v>
      </c>
      <c r="AL8" s="849"/>
      <c r="AM8" s="849"/>
      <c r="AN8" s="849"/>
      <c r="AO8" s="849"/>
      <c r="AP8" s="849" t="s">
        <v>582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-30</v>
      </c>
      <c r="CI8" s="866"/>
      <c r="CJ8" s="866"/>
      <c r="CK8" s="866"/>
      <c r="CL8" s="867"/>
      <c r="CM8" s="865">
        <v>1205</v>
      </c>
      <c r="CN8" s="866"/>
      <c r="CO8" s="866"/>
      <c r="CP8" s="866"/>
      <c r="CQ8" s="867"/>
      <c r="CR8" s="865">
        <v>1</v>
      </c>
      <c r="CS8" s="866"/>
      <c r="CT8" s="866"/>
      <c r="CU8" s="866"/>
      <c r="CV8" s="867"/>
      <c r="CW8" s="865" t="s">
        <v>512</v>
      </c>
      <c r="CX8" s="866"/>
      <c r="CY8" s="866"/>
      <c r="CZ8" s="866"/>
      <c r="DA8" s="867"/>
      <c r="DB8" s="865" t="s">
        <v>512</v>
      </c>
      <c r="DC8" s="866"/>
      <c r="DD8" s="866"/>
      <c r="DE8" s="866"/>
      <c r="DF8" s="867"/>
      <c r="DG8" s="865" t="s">
        <v>512</v>
      </c>
      <c r="DH8" s="866"/>
      <c r="DI8" s="866"/>
      <c r="DJ8" s="866"/>
      <c r="DK8" s="867"/>
      <c r="DL8" s="865" t="s">
        <v>512</v>
      </c>
      <c r="DM8" s="866"/>
      <c r="DN8" s="866"/>
      <c r="DO8" s="866"/>
      <c r="DP8" s="867"/>
      <c r="DQ8" s="865" t="s">
        <v>512</v>
      </c>
      <c r="DR8" s="866"/>
      <c r="DS8" s="866"/>
      <c r="DT8" s="866"/>
      <c r="DU8" s="867"/>
      <c r="DV8" s="868"/>
      <c r="DW8" s="869"/>
      <c r="DX8" s="869"/>
      <c r="DY8" s="869"/>
      <c r="DZ8" s="870"/>
      <c r="EA8" s="255"/>
    </row>
    <row r="9" spans="1:131" s="256" customFormat="1" ht="26.25" customHeight="1">
      <c r="A9" s="262">
        <v>3</v>
      </c>
      <c r="B9" s="839" t="s">
        <v>389</v>
      </c>
      <c r="C9" s="840"/>
      <c r="D9" s="840"/>
      <c r="E9" s="840"/>
      <c r="F9" s="840"/>
      <c r="G9" s="840"/>
      <c r="H9" s="840"/>
      <c r="I9" s="840"/>
      <c r="J9" s="840"/>
      <c r="K9" s="840"/>
      <c r="L9" s="840"/>
      <c r="M9" s="840"/>
      <c r="N9" s="840"/>
      <c r="O9" s="840"/>
      <c r="P9" s="841"/>
      <c r="Q9" s="842">
        <v>55</v>
      </c>
      <c r="R9" s="843"/>
      <c r="S9" s="843"/>
      <c r="T9" s="843"/>
      <c r="U9" s="843"/>
      <c r="V9" s="843">
        <v>50</v>
      </c>
      <c r="W9" s="843"/>
      <c r="X9" s="843"/>
      <c r="Y9" s="843"/>
      <c r="Z9" s="843"/>
      <c r="AA9" s="843">
        <v>6</v>
      </c>
      <c r="AB9" s="843"/>
      <c r="AC9" s="843"/>
      <c r="AD9" s="843"/>
      <c r="AE9" s="844"/>
      <c r="AF9" s="845">
        <v>6</v>
      </c>
      <c r="AG9" s="846"/>
      <c r="AH9" s="846"/>
      <c r="AI9" s="846"/>
      <c r="AJ9" s="847"/>
      <c r="AK9" s="848" t="s">
        <v>582</v>
      </c>
      <c r="AL9" s="849"/>
      <c r="AM9" s="849"/>
      <c r="AN9" s="849"/>
      <c r="AO9" s="849"/>
      <c r="AP9" s="849" t="s">
        <v>582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0</v>
      </c>
      <c r="CI9" s="866"/>
      <c r="CJ9" s="866"/>
      <c r="CK9" s="866"/>
      <c r="CL9" s="867"/>
      <c r="CM9" s="865">
        <v>163</v>
      </c>
      <c r="CN9" s="866"/>
      <c r="CO9" s="866"/>
      <c r="CP9" s="866"/>
      <c r="CQ9" s="867"/>
      <c r="CR9" s="865">
        <v>100</v>
      </c>
      <c r="CS9" s="866"/>
      <c r="CT9" s="866"/>
      <c r="CU9" s="866"/>
      <c r="CV9" s="867"/>
      <c r="CW9" s="865">
        <v>15</v>
      </c>
      <c r="CX9" s="866"/>
      <c r="CY9" s="866"/>
      <c r="CZ9" s="866"/>
      <c r="DA9" s="867"/>
      <c r="DB9" s="865" t="s">
        <v>512</v>
      </c>
      <c r="DC9" s="866"/>
      <c r="DD9" s="866"/>
      <c r="DE9" s="866"/>
      <c r="DF9" s="867"/>
      <c r="DG9" s="865" t="s">
        <v>512</v>
      </c>
      <c r="DH9" s="866"/>
      <c r="DI9" s="866"/>
      <c r="DJ9" s="866"/>
      <c r="DK9" s="867"/>
      <c r="DL9" s="865" t="s">
        <v>512</v>
      </c>
      <c r="DM9" s="866"/>
      <c r="DN9" s="866"/>
      <c r="DO9" s="866"/>
      <c r="DP9" s="867"/>
      <c r="DQ9" s="865" t="s">
        <v>512</v>
      </c>
      <c r="DR9" s="866"/>
      <c r="DS9" s="866"/>
      <c r="DT9" s="866"/>
      <c r="DU9" s="867"/>
      <c r="DV9" s="868"/>
      <c r="DW9" s="869"/>
      <c r="DX9" s="869"/>
      <c r="DY9" s="869"/>
      <c r="DZ9" s="870"/>
      <c r="EA9" s="255"/>
    </row>
    <row r="10" spans="1:131" s="256" customFormat="1" ht="26.25" customHeight="1">
      <c r="A10" s="262">
        <v>4</v>
      </c>
      <c r="B10" s="839" t="s">
        <v>390</v>
      </c>
      <c r="C10" s="840"/>
      <c r="D10" s="840"/>
      <c r="E10" s="840"/>
      <c r="F10" s="840"/>
      <c r="G10" s="840"/>
      <c r="H10" s="840"/>
      <c r="I10" s="840"/>
      <c r="J10" s="840"/>
      <c r="K10" s="840"/>
      <c r="L10" s="840"/>
      <c r="M10" s="840"/>
      <c r="N10" s="840"/>
      <c r="O10" s="840"/>
      <c r="P10" s="841"/>
      <c r="Q10" s="842">
        <v>214</v>
      </c>
      <c r="R10" s="843"/>
      <c r="S10" s="843"/>
      <c r="T10" s="843"/>
      <c r="U10" s="843"/>
      <c r="V10" s="843">
        <v>191</v>
      </c>
      <c r="W10" s="843"/>
      <c r="X10" s="843"/>
      <c r="Y10" s="843"/>
      <c r="Z10" s="843"/>
      <c r="AA10" s="843">
        <v>23</v>
      </c>
      <c r="AB10" s="843"/>
      <c r="AC10" s="843"/>
      <c r="AD10" s="843"/>
      <c r="AE10" s="844"/>
      <c r="AF10" s="845">
        <v>23</v>
      </c>
      <c r="AG10" s="846"/>
      <c r="AH10" s="846"/>
      <c r="AI10" s="846"/>
      <c r="AJ10" s="847"/>
      <c r="AK10" s="848" t="s">
        <v>582</v>
      </c>
      <c r="AL10" s="849"/>
      <c r="AM10" s="849"/>
      <c r="AN10" s="849"/>
      <c r="AO10" s="849"/>
      <c r="AP10" s="849" t="s">
        <v>582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15</v>
      </c>
      <c r="CI10" s="866"/>
      <c r="CJ10" s="866"/>
      <c r="CK10" s="866"/>
      <c r="CL10" s="867"/>
      <c r="CM10" s="865">
        <v>305</v>
      </c>
      <c r="CN10" s="866"/>
      <c r="CO10" s="866"/>
      <c r="CP10" s="866"/>
      <c r="CQ10" s="867"/>
      <c r="CR10" s="865">
        <v>110</v>
      </c>
      <c r="CS10" s="866"/>
      <c r="CT10" s="866"/>
      <c r="CU10" s="866"/>
      <c r="CV10" s="867"/>
      <c r="CW10" s="865">
        <v>15</v>
      </c>
      <c r="CX10" s="866"/>
      <c r="CY10" s="866"/>
      <c r="CZ10" s="866"/>
      <c r="DA10" s="867"/>
      <c r="DB10" s="865" t="s">
        <v>512</v>
      </c>
      <c r="DC10" s="866"/>
      <c r="DD10" s="866"/>
      <c r="DE10" s="866"/>
      <c r="DF10" s="867"/>
      <c r="DG10" s="865" t="s">
        <v>512</v>
      </c>
      <c r="DH10" s="866"/>
      <c r="DI10" s="866"/>
      <c r="DJ10" s="866"/>
      <c r="DK10" s="867"/>
      <c r="DL10" s="865" t="s">
        <v>512</v>
      </c>
      <c r="DM10" s="866"/>
      <c r="DN10" s="866"/>
      <c r="DO10" s="866"/>
      <c r="DP10" s="867"/>
      <c r="DQ10" s="865" t="s">
        <v>512</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595</v>
      </c>
      <c r="BT11" s="853"/>
      <c r="BU11" s="853"/>
      <c r="BV11" s="853"/>
      <c r="BW11" s="853"/>
      <c r="BX11" s="853"/>
      <c r="BY11" s="853"/>
      <c r="BZ11" s="853"/>
      <c r="CA11" s="853"/>
      <c r="CB11" s="853"/>
      <c r="CC11" s="853"/>
      <c r="CD11" s="853"/>
      <c r="CE11" s="853"/>
      <c r="CF11" s="853"/>
      <c r="CG11" s="854"/>
      <c r="CH11" s="865">
        <v>6</v>
      </c>
      <c r="CI11" s="866"/>
      <c r="CJ11" s="866"/>
      <c r="CK11" s="866"/>
      <c r="CL11" s="867"/>
      <c r="CM11" s="865">
        <v>385</v>
      </c>
      <c r="CN11" s="866"/>
      <c r="CO11" s="866"/>
      <c r="CP11" s="866"/>
      <c r="CQ11" s="867"/>
      <c r="CR11" s="865">
        <v>200</v>
      </c>
      <c r="CS11" s="866"/>
      <c r="CT11" s="866"/>
      <c r="CU11" s="866"/>
      <c r="CV11" s="867"/>
      <c r="CW11" s="865" t="s">
        <v>512</v>
      </c>
      <c r="CX11" s="866"/>
      <c r="CY11" s="866"/>
      <c r="CZ11" s="866"/>
      <c r="DA11" s="867"/>
      <c r="DB11" s="865" t="s">
        <v>512</v>
      </c>
      <c r="DC11" s="866"/>
      <c r="DD11" s="866"/>
      <c r="DE11" s="866"/>
      <c r="DF11" s="867"/>
      <c r="DG11" s="865" t="s">
        <v>512</v>
      </c>
      <c r="DH11" s="866"/>
      <c r="DI11" s="866"/>
      <c r="DJ11" s="866"/>
      <c r="DK11" s="867"/>
      <c r="DL11" s="865" t="s">
        <v>512</v>
      </c>
      <c r="DM11" s="866"/>
      <c r="DN11" s="866"/>
      <c r="DO11" s="866"/>
      <c r="DP11" s="867"/>
      <c r="DQ11" s="865" t="s">
        <v>512</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603</v>
      </c>
      <c r="BT12" s="853"/>
      <c r="BU12" s="853"/>
      <c r="BV12" s="853"/>
      <c r="BW12" s="853"/>
      <c r="BX12" s="853"/>
      <c r="BY12" s="853"/>
      <c r="BZ12" s="853"/>
      <c r="CA12" s="853"/>
      <c r="CB12" s="853"/>
      <c r="CC12" s="853"/>
      <c r="CD12" s="853"/>
      <c r="CE12" s="853"/>
      <c r="CF12" s="853"/>
      <c r="CG12" s="854"/>
      <c r="CH12" s="865">
        <v>-21</v>
      </c>
      <c r="CI12" s="866"/>
      <c r="CJ12" s="866"/>
      <c r="CK12" s="866"/>
      <c r="CL12" s="867"/>
      <c r="CM12" s="865">
        <v>71</v>
      </c>
      <c r="CN12" s="866"/>
      <c r="CO12" s="866"/>
      <c r="CP12" s="866"/>
      <c r="CQ12" s="867"/>
      <c r="CR12" s="865">
        <v>50</v>
      </c>
      <c r="CS12" s="866"/>
      <c r="CT12" s="866"/>
      <c r="CU12" s="866"/>
      <c r="CV12" s="867"/>
      <c r="CW12" s="865" t="s">
        <v>512</v>
      </c>
      <c r="CX12" s="866"/>
      <c r="CY12" s="866"/>
      <c r="CZ12" s="866"/>
      <c r="DA12" s="867"/>
      <c r="DB12" s="865" t="s">
        <v>512</v>
      </c>
      <c r="DC12" s="866"/>
      <c r="DD12" s="866"/>
      <c r="DE12" s="866"/>
      <c r="DF12" s="867"/>
      <c r="DG12" s="865" t="s">
        <v>512</v>
      </c>
      <c r="DH12" s="866"/>
      <c r="DI12" s="866"/>
      <c r="DJ12" s="866"/>
      <c r="DK12" s="867"/>
      <c r="DL12" s="865" t="s">
        <v>512</v>
      </c>
      <c r="DM12" s="866"/>
      <c r="DN12" s="866"/>
      <c r="DO12" s="866"/>
      <c r="DP12" s="867"/>
      <c r="DQ12" s="865" t="s">
        <v>512</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596</v>
      </c>
      <c r="BT13" s="853"/>
      <c r="BU13" s="853"/>
      <c r="BV13" s="853"/>
      <c r="BW13" s="853"/>
      <c r="BX13" s="853"/>
      <c r="BY13" s="853"/>
      <c r="BZ13" s="853"/>
      <c r="CA13" s="853"/>
      <c r="CB13" s="853"/>
      <c r="CC13" s="853"/>
      <c r="CD13" s="853"/>
      <c r="CE13" s="853"/>
      <c r="CF13" s="853"/>
      <c r="CG13" s="854"/>
      <c r="CH13" s="865">
        <v>32</v>
      </c>
      <c r="CI13" s="866"/>
      <c r="CJ13" s="866"/>
      <c r="CK13" s="866"/>
      <c r="CL13" s="867"/>
      <c r="CM13" s="865">
        <v>985</v>
      </c>
      <c r="CN13" s="866"/>
      <c r="CO13" s="866"/>
      <c r="CP13" s="866"/>
      <c r="CQ13" s="867"/>
      <c r="CR13" s="865">
        <v>300</v>
      </c>
      <c r="CS13" s="866"/>
      <c r="CT13" s="866"/>
      <c r="CU13" s="866"/>
      <c r="CV13" s="867"/>
      <c r="CW13" s="865" t="s">
        <v>512</v>
      </c>
      <c r="CX13" s="866"/>
      <c r="CY13" s="866"/>
      <c r="CZ13" s="866"/>
      <c r="DA13" s="867"/>
      <c r="DB13" s="865" t="s">
        <v>512</v>
      </c>
      <c r="DC13" s="866"/>
      <c r="DD13" s="866"/>
      <c r="DE13" s="866"/>
      <c r="DF13" s="867"/>
      <c r="DG13" s="865" t="s">
        <v>512</v>
      </c>
      <c r="DH13" s="866"/>
      <c r="DI13" s="866"/>
      <c r="DJ13" s="866"/>
      <c r="DK13" s="867"/>
      <c r="DL13" s="865" t="s">
        <v>512</v>
      </c>
      <c r="DM13" s="866"/>
      <c r="DN13" s="866"/>
      <c r="DO13" s="866"/>
      <c r="DP13" s="867"/>
      <c r="DQ13" s="865" t="s">
        <v>512</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604</v>
      </c>
      <c r="BT14" s="853"/>
      <c r="BU14" s="853"/>
      <c r="BV14" s="853"/>
      <c r="BW14" s="853"/>
      <c r="BX14" s="853"/>
      <c r="BY14" s="853"/>
      <c r="BZ14" s="853"/>
      <c r="CA14" s="853"/>
      <c r="CB14" s="853"/>
      <c r="CC14" s="853"/>
      <c r="CD14" s="853"/>
      <c r="CE14" s="853"/>
      <c r="CF14" s="853"/>
      <c r="CG14" s="854"/>
      <c r="CH14" s="865">
        <v>-3</v>
      </c>
      <c r="CI14" s="866"/>
      <c r="CJ14" s="866"/>
      <c r="CK14" s="866"/>
      <c r="CL14" s="867"/>
      <c r="CM14" s="865">
        <v>71</v>
      </c>
      <c r="CN14" s="866"/>
      <c r="CO14" s="866"/>
      <c r="CP14" s="866"/>
      <c r="CQ14" s="867"/>
      <c r="CR14" s="865">
        <v>25</v>
      </c>
      <c r="CS14" s="866"/>
      <c r="CT14" s="866"/>
      <c r="CU14" s="866"/>
      <c r="CV14" s="867"/>
      <c r="CW14" s="865" t="s">
        <v>582</v>
      </c>
      <c r="CX14" s="866"/>
      <c r="CY14" s="866"/>
      <c r="CZ14" s="866"/>
      <c r="DA14" s="867"/>
      <c r="DB14" s="865" t="s">
        <v>582</v>
      </c>
      <c r="DC14" s="866"/>
      <c r="DD14" s="866"/>
      <c r="DE14" s="866"/>
      <c r="DF14" s="867"/>
      <c r="DG14" s="865" t="s">
        <v>582</v>
      </c>
      <c r="DH14" s="866"/>
      <c r="DI14" s="866"/>
      <c r="DJ14" s="866"/>
      <c r="DK14" s="867"/>
      <c r="DL14" s="865" t="s">
        <v>582</v>
      </c>
      <c r="DM14" s="866"/>
      <c r="DN14" s="866"/>
      <c r="DO14" s="866"/>
      <c r="DP14" s="867"/>
      <c r="DQ14" s="865" t="s">
        <v>582</v>
      </c>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597</v>
      </c>
      <c r="BT15" s="853"/>
      <c r="BU15" s="853"/>
      <c r="BV15" s="853"/>
      <c r="BW15" s="853"/>
      <c r="BX15" s="853"/>
      <c r="BY15" s="853"/>
      <c r="BZ15" s="853"/>
      <c r="CA15" s="853"/>
      <c r="CB15" s="853"/>
      <c r="CC15" s="853"/>
      <c r="CD15" s="853"/>
      <c r="CE15" s="853"/>
      <c r="CF15" s="853"/>
      <c r="CG15" s="854"/>
      <c r="CH15" s="865">
        <v>-8</v>
      </c>
      <c r="CI15" s="866"/>
      <c r="CJ15" s="866"/>
      <c r="CK15" s="866"/>
      <c r="CL15" s="867"/>
      <c r="CM15" s="865">
        <v>592</v>
      </c>
      <c r="CN15" s="866"/>
      <c r="CO15" s="866"/>
      <c r="CP15" s="866"/>
      <c r="CQ15" s="867"/>
      <c r="CR15" s="865">
        <v>300</v>
      </c>
      <c r="CS15" s="866"/>
      <c r="CT15" s="866"/>
      <c r="CU15" s="866"/>
      <c r="CV15" s="867"/>
      <c r="CW15" s="865">
        <v>176</v>
      </c>
      <c r="CX15" s="866"/>
      <c r="CY15" s="866"/>
      <c r="CZ15" s="866"/>
      <c r="DA15" s="867"/>
      <c r="DB15" s="865" t="s">
        <v>512</v>
      </c>
      <c r="DC15" s="866"/>
      <c r="DD15" s="866"/>
      <c r="DE15" s="866"/>
      <c r="DF15" s="867"/>
      <c r="DG15" s="865" t="s">
        <v>512</v>
      </c>
      <c r="DH15" s="866"/>
      <c r="DI15" s="866"/>
      <c r="DJ15" s="866"/>
      <c r="DK15" s="867"/>
      <c r="DL15" s="865" t="s">
        <v>512</v>
      </c>
      <c r="DM15" s="866"/>
      <c r="DN15" s="866"/>
      <c r="DO15" s="866"/>
      <c r="DP15" s="867"/>
      <c r="DQ15" s="865" t="s">
        <v>512</v>
      </c>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605</v>
      </c>
      <c r="BT16" s="853"/>
      <c r="BU16" s="853"/>
      <c r="BV16" s="853"/>
      <c r="BW16" s="853"/>
      <c r="BX16" s="853"/>
      <c r="BY16" s="853"/>
      <c r="BZ16" s="853"/>
      <c r="CA16" s="853"/>
      <c r="CB16" s="853"/>
      <c r="CC16" s="853"/>
      <c r="CD16" s="853"/>
      <c r="CE16" s="853"/>
      <c r="CF16" s="853"/>
      <c r="CG16" s="854"/>
      <c r="CH16" s="865">
        <v>0</v>
      </c>
      <c r="CI16" s="866"/>
      <c r="CJ16" s="866"/>
      <c r="CK16" s="866"/>
      <c r="CL16" s="867"/>
      <c r="CM16" s="865">
        <v>15</v>
      </c>
      <c r="CN16" s="866"/>
      <c r="CO16" s="866"/>
      <c r="CP16" s="866"/>
      <c r="CQ16" s="867"/>
      <c r="CR16" s="865">
        <v>4</v>
      </c>
      <c r="CS16" s="866"/>
      <c r="CT16" s="866"/>
      <c r="CU16" s="866"/>
      <c r="CV16" s="867"/>
      <c r="CW16" s="865" t="s">
        <v>512</v>
      </c>
      <c r="CX16" s="866"/>
      <c r="CY16" s="866"/>
      <c r="CZ16" s="866"/>
      <c r="DA16" s="867"/>
      <c r="DB16" s="865" t="s">
        <v>512</v>
      </c>
      <c r="DC16" s="866"/>
      <c r="DD16" s="866"/>
      <c r="DE16" s="866"/>
      <c r="DF16" s="867"/>
      <c r="DG16" s="865" t="s">
        <v>512</v>
      </c>
      <c r="DH16" s="866"/>
      <c r="DI16" s="866"/>
      <c r="DJ16" s="866"/>
      <c r="DK16" s="867"/>
      <c r="DL16" s="865" t="s">
        <v>512</v>
      </c>
      <c r="DM16" s="866"/>
      <c r="DN16" s="866"/>
      <c r="DO16" s="866"/>
      <c r="DP16" s="867"/>
      <c r="DQ16" s="865" t="s">
        <v>512</v>
      </c>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598</v>
      </c>
      <c r="BT17" s="853"/>
      <c r="BU17" s="853"/>
      <c r="BV17" s="853"/>
      <c r="BW17" s="853"/>
      <c r="BX17" s="853"/>
      <c r="BY17" s="853"/>
      <c r="BZ17" s="853"/>
      <c r="CA17" s="853"/>
      <c r="CB17" s="853"/>
      <c r="CC17" s="853"/>
      <c r="CD17" s="853"/>
      <c r="CE17" s="853"/>
      <c r="CF17" s="853"/>
      <c r="CG17" s="854"/>
      <c r="CH17" s="865">
        <v>0</v>
      </c>
      <c r="CI17" s="866"/>
      <c r="CJ17" s="866"/>
      <c r="CK17" s="866"/>
      <c r="CL17" s="867"/>
      <c r="CM17" s="865">
        <v>6</v>
      </c>
      <c r="CN17" s="866"/>
      <c r="CO17" s="866"/>
      <c r="CP17" s="866"/>
      <c r="CQ17" s="867"/>
      <c r="CR17" s="865">
        <v>3</v>
      </c>
      <c r="CS17" s="866"/>
      <c r="CT17" s="866"/>
      <c r="CU17" s="866"/>
      <c r="CV17" s="867"/>
      <c r="CW17" s="865">
        <v>46</v>
      </c>
      <c r="CX17" s="866"/>
      <c r="CY17" s="866"/>
      <c r="CZ17" s="866"/>
      <c r="DA17" s="867"/>
      <c r="DB17" s="865" t="s">
        <v>512</v>
      </c>
      <c r="DC17" s="866"/>
      <c r="DD17" s="866"/>
      <c r="DE17" s="866"/>
      <c r="DF17" s="867"/>
      <c r="DG17" s="865" t="s">
        <v>512</v>
      </c>
      <c r="DH17" s="866"/>
      <c r="DI17" s="866"/>
      <c r="DJ17" s="866"/>
      <c r="DK17" s="867"/>
      <c r="DL17" s="865" t="s">
        <v>512</v>
      </c>
      <c r="DM17" s="866"/>
      <c r="DN17" s="866"/>
      <c r="DO17" s="866"/>
      <c r="DP17" s="867"/>
      <c r="DQ17" s="865" t="s">
        <v>512</v>
      </c>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599</v>
      </c>
      <c r="BT18" s="853"/>
      <c r="BU18" s="853"/>
      <c r="BV18" s="853"/>
      <c r="BW18" s="853"/>
      <c r="BX18" s="853"/>
      <c r="BY18" s="853"/>
      <c r="BZ18" s="853"/>
      <c r="CA18" s="853"/>
      <c r="CB18" s="853"/>
      <c r="CC18" s="853"/>
      <c r="CD18" s="853"/>
      <c r="CE18" s="853"/>
      <c r="CF18" s="853"/>
      <c r="CG18" s="854"/>
      <c r="CH18" s="865">
        <v>-2</v>
      </c>
      <c r="CI18" s="866"/>
      <c r="CJ18" s="866"/>
      <c r="CK18" s="866"/>
      <c r="CL18" s="867"/>
      <c r="CM18" s="865">
        <v>58</v>
      </c>
      <c r="CN18" s="866"/>
      <c r="CO18" s="866"/>
      <c r="CP18" s="866"/>
      <c r="CQ18" s="867"/>
      <c r="CR18" s="865">
        <v>3</v>
      </c>
      <c r="CS18" s="866"/>
      <c r="CT18" s="866"/>
      <c r="CU18" s="866"/>
      <c r="CV18" s="867"/>
      <c r="CW18" s="865" t="s">
        <v>512</v>
      </c>
      <c r="CX18" s="866"/>
      <c r="CY18" s="866"/>
      <c r="CZ18" s="866"/>
      <c r="DA18" s="867"/>
      <c r="DB18" s="865" t="s">
        <v>512</v>
      </c>
      <c r="DC18" s="866"/>
      <c r="DD18" s="866"/>
      <c r="DE18" s="866"/>
      <c r="DF18" s="867"/>
      <c r="DG18" s="865" t="s">
        <v>512</v>
      </c>
      <c r="DH18" s="866"/>
      <c r="DI18" s="866"/>
      <c r="DJ18" s="866"/>
      <c r="DK18" s="867"/>
      <c r="DL18" s="865" t="s">
        <v>512</v>
      </c>
      <c r="DM18" s="866"/>
      <c r="DN18" s="866"/>
      <c r="DO18" s="866"/>
      <c r="DP18" s="867"/>
      <c r="DQ18" s="865" t="s">
        <v>512</v>
      </c>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266671</v>
      </c>
      <c r="R23" s="878"/>
      <c r="S23" s="878"/>
      <c r="T23" s="878"/>
      <c r="U23" s="878"/>
      <c r="V23" s="878">
        <v>260388</v>
      </c>
      <c r="W23" s="878"/>
      <c r="X23" s="878"/>
      <c r="Y23" s="878"/>
      <c r="Z23" s="878"/>
      <c r="AA23" s="878">
        <v>6283</v>
      </c>
      <c r="AB23" s="878"/>
      <c r="AC23" s="878"/>
      <c r="AD23" s="878"/>
      <c r="AE23" s="879"/>
      <c r="AF23" s="880">
        <v>4416</v>
      </c>
      <c r="AG23" s="878"/>
      <c r="AH23" s="878"/>
      <c r="AI23" s="878"/>
      <c r="AJ23" s="881"/>
      <c r="AK23" s="882"/>
      <c r="AL23" s="883"/>
      <c r="AM23" s="883"/>
      <c r="AN23" s="883"/>
      <c r="AO23" s="883"/>
      <c r="AP23" s="878">
        <v>269828</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6">
        <v>65555</v>
      </c>
      <c r="R28" s="907"/>
      <c r="S28" s="907"/>
      <c r="T28" s="907"/>
      <c r="U28" s="907"/>
      <c r="V28" s="907">
        <v>68717</v>
      </c>
      <c r="W28" s="907"/>
      <c r="X28" s="907"/>
      <c r="Y28" s="907"/>
      <c r="Z28" s="907"/>
      <c r="AA28" s="907">
        <v>-3161</v>
      </c>
      <c r="AB28" s="907"/>
      <c r="AC28" s="907"/>
      <c r="AD28" s="907"/>
      <c r="AE28" s="908"/>
      <c r="AF28" s="909">
        <v>-3161</v>
      </c>
      <c r="AG28" s="907"/>
      <c r="AH28" s="907"/>
      <c r="AI28" s="907"/>
      <c r="AJ28" s="910"/>
      <c r="AK28" s="911" t="s">
        <v>582</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52836</v>
      </c>
      <c r="R29" s="843"/>
      <c r="S29" s="843"/>
      <c r="T29" s="843"/>
      <c r="U29" s="843"/>
      <c r="V29" s="843">
        <v>52385</v>
      </c>
      <c r="W29" s="843"/>
      <c r="X29" s="843"/>
      <c r="Y29" s="843"/>
      <c r="Z29" s="843"/>
      <c r="AA29" s="843">
        <v>452</v>
      </c>
      <c r="AB29" s="843"/>
      <c r="AC29" s="843"/>
      <c r="AD29" s="843"/>
      <c r="AE29" s="844"/>
      <c r="AF29" s="845">
        <v>452</v>
      </c>
      <c r="AG29" s="846"/>
      <c r="AH29" s="846"/>
      <c r="AI29" s="846"/>
      <c r="AJ29" s="847"/>
      <c r="AK29" s="914" t="s">
        <v>582</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7667</v>
      </c>
      <c r="R30" s="843"/>
      <c r="S30" s="843"/>
      <c r="T30" s="843"/>
      <c r="U30" s="843"/>
      <c r="V30" s="843">
        <v>7592</v>
      </c>
      <c r="W30" s="843"/>
      <c r="X30" s="843"/>
      <c r="Y30" s="843"/>
      <c r="Z30" s="843"/>
      <c r="AA30" s="843">
        <v>75</v>
      </c>
      <c r="AB30" s="843"/>
      <c r="AC30" s="843"/>
      <c r="AD30" s="843"/>
      <c r="AE30" s="844"/>
      <c r="AF30" s="845">
        <v>75</v>
      </c>
      <c r="AG30" s="846"/>
      <c r="AH30" s="846"/>
      <c r="AI30" s="846"/>
      <c r="AJ30" s="847"/>
      <c r="AK30" s="914" t="s">
        <v>582</v>
      </c>
      <c r="AL30" s="915"/>
      <c r="AM30" s="915"/>
      <c r="AN30" s="915"/>
      <c r="AO30" s="915"/>
      <c r="AP30" s="915" t="s">
        <v>582</v>
      </c>
      <c r="AQ30" s="915"/>
      <c r="AR30" s="915"/>
      <c r="AS30" s="915"/>
      <c r="AT30" s="915"/>
      <c r="AU30" s="915" t="s">
        <v>582</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21831</v>
      </c>
      <c r="R31" s="843"/>
      <c r="S31" s="843"/>
      <c r="T31" s="843"/>
      <c r="U31" s="843"/>
      <c r="V31" s="843">
        <v>22062</v>
      </c>
      <c r="W31" s="843"/>
      <c r="X31" s="843"/>
      <c r="Y31" s="843"/>
      <c r="Z31" s="843"/>
      <c r="AA31" s="843">
        <v>-231</v>
      </c>
      <c r="AB31" s="843"/>
      <c r="AC31" s="843"/>
      <c r="AD31" s="843"/>
      <c r="AE31" s="844"/>
      <c r="AF31" s="845">
        <v>12464</v>
      </c>
      <c r="AG31" s="846"/>
      <c r="AH31" s="846"/>
      <c r="AI31" s="846"/>
      <c r="AJ31" s="847"/>
      <c r="AK31" s="914">
        <v>729</v>
      </c>
      <c r="AL31" s="915"/>
      <c r="AM31" s="915"/>
      <c r="AN31" s="915"/>
      <c r="AO31" s="915"/>
      <c r="AP31" s="915">
        <v>22516</v>
      </c>
      <c r="AQ31" s="915"/>
      <c r="AR31" s="915"/>
      <c r="AS31" s="915"/>
      <c r="AT31" s="915"/>
      <c r="AU31" s="915">
        <v>10852</v>
      </c>
      <c r="AV31" s="915"/>
      <c r="AW31" s="915"/>
      <c r="AX31" s="915"/>
      <c r="AY31" s="915"/>
      <c r="AZ31" s="916" t="s">
        <v>582</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409</v>
      </c>
      <c r="C32" s="840"/>
      <c r="D32" s="840"/>
      <c r="E32" s="840"/>
      <c r="F32" s="840"/>
      <c r="G32" s="840"/>
      <c r="H32" s="840"/>
      <c r="I32" s="840"/>
      <c r="J32" s="840"/>
      <c r="K32" s="840"/>
      <c r="L32" s="840"/>
      <c r="M32" s="840"/>
      <c r="N32" s="840"/>
      <c r="O32" s="840"/>
      <c r="P32" s="841"/>
      <c r="Q32" s="842">
        <v>4380</v>
      </c>
      <c r="R32" s="843"/>
      <c r="S32" s="843"/>
      <c r="T32" s="843"/>
      <c r="U32" s="843"/>
      <c r="V32" s="843">
        <v>4965</v>
      </c>
      <c r="W32" s="843"/>
      <c r="X32" s="843"/>
      <c r="Y32" s="843"/>
      <c r="Z32" s="843"/>
      <c r="AA32" s="843">
        <v>-585</v>
      </c>
      <c r="AB32" s="843"/>
      <c r="AC32" s="843"/>
      <c r="AD32" s="843"/>
      <c r="AE32" s="844"/>
      <c r="AF32" s="845">
        <v>628</v>
      </c>
      <c r="AG32" s="846"/>
      <c r="AH32" s="846"/>
      <c r="AI32" s="846"/>
      <c r="AJ32" s="847"/>
      <c r="AK32" s="917">
        <v>713</v>
      </c>
      <c r="AL32" s="918"/>
      <c r="AM32" s="918"/>
      <c r="AN32" s="918"/>
      <c r="AO32" s="914"/>
      <c r="AP32" s="919">
        <v>2275</v>
      </c>
      <c r="AQ32" s="918"/>
      <c r="AR32" s="918"/>
      <c r="AS32" s="918"/>
      <c r="AT32" s="914"/>
      <c r="AU32" s="919">
        <v>273</v>
      </c>
      <c r="AV32" s="918"/>
      <c r="AW32" s="918"/>
      <c r="AX32" s="918"/>
      <c r="AY32" s="914"/>
      <c r="AZ32" s="916" t="s">
        <v>582</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11392</v>
      </c>
      <c r="R33" s="843"/>
      <c r="S33" s="843"/>
      <c r="T33" s="843"/>
      <c r="U33" s="843"/>
      <c r="V33" s="843">
        <v>9870</v>
      </c>
      <c r="W33" s="843"/>
      <c r="X33" s="843"/>
      <c r="Y33" s="843"/>
      <c r="Z33" s="843"/>
      <c r="AA33" s="843">
        <v>1522</v>
      </c>
      <c r="AB33" s="843"/>
      <c r="AC33" s="843"/>
      <c r="AD33" s="843"/>
      <c r="AE33" s="844"/>
      <c r="AF33" s="845">
        <v>9741</v>
      </c>
      <c r="AG33" s="846"/>
      <c r="AH33" s="846"/>
      <c r="AI33" s="846"/>
      <c r="AJ33" s="847"/>
      <c r="AK33" s="914">
        <v>60</v>
      </c>
      <c r="AL33" s="915"/>
      <c r="AM33" s="915"/>
      <c r="AN33" s="915"/>
      <c r="AO33" s="915"/>
      <c r="AP33" s="915">
        <v>34783</v>
      </c>
      <c r="AQ33" s="915"/>
      <c r="AR33" s="915"/>
      <c r="AS33" s="915"/>
      <c r="AT33" s="915"/>
      <c r="AU33" s="915">
        <v>1287</v>
      </c>
      <c r="AV33" s="915"/>
      <c r="AW33" s="915"/>
      <c r="AX33" s="915"/>
      <c r="AY33" s="915"/>
      <c r="AZ33" s="916" t="s">
        <v>512</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7</v>
      </c>
      <c r="R34" s="843"/>
      <c r="S34" s="843"/>
      <c r="T34" s="843"/>
      <c r="U34" s="843"/>
      <c r="V34" s="843">
        <v>6</v>
      </c>
      <c r="W34" s="843"/>
      <c r="X34" s="843"/>
      <c r="Y34" s="843"/>
      <c r="Z34" s="843"/>
      <c r="AA34" s="843">
        <v>1</v>
      </c>
      <c r="AB34" s="843"/>
      <c r="AC34" s="843"/>
      <c r="AD34" s="843"/>
      <c r="AE34" s="844"/>
      <c r="AF34" s="845">
        <v>123</v>
      </c>
      <c r="AG34" s="846"/>
      <c r="AH34" s="846"/>
      <c r="AI34" s="846"/>
      <c r="AJ34" s="847"/>
      <c r="AK34" s="914" t="s">
        <v>512</v>
      </c>
      <c r="AL34" s="915"/>
      <c r="AM34" s="915"/>
      <c r="AN34" s="915"/>
      <c r="AO34" s="915"/>
      <c r="AP34" s="915" t="s">
        <v>512</v>
      </c>
      <c r="AQ34" s="915"/>
      <c r="AR34" s="915"/>
      <c r="AS34" s="915"/>
      <c r="AT34" s="915"/>
      <c r="AU34" s="915" t="s">
        <v>512</v>
      </c>
      <c r="AV34" s="915"/>
      <c r="AW34" s="915"/>
      <c r="AX34" s="915"/>
      <c r="AY34" s="915"/>
      <c r="AZ34" s="916" t="s">
        <v>512</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412</v>
      </c>
      <c r="C35" s="840"/>
      <c r="D35" s="840"/>
      <c r="E35" s="840"/>
      <c r="F35" s="840"/>
      <c r="G35" s="840"/>
      <c r="H35" s="840"/>
      <c r="I35" s="840"/>
      <c r="J35" s="840"/>
      <c r="K35" s="840"/>
      <c r="L35" s="840"/>
      <c r="M35" s="840"/>
      <c r="N35" s="840"/>
      <c r="O35" s="840"/>
      <c r="P35" s="841"/>
      <c r="Q35" s="842">
        <v>7934</v>
      </c>
      <c r="R35" s="843"/>
      <c r="S35" s="843"/>
      <c r="T35" s="843"/>
      <c r="U35" s="843"/>
      <c r="V35" s="843">
        <v>7675</v>
      </c>
      <c r="W35" s="843"/>
      <c r="X35" s="843"/>
      <c r="Y35" s="843"/>
      <c r="Z35" s="843"/>
      <c r="AA35" s="843">
        <v>259</v>
      </c>
      <c r="AB35" s="843"/>
      <c r="AC35" s="843"/>
      <c r="AD35" s="843"/>
      <c r="AE35" s="844"/>
      <c r="AF35" s="845">
        <v>5779</v>
      </c>
      <c r="AG35" s="846"/>
      <c r="AH35" s="846"/>
      <c r="AI35" s="846"/>
      <c r="AJ35" s="847"/>
      <c r="AK35" s="914">
        <v>536</v>
      </c>
      <c r="AL35" s="915"/>
      <c r="AM35" s="915"/>
      <c r="AN35" s="915"/>
      <c r="AO35" s="915"/>
      <c r="AP35" s="915">
        <v>26416</v>
      </c>
      <c r="AQ35" s="915"/>
      <c r="AR35" s="915"/>
      <c r="AS35" s="915"/>
      <c r="AT35" s="915"/>
      <c r="AU35" s="915">
        <v>7185</v>
      </c>
      <c r="AV35" s="915"/>
      <c r="AW35" s="915"/>
      <c r="AX35" s="915"/>
      <c r="AY35" s="915"/>
      <c r="AZ35" s="916" t="s">
        <v>512</v>
      </c>
      <c r="BA35" s="916"/>
      <c r="BB35" s="916"/>
      <c r="BC35" s="916"/>
      <c r="BD35" s="916"/>
      <c r="BE35" s="912" t="s">
        <v>408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413</v>
      </c>
      <c r="C36" s="840"/>
      <c r="D36" s="840"/>
      <c r="E36" s="840"/>
      <c r="F36" s="840"/>
      <c r="G36" s="840"/>
      <c r="H36" s="840"/>
      <c r="I36" s="840"/>
      <c r="J36" s="840"/>
      <c r="K36" s="840"/>
      <c r="L36" s="840"/>
      <c r="M36" s="840"/>
      <c r="N36" s="840"/>
      <c r="O36" s="840"/>
      <c r="P36" s="841"/>
      <c r="Q36" s="842">
        <v>2299</v>
      </c>
      <c r="R36" s="843"/>
      <c r="S36" s="843"/>
      <c r="T36" s="843"/>
      <c r="U36" s="843"/>
      <c r="V36" s="843">
        <v>2571</v>
      </c>
      <c r="W36" s="843"/>
      <c r="X36" s="843"/>
      <c r="Y36" s="843"/>
      <c r="Z36" s="843"/>
      <c r="AA36" s="843">
        <v>-272</v>
      </c>
      <c r="AB36" s="843"/>
      <c r="AC36" s="843"/>
      <c r="AD36" s="843"/>
      <c r="AE36" s="844"/>
      <c r="AF36" s="845">
        <v>456</v>
      </c>
      <c r="AG36" s="846"/>
      <c r="AH36" s="846"/>
      <c r="AI36" s="846"/>
      <c r="AJ36" s="847"/>
      <c r="AK36" s="914">
        <v>189</v>
      </c>
      <c r="AL36" s="915"/>
      <c r="AM36" s="915"/>
      <c r="AN36" s="915"/>
      <c r="AO36" s="915"/>
      <c r="AP36" s="915">
        <v>5333</v>
      </c>
      <c r="AQ36" s="915"/>
      <c r="AR36" s="915"/>
      <c r="AS36" s="915"/>
      <c r="AT36" s="915"/>
      <c r="AU36" s="915">
        <v>1349</v>
      </c>
      <c r="AV36" s="915"/>
      <c r="AW36" s="915"/>
      <c r="AX36" s="915"/>
      <c r="AY36" s="915"/>
      <c r="AZ36" s="916" t="s">
        <v>512</v>
      </c>
      <c r="BA36" s="916"/>
      <c r="BB36" s="916"/>
      <c r="BC36" s="916"/>
      <c r="BD36" s="916"/>
      <c r="BE36" s="912" t="s">
        <v>408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414</v>
      </c>
      <c r="C37" s="840"/>
      <c r="D37" s="840"/>
      <c r="E37" s="840"/>
      <c r="F37" s="840"/>
      <c r="G37" s="840"/>
      <c r="H37" s="840"/>
      <c r="I37" s="840"/>
      <c r="J37" s="840"/>
      <c r="K37" s="840"/>
      <c r="L37" s="840"/>
      <c r="M37" s="840"/>
      <c r="N37" s="840"/>
      <c r="O37" s="840"/>
      <c r="P37" s="841"/>
      <c r="Q37" s="842">
        <v>1599</v>
      </c>
      <c r="R37" s="843"/>
      <c r="S37" s="843"/>
      <c r="T37" s="843"/>
      <c r="U37" s="843"/>
      <c r="V37" s="843">
        <v>1584</v>
      </c>
      <c r="W37" s="843"/>
      <c r="X37" s="843"/>
      <c r="Y37" s="843"/>
      <c r="Z37" s="843"/>
      <c r="AA37" s="843">
        <v>15</v>
      </c>
      <c r="AB37" s="843"/>
      <c r="AC37" s="843"/>
      <c r="AD37" s="843"/>
      <c r="AE37" s="844"/>
      <c r="AF37" s="845">
        <v>15</v>
      </c>
      <c r="AG37" s="846"/>
      <c r="AH37" s="846"/>
      <c r="AI37" s="846"/>
      <c r="AJ37" s="847"/>
      <c r="AK37" s="914">
        <v>126</v>
      </c>
      <c r="AL37" s="915"/>
      <c r="AM37" s="915"/>
      <c r="AN37" s="915"/>
      <c r="AO37" s="915"/>
      <c r="AP37" s="915">
        <v>9392</v>
      </c>
      <c r="AQ37" s="915"/>
      <c r="AR37" s="915"/>
      <c r="AS37" s="915"/>
      <c r="AT37" s="915"/>
      <c r="AU37" s="915">
        <v>7445</v>
      </c>
      <c r="AV37" s="915"/>
      <c r="AW37" s="915"/>
      <c r="AX37" s="915"/>
      <c r="AY37" s="915"/>
      <c r="AZ37" s="916" t="s">
        <v>582</v>
      </c>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416</v>
      </c>
      <c r="C38" s="840"/>
      <c r="D38" s="840"/>
      <c r="E38" s="840"/>
      <c r="F38" s="840"/>
      <c r="G38" s="840"/>
      <c r="H38" s="840"/>
      <c r="I38" s="840"/>
      <c r="J38" s="840"/>
      <c r="K38" s="840"/>
      <c r="L38" s="840"/>
      <c r="M38" s="840"/>
      <c r="N38" s="840"/>
      <c r="O38" s="840"/>
      <c r="P38" s="841"/>
      <c r="Q38" s="842">
        <v>255</v>
      </c>
      <c r="R38" s="843"/>
      <c r="S38" s="843"/>
      <c r="T38" s="843"/>
      <c r="U38" s="843"/>
      <c r="V38" s="843">
        <v>255</v>
      </c>
      <c r="W38" s="843"/>
      <c r="X38" s="843"/>
      <c r="Y38" s="843"/>
      <c r="Z38" s="843"/>
      <c r="AA38" s="843" t="s">
        <v>582</v>
      </c>
      <c r="AB38" s="843"/>
      <c r="AC38" s="843"/>
      <c r="AD38" s="843"/>
      <c r="AE38" s="844"/>
      <c r="AF38" s="845" t="s">
        <v>129</v>
      </c>
      <c r="AG38" s="846"/>
      <c r="AH38" s="846"/>
      <c r="AI38" s="846"/>
      <c r="AJ38" s="847"/>
      <c r="AK38" s="914">
        <v>228</v>
      </c>
      <c r="AL38" s="915"/>
      <c r="AM38" s="915"/>
      <c r="AN38" s="915"/>
      <c r="AO38" s="915"/>
      <c r="AP38" s="915">
        <v>441</v>
      </c>
      <c r="AQ38" s="915"/>
      <c r="AR38" s="915"/>
      <c r="AS38" s="915"/>
      <c r="AT38" s="915"/>
      <c r="AU38" s="915" t="s">
        <v>582</v>
      </c>
      <c r="AV38" s="915"/>
      <c r="AW38" s="915"/>
      <c r="AX38" s="915"/>
      <c r="AY38" s="915"/>
      <c r="AZ38" s="916" t="s">
        <v>582</v>
      </c>
      <c r="BA38" s="916"/>
      <c r="BB38" s="916"/>
      <c r="BC38" s="916"/>
      <c r="BD38" s="916"/>
      <c r="BE38" s="912" t="s">
        <v>415</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20"/>
      <c r="R50" s="921"/>
      <c r="S50" s="921"/>
      <c r="T50" s="921"/>
      <c r="U50" s="921"/>
      <c r="V50" s="921"/>
      <c r="W50" s="921"/>
      <c r="X50" s="921"/>
      <c r="Y50" s="921"/>
      <c r="Z50" s="921"/>
      <c r="AA50" s="921"/>
      <c r="AB50" s="921"/>
      <c r="AC50" s="921"/>
      <c r="AD50" s="921"/>
      <c r="AE50" s="922"/>
      <c r="AF50" s="845"/>
      <c r="AG50" s="846"/>
      <c r="AH50" s="846"/>
      <c r="AI50" s="846"/>
      <c r="AJ50" s="847"/>
      <c r="AK50" s="923"/>
      <c r="AL50" s="921"/>
      <c r="AM50" s="921"/>
      <c r="AN50" s="921"/>
      <c r="AO50" s="921"/>
      <c r="AP50" s="921"/>
      <c r="AQ50" s="921"/>
      <c r="AR50" s="921"/>
      <c r="AS50" s="921"/>
      <c r="AT50" s="921"/>
      <c r="AU50" s="921"/>
      <c r="AV50" s="921"/>
      <c r="AW50" s="921"/>
      <c r="AX50" s="921"/>
      <c r="AY50" s="921"/>
      <c r="AZ50" s="924"/>
      <c r="BA50" s="924"/>
      <c r="BB50" s="924"/>
      <c r="BC50" s="924"/>
      <c r="BD50" s="924"/>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20"/>
      <c r="R51" s="921"/>
      <c r="S51" s="921"/>
      <c r="T51" s="921"/>
      <c r="U51" s="921"/>
      <c r="V51" s="921"/>
      <c r="W51" s="921"/>
      <c r="X51" s="921"/>
      <c r="Y51" s="921"/>
      <c r="Z51" s="921"/>
      <c r="AA51" s="921"/>
      <c r="AB51" s="921"/>
      <c r="AC51" s="921"/>
      <c r="AD51" s="921"/>
      <c r="AE51" s="922"/>
      <c r="AF51" s="845"/>
      <c r="AG51" s="846"/>
      <c r="AH51" s="846"/>
      <c r="AI51" s="846"/>
      <c r="AJ51" s="847"/>
      <c r="AK51" s="923"/>
      <c r="AL51" s="921"/>
      <c r="AM51" s="921"/>
      <c r="AN51" s="921"/>
      <c r="AO51" s="921"/>
      <c r="AP51" s="921"/>
      <c r="AQ51" s="921"/>
      <c r="AR51" s="921"/>
      <c r="AS51" s="921"/>
      <c r="AT51" s="921"/>
      <c r="AU51" s="921"/>
      <c r="AV51" s="921"/>
      <c r="AW51" s="921"/>
      <c r="AX51" s="921"/>
      <c r="AY51" s="921"/>
      <c r="AZ51" s="924"/>
      <c r="BA51" s="924"/>
      <c r="BB51" s="924"/>
      <c r="BC51" s="924"/>
      <c r="BD51" s="924"/>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20"/>
      <c r="R52" s="921"/>
      <c r="S52" s="921"/>
      <c r="T52" s="921"/>
      <c r="U52" s="921"/>
      <c r="V52" s="921"/>
      <c r="W52" s="921"/>
      <c r="X52" s="921"/>
      <c r="Y52" s="921"/>
      <c r="Z52" s="921"/>
      <c r="AA52" s="921"/>
      <c r="AB52" s="921"/>
      <c r="AC52" s="921"/>
      <c r="AD52" s="921"/>
      <c r="AE52" s="922"/>
      <c r="AF52" s="845"/>
      <c r="AG52" s="846"/>
      <c r="AH52" s="846"/>
      <c r="AI52" s="846"/>
      <c r="AJ52" s="847"/>
      <c r="AK52" s="923"/>
      <c r="AL52" s="921"/>
      <c r="AM52" s="921"/>
      <c r="AN52" s="921"/>
      <c r="AO52" s="921"/>
      <c r="AP52" s="921"/>
      <c r="AQ52" s="921"/>
      <c r="AR52" s="921"/>
      <c r="AS52" s="921"/>
      <c r="AT52" s="921"/>
      <c r="AU52" s="921"/>
      <c r="AV52" s="921"/>
      <c r="AW52" s="921"/>
      <c r="AX52" s="921"/>
      <c r="AY52" s="921"/>
      <c r="AZ52" s="924"/>
      <c r="BA52" s="924"/>
      <c r="BB52" s="924"/>
      <c r="BC52" s="924"/>
      <c r="BD52" s="924"/>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20"/>
      <c r="R53" s="921"/>
      <c r="S53" s="921"/>
      <c r="T53" s="921"/>
      <c r="U53" s="921"/>
      <c r="V53" s="921"/>
      <c r="W53" s="921"/>
      <c r="X53" s="921"/>
      <c r="Y53" s="921"/>
      <c r="Z53" s="921"/>
      <c r="AA53" s="921"/>
      <c r="AB53" s="921"/>
      <c r="AC53" s="921"/>
      <c r="AD53" s="921"/>
      <c r="AE53" s="922"/>
      <c r="AF53" s="845"/>
      <c r="AG53" s="846"/>
      <c r="AH53" s="846"/>
      <c r="AI53" s="846"/>
      <c r="AJ53" s="847"/>
      <c r="AK53" s="923"/>
      <c r="AL53" s="921"/>
      <c r="AM53" s="921"/>
      <c r="AN53" s="921"/>
      <c r="AO53" s="921"/>
      <c r="AP53" s="921"/>
      <c r="AQ53" s="921"/>
      <c r="AR53" s="921"/>
      <c r="AS53" s="921"/>
      <c r="AT53" s="921"/>
      <c r="AU53" s="921"/>
      <c r="AV53" s="921"/>
      <c r="AW53" s="921"/>
      <c r="AX53" s="921"/>
      <c r="AY53" s="921"/>
      <c r="AZ53" s="924"/>
      <c r="BA53" s="924"/>
      <c r="BB53" s="924"/>
      <c r="BC53" s="924"/>
      <c r="BD53" s="924"/>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20"/>
      <c r="R54" s="921"/>
      <c r="S54" s="921"/>
      <c r="T54" s="921"/>
      <c r="U54" s="921"/>
      <c r="V54" s="921"/>
      <c r="W54" s="921"/>
      <c r="X54" s="921"/>
      <c r="Y54" s="921"/>
      <c r="Z54" s="921"/>
      <c r="AA54" s="921"/>
      <c r="AB54" s="921"/>
      <c r="AC54" s="921"/>
      <c r="AD54" s="921"/>
      <c r="AE54" s="922"/>
      <c r="AF54" s="845"/>
      <c r="AG54" s="846"/>
      <c r="AH54" s="846"/>
      <c r="AI54" s="846"/>
      <c r="AJ54" s="847"/>
      <c r="AK54" s="923"/>
      <c r="AL54" s="921"/>
      <c r="AM54" s="921"/>
      <c r="AN54" s="921"/>
      <c r="AO54" s="921"/>
      <c r="AP54" s="921"/>
      <c r="AQ54" s="921"/>
      <c r="AR54" s="921"/>
      <c r="AS54" s="921"/>
      <c r="AT54" s="921"/>
      <c r="AU54" s="921"/>
      <c r="AV54" s="921"/>
      <c r="AW54" s="921"/>
      <c r="AX54" s="921"/>
      <c r="AY54" s="921"/>
      <c r="AZ54" s="924"/>
      <c r="BA54" s="924"/>
      <c r="BB54" s="924"/>
      <c r="BC54" s="924"/>
      <c r="BD54" s="924"/>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20"/>
      <c r="R55" s="921"/>
      <c r="S55" s="921"/>
      <c r="T55" s="921"/>
      <c r="U55" s="921"/>
      <c r="V55" s="921"/>
      <c r="W55" s="921"/>
      <c r="X55" s="921"/>
      <c r="Y55" s="921"/>
      <c r="Z55" s="921"/>
      <c r="AA55" s="921"/>
      <c r="AB55" s="921"/>
      <c r="AC55" s="921"/>
      <c r="AD55" s="921"/>
      <c r="AE55" s="922"/>
      <c r="AF55" s="845"/>
      <c r="AG55" s="846"/>
      <c r="AH55" s="846"/>
      <c r="AI55" s="846"/>
      <c r="AJ55" s="847"/>
      <c r="AK55" s="923"/>
      <c r="AL55" s="921"/>
      <c r="AM55" s="921"/>
      <c r="AN55" s="921"/>
      <c r="AO55" s="921"/>
      <c r="AP55" s="921"/>
      <c r="AQ55" s="921"/>
      <c r="AR55" s="921"/>
      <c r="AS55" s="921"/>
      <c r="AT55" s="921"/>
      <c r="AU55" s="921"/>
      <c r="AV55" s="921"/>
      <c r="AW55" s="921"/>
      <c r="AX55" s="921"/>
      <c r="AY55" s="921"/>
      <c r="AZ55" s="924"/>
      <c r="BA55" s="924"/>
      <c r="BB55" s="924"/>
      <c r="BC55" s="924"/>
      <c r="BD55" s="924"/>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20"/>
      <c r="R56" s="921"/>
      <c r="S56" s="921"/>
      <c r="T56" s="921"/>
      <c r="U56" s="921"/>
      <c r="V56" s="921"/>
      <c r="W56" s="921"/>
      <c r="X56" s="921"/>
      <c r="Y56" s="921"/>
      <c r="Z56" s="921"/>
      <c r="AA56" s="921"/>
      <c r="AB56" s="921"/>
      <c r="AC56" s="921"/>
      <c r="AD56" s="921"/>
      <c r="AE56" s="922"/>
      <c r="AF56" s="845"/>
      <c r="AG56" s="846"/>
      <c r="AH56" s="846"/>
      <c r="AI56" s="846"/>
      <c r="AJ56" s="847"/>
      <c r="AK56" s="923"/>
      <c r="AL56" s="921"/>
      <c r="AM56" s="921"/>
      <c r="AN56" s="921"/>
      <c r="AO56" s="921"/>
      <c r="AP56" s="921"/>
      <c r="AQ56" s="921"/>
      <c r="AR56" s="921"/>
      <c r="AS56" s="921"/>
      <c r="AT56" s="921"/>
      <c r="AU56" s="921"/>
      <c r="AV56" s="921"/>
      <c r="AW56" s="921"/>
      <c r="AX56" s="921"/>
      <c r="AY56" s="921"/>
      <c r="AZ56" s="924"/>
      <c r="BA56" s="924"/>
      <c r="BB56" s="924"/>
      <c r="BC56" s="924"/>
      <c r="BD56" s="924"/>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20"/>
      <c r="R57" s="921"/>
      <c r="S57" s="921"/>
      <c r="T57" s="921"/>
      <c r="U57" s="921"/>
      <c r="V57" s="921"/>
      <c r="W57" s="921"/>
      <c r="X57" s="921"/>
      <c r="Y57" s="921"/>
      <c r="Z57" s="921"/>
      <c r="AA57" s="921"/>
      <c r="AB57" s="921"/>
      <c r="AC57" s="921"/>
      <c r="AD57" s="921"/>
      <c r="AE57" s="922"/>
      <c r="AF57" s="845"/>
      <c r="AG57" s="846"/>
      <c r="AH57" s="846"/>
      <c r="AI57" s="846"/>
      <c r="AJ57" s="847"/>
      <c r="AK57" s="923"/>
      <c r="AL57" s="921"/>
      <c r="AM57" s="921"/>
      <c r="AN57" s="921"/>
      <c r="AO57" s="921"/>
      <c r="AP57" s="921"/>
      <c r="AQ57" s="921"/>
      <c r="AR57" s="921"/>
      <c r="AS57" s="921"/>
      <c r="AT57" s="921"/>
      <c r="AU57" s="921"/>
      <c r="AV57" s="921"/>
      <c r="AW57" s="921"/>
      <c r="AX57" s="921"/>
      <c r="AY57" s="921"/>
      <c r="AZ57" s="924"/>
      <c r="BA57" s="924"/>
      <c r="BB57" s="924"/>
      <c r="BC57" s="924"/>
      <c r="BD57" s="924"/>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20"/>
      <c r="R58" s="921"/>
      <c r="S58" s="921"/>
      <c r="T58" s="921"/>
      <c r="U58" s="921"/>
      <c r="V58" s="921"/>
      <c r="W58" s="921"/>
      <c r="X58" s="921"/>
      <c r="Y58" s="921"/>
      <c r="Z58" s="921"/>
      <c r="AA58" s="921"/>
      <c r="AB58" s="921"/>
      <c r="AC58" s="921"/>
      <c r="AD58" s="921"/>
      <c r="AE58" s="922"/>
      <c r="AF58" s="845"/>
      <c r="AG58" s="846"/>
      <c r="AH58" s="846"/>
      <c r="AI58" s="846"/>
      <c r="AJ58" s="847"/>
      <c r="AK58" s="923"/>
      <c r="AL58" s="921"/>
      <c r="AM58" s="921"/>
      <c r="AN58" s="921"/>
      <c r="AO58" s="921"/>
      <c r="AP58" s="921"/>
      <c r="AQ58" s="921"/>
      <c r="AR58" s="921"/>
      <c r="AS58" s="921"/>
      <c r="AT58" s="921"/>
      <c r="AU58" s="921"/>
      <c r="AV58" s="921"/>
      <c r="AW58" s="921"/>
      <c r="AX58" s="921"/>
      <c r="AY58" s="921"/>
      <c r="AZ58" s="924"/>
      <c r="BA58" s="924"/>
      <c r="BB58" s="924"/>
      <c r="BC58" s="924"/>
      <c r="BD58" s="924"/>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20"/>
      <c r="R59" s="921"/>
      <c r="S59" s="921"/>
      <c r="T59" s="921"/>
      <c r="U59" s="921"/>
      <c r="V59" s="921"/>
      <c r="W59" s="921"/>
      <c r="X59" s="921"/>
      <c r="Y59" s="921"/>
      <c r="Z59" s="921"/>
      <c r="AA59" s="921"/>
      <c r="AB59" s="921"/>
      <c r="AC59" s="921"/>
      <c r="AD59" s="921"/>
      <c r="AE59" s="922"/>
      <c r="AF59" s="845"/>
      <c r="AG59" s="846"/>
      <c r="AH59" s="846"/>
      <c r="AI59" s="846"/>
      <c r="AJ59" s="847"/>
      <c r="AK59" s="923"/>
      <c r="AL59" s="921"/>
      <c r="AM59" s="921"/>
      <c r="AN59" s="921"/>
      <c r="AO59" s="921"/>
      <c r="AP59" s="921"/>
      <c r="AQ59" s="921"/>
      <c r="AR59" s="921"/>
      <c r="AS59" s="921"/>
      <c r="AT59" s="921"/>
      <c r="AU59" s="921"/>
      <c r="AV59" s="921"/>
      <c r="AW59" s="921"/>
      <c r="AX59" s="921"/>
      <c r="AY59" s="921"/>
      <c r="AZ59" s="924"/>
      <c r="BA59" s="924"/>
      <c r="BB59" s="924"/>
      <c r="BC59" s="924"/>
      <c r="BD59" s="924"/>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20"/>
      <c r="R60" s="921"/>
      <c r="S60" s="921"/>
      <c r="T60" s="921"/>
      <c r="U60" s="921"/>
      <c r="V60" s="921"/>
      <c r="W60" s="921"/>
      <c r="X60" s="921"/>
      <c r="Y60" s="921"/>
      <c r="Z60" s="921"/>
      <c r="AA60" s="921"/>
      <c r="AB60" s="921"/>
      <c r="AC60" s="921"/>
      <c r="AD60" s="921"/>
      <c r="AE60" s="922"/>
      <c r="AF60" s="845"/>
      <c r="AG60" s="846"/>
      <c r="AH60" s="846"/>
      <c r="AI60" s="846"/>
      <c r="AJ60" s="847"/>
      <c r="AK60" s="923"/>
      <c r="AL60" s="921"/>
      <c r="AM60" s="921"/>
      <c r="AN60" s="921"/>
      <c r="AO60" s="921"/>
      <c r="AP60" s="921"/>
      <c r="AQ60" s="921"/>
      <c r="AR60" s="921"/>
      <c r="AS60" s="921"/>
      <c r="AT60" s="921"/>
      <c r="AU60" s="921"/>
      <c r="AV60" s="921"/>
      <c r="AW60" s="921"/>
      <c r="AX60" s="921"/>
      <c r="AY60" s="921"/>
      <c r="AZ60" s="924"/>
      <c r="BA60" s="924"/>
      <c r="BB60" s="924"/>
      <c r="BC60" s="924"/>
      <c r="BD60" s="924"/>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20"/>
      <c r="R61" s="921"/>
      <c r="S61" s="921"/>
      <c r="T61" s="921"/>
      <c r="U61" s="921"/>
      <c r="V61" s="921"/>
      <c r="W61" s="921"/>
      <c r="X61" s="921"/>
      <c r="Y61" s="921"/>
      <c r="Z61" s="921"/>
      <c r="AA61" s="921"/>
      <c r="AB61" s="921"/>
      <c r="AC61" s="921"/>
      <c r="AD61" s="921"/>
      <c r="AE61" s="922"/>
      <c r="AF61" s="845"/>
      <c r="AG61" s="846"/>
      <c r="AH61" s="846"/>
      <c r="AI61" s="846"/>
      <c r="AJ61" s="847"/>
      <c r="AK61" s="923"/>
      <c r="AL61" s="921"/>
      <c r="AM61" s="921"/>
      <c r="AN61" s="921"/>
      <c r="AO61" s="921"/>
      <c r="AP61" s="921"/>
      <c r="AQ61" s="921"/>
      <c r="AR61" s="921"/>
      <c r="AS61" s="921"/>
      <c r="AT61" s="921"/>
      <c r="AU61" s="921"/>
      <c r="AV61" s="921"/>
      <c r="AW61" s="921"/>
      <c r="AX61" s="921"/>
      <c r="AY61" s="921"/>
      <c r="AZ61" s="924"/>
      <c r="BA61" s="924"/>
      <c r="BB61" s="924"/>
      <c r="BC61" s="924"/>
      <c r="BD61" s="924"/>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20"/>
      <c r="R62" s="921"/>
      <c r="S62" s="921"/>
      <c r="T62" s="921"/>
      <c r="U62" s="921"/>
      <c r="V62" s="921"/>
      <c r="W62" s="921"/>
      <c r="X62" s="921"/>
      <c r="Y62" s="921"/>
      <c r="Z62" s="921"/>
      <c r="AA62" s="921"/>
      <c r="AB62" s="921"/>
      <c r="AC62" s="921"/>
      <c r="AD62" s="921"/>
      <c r="AE62" s="922"/>
      <c r="AF62" s="845"/>
      <c r="AG62" s="846"/>
      <c r="AH62" s="846"/>
      <c r="AI62" s="846"/>
      <c r="AJ62" s="847"/>
      <c r="AK62" s="923"/>
      <c r="AL62" s="921"/>
      <c r="AM62" s="921"/>
      <c r="AN62" s="921"/>
      <c r="AO62" s="921"/>
      <c r="AP62" s="921"/>
      <c r="AQ62" s="921"/>
      <c r="AR62" s="921"/>
      <c r="AS62" s="921"/>
      <c r="AT62" s="921"/>
      <c r="AU62" s="921"/>
      <c r="AV62" s="921"/>
      <c r="AW62" s="921"/>
      <c r="AX62" s="921"/>
      <c r="AY62" s="921"/>
      <c r="AZ62" s="924"/>
      <c r="BA62" s="924"/>
      <c r="BB62" s="924"/>
      <c r="BC62" s="924"/>
      <c r="BD62" s="924"/>
      <c r="BE62" s="912"/>
      <c r="BF62" s="912"/>
      <c r="BG62" s="912"/>
      <c r="BH62" s="912"/>
      <c r="BI62" s="913"/>
      <c r="BJ62" s="932"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418</v>
      </c>
      <c r="C63" s="875"/>
      <c r="D63" s="875"/>
      <c r="E63" s="875"/>
      <c r="F63" s="875"/>
      <c r="G63" s="875"/>
      <c r="H63" s="875"/>
      <c r="I63" s="875"/>
      <c r="J63" s="875"/>
      <c r="K63" s="875"/>
      <c r="L63" s="875"/>
      <c r="M63" s="875"/>
      <c r="N63" s="875"/>
      <c r="O63" s="875"/>
      <c r="P63" s="876"/>
      <c r="Q63" s="925"/>
      <c r="R63" s="926"/>
      <c r="S63" s="926"/>
      <c r="T63" s="926"/>
      <c r="U63" s="926"/>
      <c r="V63" s="926"/>
      <c r="W63" s="926"/>
      <c r="X63" s="926"/>
      <c r="Y63" s="926"/>
      <c r="Z63" s="926"/>
      <c r="AA63" s="926"/>
      <c r="AB63" s="926"/>
      <c r="AC63" s="926"/>
      <c r="AD63" s="926"/>
      <c r="AE63" s="927"/>
      <c r="AF63" s="928">
        <v>26570</v>
      </c>
      <c r="AG63" s="929"/>
      <c r="AH63" s="929"/>
      <c r="AI63" s="929"/>
      <c r="AJ63" s="930"/>
      <c r="AK63" s="931"/>
      <c r="AL63" s="926"/>
      <c r="AM63" s="926"/>
      <c r="AN63" s="926"/>
      <c r="AO63" s="926"/>
      <c r="AP63" s="929">
        <v>101156</v>
      </c>
      <c r="AQ63" s="929"/>
      <c r="AR63" s="929"/>
      <c r="AS63" s="929"/>
      <c r="AT63" s="929"/>
      <c r="AU63" s="929">
        <v>19376</v>
      </c>
      <c r="AV63" s="929"/>
      <c r="AW63" s="929"/>
      <c r="AX63" s="929"/>
      <c r="AY63" s="929"/>
      <c r="AZ63" s="933"/>
      <c r="BA63" s="933"/>
      <c r="BB63" s="933"/>
      <c r="BC63" s="933"/>
      <c r="BD63" s="933"/>
      <c r="BE63" s="934"/>
      <c r="BF63" s="934"/>
      <c r="BG63" s="934"/>
      <c r="BH63" s="934"/>
      <c r="BI63" s="935"/>
      <c r="BJ63" s="936" t="s">
        <v>129</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397</v>
      </c>
      <c r="W66" s="802"/>
      <c r="X66" s="802"/>
      <c r="Y66" s="802"/>
      <c r="Z66" s="803"/>
      <c r="AA66" s="801" t="s">
        <v>398</v>
      </c>
      <c r="AB66" s="802"/>
      <c r="AC66" s="802"/>
      <c r="AD66" s="802"/>
      <c r="AE66" s="803"/>
      <c r="AF66" s="939" t="s">
        <v>399</v>
      </c>
      <c r="AG66" s="897"/>
      <c r="AH66" s="897"/>
      <c r="AI66" s="897"/>
      <c r="AJ66" s="940"/>
      <c r="AK66" s="801" t="s">
        <v>400</v>
      </c>
      <c r="AL66" s="825"/>
      <c r="AM66" s="825"/>
      <c r="AN66" s="825"/>
      <c r="AO66" s="826"/>
      <c r="AP66" s="801" t="s">
        <v>401</v>
      </c>
      <c r="AQ66" s="802"/>
      <c r="AR66" s="802"/>
      <c r="AS66" s="802"/>
      <c r="AT66" s="803"/>
      <c r="AU66" s="801" t="s">
        <v>422</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900"/>
      <c r="AH67" s="900"/>
      <c r="AI67" s="900"/>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c r="A68" s="259">
        <v>1</v>
      </c>
      <c r="B68" s="956" t="s">
        <v>583</v>
      </c>
      <c r="C68" s="957"/>
      <c r="D68" s="957"/>
      <c r="E68" s="957"/>
      <c r="F68" s="957"/>
      <c r="G68" s="957"/>
      <c r="H68" s="957"/>
      <c r="I68" s="957"/>
      <c r="J68" s="957"/>
      <c r="K68" s="957"/>
      <c r="L68" s="957"/>
      <c r="M68" s="957"/>
      <c r="N68" s="957"/>
      <c r="O68" s="957"/>
      <c r="P68" s="958"/>
      <c r="Q68" s="959">
        <v>13074</v>
      </c>
      <c r="R68" s="953"/>
      <c r="S68" s="953"/>
      <c r="T68" s="953"/>
      <c r="U68" s="953"/>
      <c r="V68" s="953">
        <v>12698</v>
      </c>
      <c r="W68" s="953"/>
      <c r="X68" s="953"/>
      <c r="Y68" s="953"/>
      <c r="Z68" s="953"/>
      <c r="AA68" s="953">
        <v>376</v>
      </c>
      <c r="AB68" s="953"/>
      <c r="AC68" s="953"/>
      <c r="AD68" s="953"/>
      <c r="AE68" s="953"/>
      <c r="AF68" s="953">
        <v>376</v>
      </c>
      <c r="AG68" s="953"/>
      <c r="AH68" s="953"/>
      <c r="AI68" s="953"/>
      <c r="AJ68" s="953"/>
      <c r="AK68" s="953">
        <v>251</v>
      </c>
      <c r="AL68" s="953"/>
      <c r="AM68" s="953"/>
      <c r="AN68" s="953"/>
      <c r="AO68" s="953"/>
      <c r="AP68" s="953" t="s">
        <v>586</v>
      </c>
      <c r="AQ68" s="953"/>
      <c r="AR68" s="953"/>
      <c r="AS68" s="953"/>
      <c r="AT68" s="953"/>
      <c r="AU68" s="953" t="s">
        <v>586</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c r="A69" s="262">
        <v>2</v>
      </c>
      <c r="B69" s="960" t="s">
        <v>584</v>
      </c>
      <c r="C69" s="961"/>
      <c r="D69" s="961"/>
      <c r="E69" s="961"/>
      <c r="F69" s="961"/>
      <c r="G69" s="961"/>
      <c r="H69" s="961"/>
      <c r="I69" s="961"/>
      <c r="J69" s="961"/>
      <c r="K69" s="961"/>
      <c r="L69" s="961"/>
      <c r="M69" s="961"/>
      <c r="N69" s="961"/>
      <c r="O69" s="961"/>
      <c r="P69" s="962"/>
      <c r="Q69" s="963">
        <v>1069</v>
      </c>
      <c r="R69" s="915"/>
      <c r="S69" s="915"/>
      <c r="T69" s="915"/>
      <c r="U69" s="915"/>
      <c r="V69" s="915">
        <v>1064</v>
      </c>
      <c r="W69" s="915"/>
      <c r="X69" s="915"/>
      <c r="Y69" s="915"/>
      <c r="Z69" s="915"/>
      <c r="AA69" s="915">
        <v>5</v>
      </c>
      <c r="AB69" s="915"/>
      <c r="AC69" s="915"/>
      <c r="AD69" s="915"/>
      <c r="AE69" s="915"/>
      <c r="AF69" s="915">
        <v>5</v>
      </c>
      <c r="AG69" s="915"/>
      <c r="AH69" s="915"/>
      <c r="AI69" s="915"/>
      <c r="AJ69" s="915"/>
      <c r="AK69" s="915">
        <v>0</v>
      </c>
      <c r="AL69" s="915"/>
      <c r="AM69" s="915"/>
      <c r="AN69" s="915"/>
      <c r="AO69" s="915"/>
      <c r="AP69" s="915" t="s">
        <v>586</v>
      </c>
      <c r="AQ69" s="915"/>
      <c r="AR69" s="915"/>
      <c r="AS69" s="915"/>
      <c r="AT69" s="915"/>
      <c r="AU69" s="915" t="s">
        <v>586</v>
      </c>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c r="A70" s="262">
        <v>3</v>
      </c>
      <c r="B70" s="960" t="s">
        <v>585</v>
      </c>
      <c r="C70" s="961"/>
      <c r="D70" s="961"/>
      <c r="E70" s="961"/>
      <c r="F70" s="961"/>
      <c r="G70" s="961"/>
      <c r="H70" s="961"/>
      <c r="I70" s="961"/>
      <c r="J70" s="961"/>
      <c r="K70" s="961"/>
      <c r="L70" s="961"/>
      <c r="M70" s="961"/>
      <c r="N70" s="961"/>
      <c r="O70" s="961"/>
      <c r="P70" s="962"/>
      <c r="Q70" s="963">
        <v>287396</v>
      </c>
      <c r="R70" s="915"/>
      <c r="S70" s="915"/>
      <c r="T70" s="915"/>
      <c r="U70" s="915"/>
      <c r="V70" s="915">
        <v>279979</v>
      </c>
      <c r="W70" s="915"/>
      <c r="X70" s="915"/>
      <c r="Y70" s="915"/>
      <c r="Z70" s="915"/>
      <c r="AA70" s="915">
        <v>7417</v>
      </c>
      <c r="AB70" s="915"/>
      <c r="AC70" s="915"/>
      <c r="AD70" s="915"/>
      <c r="AE70" s="915"/>
      <c r="AF70" s="915">
        <v>7417</v>
      </c>
      <c r="AG70" s="915"/>
      <c r="AH70" s="915"/>
      <c r="AI70" s="915"/>
      <c r="AJ70" s="915"/>
      <c r="AK70" s="915">
        <v>982</v>
      </c>
      <c r="AL70" s="915"/>
      <c r="AM70" s="915"/>
      <c r="AN70" s="915"/>
      <c r="AO70" s="915"/>
      <c r="AP70" s="915" t="s">
        <v>586</v>
      </c>
      <c r="AQ70" s="915"/>
      <c r="AR70" s="915"/>
      <c r="AS70" s="915"/>
      <c r="AT70" s="915"/>
      <c r="AU70" s="915" t="s">
        <v>586</v>
      </c>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c r="A71" s="262">
        <v>4</v>
      </c>
      <c r="B71" s="960"/>
      <c r="C71" s="961"/>
      <c r="D71" s="961"/>
      <c r="E71" s="961"/>
      <c r="F71" s="961"/>
      <c r="G71" s="961"/>
      <c r="H71" s="961"/>
      <c r="I71" s="961"/>
      <c r="J71" s="961"/>
      <c r="K71" s="961"/>
      <c r="L71" s="961"/>
      <c r="M71" s="961"/>
      <c r="N71" s="961"/>
      <c r="O71" s="961"/>
      <c r="P71" s="962"/>
      <c r="Q71" s="963"/>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c r="A72" s="262">
        <v>5</v>
      </c>
      <c r="B72" s="960"/>
      <c r="C72" s="961"/>
      <c r="D72" s="961"/>
      <c r="E72" s="961"/>
      <c r="F72" s="961"/>
      <c r="G72" s="961"/>
      <c r="H72" s="961"/>
      <c r="I72" s="961"/>
      <c r="J72" s="961"/>
      <c r="K72" s="961"/>
      <c r="L72" s="961"/>
      <c r="M72" s="961"/>
      <c r="N72" s="961"/>
      <c r="O72" s="961"/>
      <c r="P72" s="962"/>
      <c r="Q72" s="963"/>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c r="A73" s="262">
        <v>6</v>
      </c>
      <c r="B73" s="960"/>
      <c r="C73" s="961"/>
      <c r="D73" s="961"/>
      <c r="E73" s="961"/>
      <c r="F73" s="961"/>
      <c r="G73" s="961"/>
      <c r="H73" s="961"/>
      <c r="I73" s="961"/>
      <c r="J73" s="961"/>
      <c r="K73" s="961"/>
      <c r="L73" s="961"/>
      <c r="M73" s="961"/>
      <c r="N73" s="961"/>
      <c r="O73" s="961"/>
      <c r="P73" s="962"/>
      <c r="Q73" s="963"/>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c r="A74" s="262">
        <v>7</v>
      </c>
      <c r="B74" s="960"/>
      <c r="C74" s="961"/>
      <c r="D74" s="961"/>
      <c r="E74" s="961"/>
      <c r="F74" s="961"/>
      <c r="G74" s="961"/>
      <c r="H74" s="961"/>
      <c r="I74" s="961"/>
      <c r="J74" s="961"/>
      <c r="K74" s="961"/>
      <c r="L74" s="961"/>
      <c r="M74" s="961"/>
      <c r="N74" s="961"/>
      <c r="O74" s="961"/>
      <c r="P74" s="962"/>
      <c r="Q74" s="963"/>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c r="A75" s="262">
        <v>8</v>
      </c>
      <c r="B75" s="960"/>
      <c r="C75" s="961"/>
      <c r="D75" s="961"/>
      <c r="E75" s="961"/>
      <c r="F75" s="961"/>
      <c r="G75" s="961"/>
      <c r="H75" s="961"/>
      <c r="I75" s="961"/>
      <c r="J75" s="961"/>
      <c r="K75" s="961"/>
      <c r="L75" s="961"/>
      <c r="M75" s="961"/>
      <c r="N75" s="961"/>
      <c r="O75" s="961"/>
      <c r="P75" s="962"/>
      <c r="Q75" s="966"/>
      <c r="R75" s="918"/>
      <c r="S75" s="918"/>
      <c r="T75" s="918"/>
      <c r="U75" s="914"/>
      <c r="V75" s="919"/>
      <c r="W75" s="918"/>
      <c r="X75" s="918"/>
      <c r="Y75" s="918"/>
      <c r="Z75" s="914"/>
      <c r="AA75" s="919"/>
      <c r="AB75" s="918"/>
      <c r="AC75" s="918"/>
      <c r="AD75" s="918"/>
      <c r="AE75" s="914"/>
      <c r="AF75" s="919"/>
      <c r="AG75" s="918"/>
      <c r="AH75" s="918"/>
      <c r="AI75" s="918"/>
      <c r="AJ75" s="914"/>
      <c r="AK75" s="919"/>
      <c r="AL75" s="918"/>
      <c r="AM75" s="918"/>
      <c r="AN75" s="918"/>
      <c r="AO75" s="914"/>
      <c r="AP75" s="919"/>
      <c r="AQ75" s="918"/>
      <c r="AR75" s="918"/>
      <c r="AS75" s="918"/>
      <c r="AT75" s="914"/>
      <c r="AU75" s="919"/>
      <c r="AV75" s="918"/>
      <c r="AW75" s="918"/>
      <c r="AX75" s="918"/>
      <c r="AY75" s="914"/>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c r="A76" s="262">
        <v>9</v>
      </c>
      <c r="B76" s="960"/>
      <c r="C76" s="961"/>
      <c r="D76" s="961"/>
      <c r="E76" s="961"/>
      <c r="F76" s="961"/>
      <c r="G76" s="961"/>
      <c r="H76" s="961"/>
      <c r="I76" s="961"/>
      <c r="J76" s="961"/>
      <c r="K76" s="961"/>
      <c r="L76" s="961"/>
      <c r="M76" s="961"/>
      <c r="N76" s="961"/>
      <c r="O76" s="961"/>
      <c r="P76" s="962"/>
      <c r="Q76" s="966"/>
      <c r="R76" s="918"/>
      <c r="S76" s="918"/>
      <c r="T76" s="918"/>
      <c r="U76" s="914"/>
      <c r="V76" s="919"/>
      <c r="W76" s="918"/>
      <c r="X76" s="918"/>
      <c r="Y76" s="918"/>
      <c r="Z76" s="914"/>
      <c r="AA76" s="919"/>
      <c r="AB76" s="918"/>
      <c r="AC76" s="918"/>
      <c r="AD76" s="918"/>
      <c r="AE76" s="914"/>
      <c r="AF76" s="919"/>
      <c r="AG76" s="918"/>
      <c r="AH76" s="918"/>
      <c r="AI76" s="918"/>
      <c r="AJ76" s="914"/>
      <c r="AK76" s="919"/>
      <c r="AL76" s="918"/>
      <c r="AM76" s="918"/>
      <c r="AN76" s="918"/>
      <c r="AO76" s="914"/>
      <c r="AP76" s="919"/>
      <c r="AQ76" s="918"/>
      <c r="AR76" s="918"/>
      <c r="AS76" s="918"/>
      <c r="AT76" s="914"/>
      <c r="AU76" s="919"/>
      <c r="AV76" s="918"/>
      <c r="AW76" s="918"/>
      <c r="AX76" s="918"/>
      <c r="AY76" s="914"/>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c r="A77" s="262">
        <v>10</v>
      </c>
      <c r="B77" s="960"/>
      <c r="C77" s="961"/>
      <c r="D77" s="961"/>
      <c r="E77" s="961"/>
      <c r="F77" s="961"/>
      <c r="G77" s="961"/>
      <c r="H77" s="961"/>
      <c r="I77" s="961"/>
      <c r="J77" s="961"/>
      <c r="K77" s="961"/>
      <c r="L77" s="961"/>
      <c r="M77" s="961"/>
      <c r="N77" s="961"/>
      <c r="O77" s="961"/>
      <c r="P77" s="962"/>
      <c r="Q77" s="966"/>
      <c r="R77" s="918"/>
      <c r="S77" s="918"/>
      <c r="T77" s="918"/>
      <c r="U77" s="914"/>
      <c r="V77" s="919"/>
      <c r="W77" s="918"/>
      <c r="X77" s="918"/>
      <c r="Y77" s="918"/>
      <c r="Z77" s="914"/>
      <c r="AA77" s="919"/>
      <c r="AB77" s="918"/>
      <c r="AC77" s="918"/>
      <c r="AD77" s="918"/>
      <c r="AE77" s="914"/>
      <c r="AF77" s="919"/>
      <c r="AG77" s="918"/>
      <c r="AH77" s="918"/>
      <c r="AI77" s="918"/>
      <c r="AJ77" s="914"/>
      <c r="AK77" s="919"/>
      <c r="AL77" s="918"/>
      <c r="AM77" s="918"/>
      <c r="AN77" s="918"/>
      <c r="AO77" s="914"/>
      <c r="AP77" s="919"/>
      <c r="AQ77" s="918"/>
      <c r="AR77" s="918"/>
      <c r="AS77" s="918"/>
      <c r="AT77" s="914"/>
      <c r="AU77" s="919"/>
      <c r="AV77" s="918"/>
      <c r="AW77" s="918"/>
      <c r="AX77" s="918"/>
      <c r="AY77" s="914"/>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c r="A78" s="262">
        <v>11</v>
      </c>
      <c r="B78" s="960"/>
      <c r="C78" s="961"/>
      <c r="D78" s="961"/>
      <c r="E78" s="961"/>
      <c r="F78" s="961"/>
      <c r="G78" s="961"/>
      <c r="H78" s="961"/>
      <c r="I78" s="961"/>
      <c r="J78" s="961"/>
      <c r="K78" s="961"/>
      <c r="L78" s="961"/>
      <c r="M78" s="961"/>
      <c r="N78" s="961"/>
      <c r="O78" s="961"/>
      <c r="P78" s="962"/>
      <c r="Q78" s="963"/>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c r="A79" s="262">
        <v>12</v>
      </c>
      <c r="B79" s="960"/>
      <c r="C79" s="961"/>
      <c r="D79" s="961"/>
      <c r="E79" s="961"/>
      <c r="F79" s="961"/>
      <c r="G79" s="961"/>
      <c r="H79" s="961"/>
      <c r="I79" s="961"/>
      <c r="J79" s="961"/>
      <c r="K79" s="961"/>
      <c r="L79" s="961"/>
      <c r="M79" s="961"/>
      <c r="N79" s="961"/>
      <c r="O79" s="961"/>
      <c r="P79" s="962"/>
      <c r="Q79" s="963"/>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c r="A80" s="262">
        <v>13</v>
      </c>
      <c r="B80" s="960"/>
      <c r="C80" s="961"/>
      <c r="D80" s="961"/>
      <c r="E80" s="961"/>
      <c r="F80" s="961"/>
      <c r="G80" s="961"/>
      <c r="H80" s="961"/>
      <c r="I80" s="961"/>
      <c r="J80" s="961"/>
      <c r="K80" s="961"/>
      <c r="L80" s="961"/>
      <c r="M80" s="961"/>
      <c r="N80" s="961"/>
      <c r="O80" s="961"/>
      <c r="P80" s="962"/>
      <c r="Q80" s="963"/>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c r="A81" s="262">
        <v>14</v>
      </c>
      <c r="B81" s="960"/>
      <c r="C81" s="961"/>
      <c r="D81" s="961"/>
      <c r="E81" s="961"/>
      <c r="F81" s="961"/>
      <c r="G81" s="961"/>
      <c r="H81" s="961"/>
      <c r="I81" s="961"/>
      <c r="J81" s="961"/>
      <c r="K81" s="961"/>
      <c r="L81" s="961"/>
      <c r="M81" s="961"/>
      <c r="N81" s="961"/>
      <c r="O81" s="961"/>
      <c r="P81" s="962"/>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c r="A82" s="262">
        <v>15</v>
      </c>
      <c r="B82" s="960"/>
      <c r="C82" s="961"/>
      <c r="D82" s="961"/>
      <c r="E82" s="961"/>
      <c r="F82" s="961"/>
      <c r="G82" s="961"/>
      <c r="H82" s="961"/>
      <c r="I82" s="961"/>
      <c r="J82" s="961"/>
      <c r="K82" s="961"/>
      <c r="L82" s="961"/>
      <c r="M82" s="961"/>
      <c r="N82" s="961"/>
      <c r="O82" s="961"/>
      <c r="P82" s="962"/>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c r="A83" s="262">
        <v>16</v>
      </c>
      <c r="B83" s="960"/>
      <c r="C83" s="961"/>
      <c r="D83" s="961"/>
      <c r="E83" s="961"/>
      <c r="F83" s="961"/>
      <c r="G83" s="961"/>
      <c r="H83" s="961"/>
      <c r="I83" s="961"/>
      <c r="J83" s="961"/>
      <c r="K83" s="961"/>
      <c r="L83" s="961"/>
      <c r="M83" s="961"/>
      <c r="N83" s="961"/>
      <c r="O83" s="961"/>
      <c r="P83" s="962"/>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c r="A84" s="262">
        <v>17</v>
      </c>
      <c r="B84" s="960"/>
      <c r="C84" s="961"/>
      <c r="D84" s="961"/>
      <c r="E84" s="961"/>
      <c r="F84" s="961"/>
      <c r="G84" s="961"/>
      <c r="H84" s="961"/>
      <c r="I84" s="961"/>
      <c r="J84" s="961"/>
      <c r="K84" s="961"/>
      <c r="L84" s="961"/>
      <c r="M84" s="961"/>
      <c r="N84" s="961"/>
      <c r="O84" s="961"/>
      <c r="P84" s="962"/>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c r="A85" s="262">
        <v>18</v>
      </c>
      <c r="B85" s="960"/>
      <c r="C85" s="961"/>
      <c r="D85" s="961"/>
      <c r="E85" s="961"/>
      <c r="F85" s="961"/>
      <c r="G85" s="961"/>
      <c r="H85" s="961"/>
      <c r="I85" s="961"/>
      <c r="J85" s="961"/>
      <c r="K85" s="961"/>
      <c r="L85" s="961"/>
      <c r="M85" s="961"/>
      <c r="N85" s="961"/>
      <c r="O85" s="961"/>
      <c r="P85" s="962"/>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c r="A86" s="262">
        <v>19</v>
      </c>
      <c r="B86" s="960"/>
      <c r="C86" s="961"/>
      <c r="D86" s="961"/>
      <c r="E86" s="961"/>
      <c r="F86" s="961"/>
      <c r="G86" s="961"/>
      <c r="H86" s="961"/>
      <c r="I86" s="961"/>
      <c r="J86" s="961"/>
      <c r="K86" s="961"/>
      <c r="L86" s="961"/>
      <c r="M86" s="961"/>
      <c r="N86" s="961"/>
      <c r="O86" s="961"/>
      <c r="P86" s="962"/>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c r="A88" s="265" t="s">
        <v>392</v>
      </c>
      <c r="B88" s="874" t="s">
        <v>423</v>
      </c>
      <c r="C88" s="875"/>
      <c r="D88" s="875"/>
      <c r="E88" s="875"/>
      <c r="F88" s="875"/>
      <c r="G88" s="875"/>
      <c r="H88" s="875"/>
      <c r="I88" s="875"/>
      <c r="J88" s="875"/>
      <c r="K88" s="875"/>
      <c r="L88" s="875"/>
      <c r="M88" s="875"/>
      <c r="N88" s="875"/>
      <c r="O88" s="875"/>
      <c r="P88" s="876"/>
      <c r="Q88" s="925"/>
      <c r="R88" s="926"/>
      <c r="S88" s="926"/>
      <c r="T88" s="926"/>
      <c r="U88" s="926"/>
      <c r="V88" s="926"/>
      <c r="W88" s="926"/>
      <c r="X88" s="926"/>
      <c r="Y88" s="926"/>
      <c r="Z88" s="926"/>
      <c r="AA88" s="926"/>
      <c r="AB88" s="926"/>
      <c r="AC88" s="926"/>
      <c r="AD88" s="926"/>
      <c r="AE88" s="926"/>
      <c r="AF88" s="929">
        <v>7798</v>
      </c>
      <c r="AG88" s="929"/>
      <c r="AH88" s="929"/>
      <c r="AI88" s="929"/>
      <c r="AJ88" s="929"/>
      <c r="AK88" s="926"/>
      <c r="AL88" s="926"/>
      <c r="AM88" s="926"/>
      <c r="AN88" s="926"/>
      <c r="AO88" s="926"/>
      <c r="AP88" s="929" t="s">
        <v>586</v>
      </c>
      <c r="AQ88" s="929"/>
      <c r="AR88" s="929"/>
      <c r="AS88" s="929"/>
      <c r="AT88" s="929"/>
      <c r="AU88" s="929" t="s">
        <v>586</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1323</v>
      </c>
      <c r="CS102" s="937"/>
      <c r="CT102" s="937"/>
      <c r="CU102" s="937"/>
      <c r="CV102" s="978"/>
      <c r="CW102" s="977">
        <v>252</v>
      </c>
      <c r="CX102" s="937"/>
      <c r="CY102" s="937"/>
      <c r="CZ102" s="937"/>
      <c r="DA102" s="978"/>
      <c r="DB102" s="977" t="s">
        <v>606</v>
      </c>
      <c r="DC102" s="937"/>
      <c r="DD102" s="937"/>
      <c r="DE102" s="937"/>
      <c r="DF102" s="978"/>
      <c r="DG102" s="977" t="s">
        <v>606</v>
      </c>
      <c r="DH102" s="937"/>
      <c r="DI102" s="937"/>
      <c r="DJ102" s="937"/>
      <c r="DK102" s="978"/>
      <c r="DL102" s="977" t="s">
        <v>606</v>
      </c>
      <c r="DM102" s="937"/>
      <c r="DN102" s="937"/>
      <c r="DO102" s="937"/>
      <c r="DP102" s="978"/>
      <c r="DQ102" s="977" t="s">
        <v>606</v>
      </c>
      <c r="DR102" s="937"/>
      <c r="DS102" s="937"/>
      <c r="DT102" s="937"/>
      <c r="DU102" s="978"/>
      <c r="DV102" s="1001"/>
      <c r="DW102" s="1002"/>
      <c r="DX102" s="1002"/>
      <c r="DY102" s="1002"/>
      <c r="DZ102" s="1003"/>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c r="A109" s="999" t="s">
        <v>431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432</v>
      </c>
      <c r="AB109" s="980"/>
      <c r="AC109" s="980"/>
      <c r="AD109" s="980"/>
      <c r="AE109" s="981"/>
      <c r="AF109" s="979" t="s">
        <v>307</v>
      </c>
      <c r="AG109" s="980"/>
      <c r="AH109" s="980"/>
      <c r="AI109" s="980"/>
      <c r="AJ109" s="981"/>
      <c r="AK109" s="979" t="s">
        <v>306</v>
      </c>
      <c r="AL109" s="980"/>
      <c r="AM109" s="980"/>
      <c r="AN109" s="980"/>
      <c r="AO109" s="981"/>
      <c r="AP109" s="979" t="s">
        <v>433</v>
      </c>
      <c r="AQ109" s="980"/>
      <c r="AR109" s="980"/>
      <c r="AS109" s="980"/>
      <c r="AT109" s="982"/>
      <c r="AU109" s="999" t="s">
        <v>431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432</v>
      </c>
      <c r="BR109" s="980"/>
      <c r="BS109" s="980"/>
      <c r="BT109" s="980"/>
      <c r="BU109" s="981"/>
      <c r="BV109" s="979" t="s">
        <v>307</v>
      </c>
      <c r="BW109" s="980"/>
      <c r="BX109" s="980"/>
      <c r="BY109" s="980"/>
      <c r="BZ109" s="981"/>
      <c r="CA109" s="979" t="s">
        <v>306</v>
      </c>
      <c r="CB109" s="980"/>
      <c r="CC109" s="980"/>
      <c r="CD109" s="980"/>
      <c r="CE109" s="981"/>
      <c r="CF109" s="1000" t="s">
        <v>433</v>
      </c>
      <c r="CG109" s="1000"/>
      <c r="CH109" s="1000"/>
      <c r="CI109" s="1000"/>
      <c r="CJ109" s="1000"/>
      <c r="CK109" s="979" t="s">
        <v>434</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432</v>
      </c>
      <c r="DH109" s="980"/>
      <c r="DI109" s="980"/>
      <c r="DJ109" s="980"/>
      <c r="DK109" s="981"/>
      <c r="DL109" s="979" t="s">
        <v>307</v>
      </c>
      <c r="DM109" s="980"/>
      <c r="DN109" s="980"/>
      <c r="DO109" s="980"/>
      <c r="DP109" s="981"/>
      <c r="DQ109" s="979" t="s">
        <v>306</v>
      </c>
      <c r="DR109" s="980"/>
      <c r="DS109" s="980"/>
      <c r="DT109" s="980"/>
      <c r="DU109" s="981"/>
      <c r="DV109" s="979" t="s">
        <v>433</v>
      </c>
      <c r="DW109" s="980"/>
      <c r="DX109" s="980"/>
      <c r="DY109" s="980"/>
      <c r="DZ109" s="982"/>
    </row>
    <row r="110" spans="1:131" s="247" customFormat="1" ht="26.25" customHeight="1">
      <c r="A110" s="983" t="s">
        <v>435</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23538972</v>
      </c>
      <c r="AB110" s="987"/>
      <c r="AC110" s="987"/>
      <c r="AD110" s="987"/>
      <c r="AE110" s="988"/>
      <c r="AF110" s="989">
        <v>24172192</v>
      </c>
      <c r="AG110" s="987"/>
      <c r="AH110" s="987"/>
      <c r="AI110" s="987"/>
      <c r="AJ110" s="988"/>
      <c r="AK110" s="989">
        <v>24922356</v>
      </c>
      <c r="AL110" s="987"/>
      <c r="AM110" s="987"/>
      <c r="AN110" s="987"/>
      <c r="AO110" s="988"/>
      <c r="AP110" s="990">
        <v>21.8</v>
      </c>
      <c r="AQ110" s="991"/>
      <c r="AR110" s="991"/>
      <c r="AS110" s="991"/>
      <c r="AT110" s="992"/>
      <c r="AU110" s="993" t="s">
        <v>73</v>
      </c>
      <c r="AV110" s="994"/>
      <c r="AW110" s="994"/>
      <c r="AX110" s="994"/>
      <c r="AY110" s="994"/>
      <c r="AZ110" s="1035" t="s">
        <v>436</v>
      </c>
      <c r="BA110" s="984"/>
      <c r="BB110" s="984"/>
      <c r="BC110" s="984"/>
      <c r="BD110" s="984"/>
      <c r="BE110" s="984"/>
      <c r="BF110" s="984"/>
      <c r="BG110" s="984"/>
      <c r="BH110" s="984"/>
      <c r="BI110" s="984"/>
      <c r="BJ110" s="984"/>
      <c r="BK110" s="984"/>
      <c r="BL110" s="984"/>
      <c r="BM110" s="984"/>
      <c r="BN110" s="984"/>
      <c r="BO110" s="984"/>
      <c r="BP110" s="985"/>
      <c r="BQ110" s="1021">
        <v>273388803</v>
      </c>
      <c r="BR110" s="1022"/>
      <c r="BS110" s="1022"/>
      <c r="BT110" s="1022"/>
      <c r="BU110" s="1022"/>
      <c r="BV110" s="1022">
        <v>270579012</v>
      </c>
      <c r="BW110" s="1022"/>
      <c r="BX110" s="1022"/>
      <c r="BY110" s="1022"/>
      <c r="BZ110" s="1022"/>
      <c r="CA110" s="1022">
        <v>269827981</v>
      </c>
      <c r="CB110" s="1022"/>
      <c r="CC110" s="1022"/>
      <c r="CD110" s="1022"/>
      <c r="CE110" s="1022"/>
      <c r="CF110" s="1036">
        <v>235.7</v>
      </c>
      <c r="CG110" s="1037"/>
      <c r="CH110" s="1037"/>
      <c r="CI110" s="1037"/>
      <c r="CJ110" s="1037"/>
      <c r="CK110" s="1038" t="s">
        <v>437</v>
      </c>
      <c r="CL110" s="1039"/>
      <c r="CM110" s="1018" t="s">
        <v>438</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v>524405</v>
      </c>
      <c r="DH110" s="1022"/>
      <c r="DI110" s="1022"/>
      <c r="DJ110" s="1022"/>
      <c r="DK110" s="1022"/>
      <c r="DL110" s="1022">
        <v>412795</v>
      </c>
      <c r="DM110" s="1022"/>
      <c r="DN110" s="1022"/>
      <c r="DO110" s="1022"/>
      <c r="DP110" s="1022"/>
      <c r="DQ110" s="1022">
        <v>356990</v>
      </c>
      <c r="DR110" s="1022"/>
      <c r="DS110" s="1022"/>
      <c r="DT110" s="1022"/>
      <c r="DU110" s="1022"/>
      <c r="DV110" s="1023">
        <v>0.3</v>
      </c>
      <c r="DW110" s="1023"/>
      <c r="DX110" s="1023"/>
      <c r="DY110" s="1023"/>
      <c r="DZ110" s="1024"/>
    </row>
    <row r="111" spans="1:131" s="247" customFormat="1" ht="26.25" customHeight="1">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129</v>
      </c>
      <c r="AB111" s="1029"/>
      <c r="AC111" s="1029"/>
      <c r="AD111" s="1029"/>
      <c r="AE111" s="1030"/>
      <c r="AF111" s="1031" t="s">
        <v>129</v>
      </c>
      <c r="AG111" s="1029"/>
      <c r="AH111" s="1029"/>
      <c r="AI111" s="1029"/>
      <c r="AJ111" s="1030"/>
      <c r="AK111" s="1031" t="s">
        <v>440</v>
      </c>
      <c r="AL111" s="1029"/>
      <c r="AM111" s="1029"/>
      <c r="AN111" s="1029"/>
      <c r="AO111" s="1030"/>
      <c r="AP111" s="1032" t="s">
        <v>129</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v>524405</v>
      </c>
      <c r="BR111" s="1015"/>
      <c r="BS111" s="1015"/>
      <c r="BT111" s="1015"/>
      <c r="BU111" s="1015"/>
      <c r="BV111" s="1015">
        <v>412795</v>
      </c>
      <c r="BW111" s="1015"/>
      <c r="BX111" s="1015"/>
      <c r="BY111" s="1015"/>
      <c r="BZ111" s="1015"/>
      <c r="CA111" s="1015">
        <v>356990</v>
      </c>
      <c r="CB111" s="1015"/>
      <c r="CC111" s="1015"/>
      <c r="CD111" s="1015"/>
      <c r="CE111" s="1015"/>
      <c r="CF111" s="1009">
        <v>0.3</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129</v>
      </c>
      <c r="DH111" s="1015"/>
      <c r="DI111" s="1015"/>
      <c r="DJ111" s="1015"/>
      <c r="DK111" s="1015"/>
      <c r="DL111" s="1015" t="s">
        <v>129</v>
      </c>
      <c r="DM111" s="1015"/>
      <c r="DN111" s="1015"/>
      <c r="DO111" s="1015"/>
      <c r="DP111" s="1015"/>
      <c r="DQ111" s="1015" t="s">
        <v>440</v>
      </c>
      <c r="DR111" s="1015"/>
      <c r="DS111" s="1015"/>
      <c r="DT111" s="1015"/>
      <c r="DU111" s="1015"/>
      <c r="DV111" s="1016" t="s">
        <v>440</v>
      </c>
      <c r="DW111" s="1016"/>
      <c r="DX111" s="1016"/>
      <c r="DY111" s="1016"/>
      <c r="DZ111" s="1017"/>
    </row>
    <row r="112" spans="1:131" s="247" customFormat="1" ht="26.25" customHeight="1">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440</v>
      </c>
      <c r="AB112" s="1054"/>
      <c r="AC112" s="1054"/>
      <c r="AD112" s="1054"/>
      <c r="AE112" s="1055"/>
      <c r="AF112" s="1056" t="s">
        <v>129</v>
      </c>
      <c r="AG112" s="1054"/>
      <c r="AH112" s="1054"/>
      <c r="AI112" s="1054"/>
      <c r="AJ112" s="1055"/>
      <c r="AK112" s="1056" t="s">
        <v>440</v>
      </c>
      <c r="AL112" s="1054"/>
      <c r="AM112" s="1054"/>
      <c r="AN112" s="1054"/>
      <c r="AO112" s="1055"/>
      <c r="AP112" s="1057" t="s">
        <v>440</v>
      </c>
      <c r="AQ112" s="1058"/>
      <c r="AR112" s="1058"/>
      <c r="AS112" s="1058"/>
      <c r="AT112" s="1059"/>
      <c r="AU112" s="995"/>
      <c r="AV112" s="996"/>
      <c r="AW112" s="996"/>
      <c r="AX112" s="996"/>
      <c r="AY112" s="996"/>
      <c r="AZ112" s="1044" t="s">
        <v>445</v>
      </c>
      <c r="BA112" s="1045"/>
      <c r="BB112" s="1045"/>
      <c r="BC112" s="1045"/>
      <c r="BD112" s="1045"/>
      <c r="BE112" s="1045"/>
      <c r="BF112" s="1045"/>
      <c r="BG112" s="1045"/>
      <c r="BH112" s="1045"/>
      <c r="BI112" s="1045"/>
      <c r="BJ112" s="1045"/>
      <c r="BK112" s="1045"/>
      <c r="BL112" s="1045"/>
      <c r="BM112" s="1045"/>
      <c r="BN112" s="1045"/>
      <c r="BO112" s="1045"/>
      <c r="BP112" s="1046"/>
      <c r="BQ112" s="1014">
        <v>26223016</v>
      </c>
      <c r="BR112" s="1015"/>
      <c r="BS112" s="1015"/>
      <c r="BT112" s="1015"/>
      <c r="BU112" s="1015"/>
      <c r="BV112" s="1015">
        <v>24399114</v>
      </c>
      <c r="BW112" s="1015"/>
      <c r="BX112" s="1015"/>
      <c r="BY112" s="1015"/>
      <c r="BZ112" s="1015"/>
      <c r="CA112" s="1015">
        <v>28390566</v>
      </c>
      <c r="CB112" s="1015"/>
      <c r="CC112" s="1015"/>
      <c r="CD112" s="1015"/>
      <c r="CE112" s="1015"/>
      <c r="CF112" s="1009">
        <v>24.8</v>
      </c>
      <c r="CG112" s="1010"/>
      <c r="CH112" s="1010"/>
      <c r="CI112" s="1010"/>
      <c r="CJ112" s="1010"/>
      <c r="CK112" s="1040"/>
      <c r="CL112" s="1041"/>
      <c r="CM112" s="1011" t="s">
        <v>446</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129</v>
      </c>
      <c r="DH112" s="1015"/>
      <c r="DI112" s="1015"/>
      <c r="DJ112" s="1015"/>
      <c r="DK112" s="1015"/>
      <c r="DL112" s="1015" t="s">
        <v>440</v>
      </c>
      <c r="DM112" s="1015"/>
      <c r="DN112" s="1015"/>
      <c r="DO112" s="1015"/>
      <c r="DP112" s="1015"/>
      <c r="DQ112" s="1015" t="s">
        <v>440</v>
      </c>
      <c r="DR112" s="1015"/>
      <c r="DS112" s="1015"/>
      <c r="DT112" s="1015"/>
      <c r="DU112" s="1015"/>
      <c r="DV112" s="1016" t="s">
        <v>440</v>
      </c>
      <c r="DW112" s="1016"/>
      <c r="DX112" s="1016"/>
      <c r="DY112" s="1016"/>
      <c r="DZ112" s="1017"/>
    </row>
    <row r="113" spans="1:130" s="247" customFormat="1" ht="26.25" customHeight="1">
      <c r="A113" s="1049"/>
      <c r="B113" s="1050"/>
      <c r="C113" s="1045" t="s">
        <v>447</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1298070</v>
      </c>
      <c r="AB113" s="1029"/>
      <c r="AC113" s="1029"/>
      <c r="AD113" s="1029"/>
      <c r="AE113" s="1030"/>
      <c r="AF113" s="1031">
        <v>1171180</v>
      </c>
      <c r="AG113" s="1029"/>
      <c r="AH113" s="1029"/>
      <c r="AI113" s="1029"/>
      <c r="AJ113" s="1030"/>
      <c r="AK113" s="1031">
        <v>1363011</v>
      </c>
      <c r="AL113" s="1029"/>
      <c r="AM113" s="1029"/>
      <c r="AN113" s="1029"/>
      <c r="AO113" s="1030"/>
      <c r="AP113" s="1032">
        <v>1.2</v>
      </c>
      <c r="AQ113" s="1033"/>
      <c r="AR113" s="1033"/>
      <c r="AS113" s="1033"/>
      <c r="AT113" s="1034"/>
      <c r="AU113" s="995"/>
      <c r="AV113" s="996"/>
      <c r="AW113" s="996"/>
      <c r="AX113" s="996"/>
      <c r="AY113" s="996"/>
      <c r="AZ113" s="1044" t="s">
        <v>448</v>
      </c>
      <c r="BA113" s="1045"/>
      <c r="BB113" s="1045"/>
      <c r="BC113" s="1045"/>
      <c r="BD113" s="1045"/>
      <c r="BE113" s="1045"/>
      <c r="BF113" s="1045"/>
      <c r="BG113" s="1045"/>
      <c r="BH113" s="1045"/>
      <c r="BI113" s="1045"/>
      <c r="BJ113" s="1045"/>
      <c r="BK113" s="1045"/>
      <c r="BL113" s="1045"/>
      <c r="BM113" s="1045"/>
      <c r="BN113" s="1045"/>
      <c r="BO113" s="1045"/>
      <c r="BP113" s="1046"/>
      <c r="BQ113" s="1014" t="s">
        <v>129</v>
      </c>
      <c r="BR113" s="1015"/>
      <c r="BS113" s="1015"/>
      <c r="BT113" s="1015"/>
      <c r="BU113" s="1015"/>
      <c r="BV113" s="1015" t="s">
        <v>440</v>
      </c>
      <c r="BW113" s="1015"/>
      <c r="BX113" s="1015"/>
      <c r="BY113" s="1015"/>
      <c r="BZ113" s="1015"/>
      <c r="CA113" s="1015" t="s">
        <v>440</v>
      </c>
      <c r="CB113" s="1015"/>
      <c r="CC113" s="1015"/>
      <c r="CD113" s="1015"/>
      <c r="CE113" s="1015"/>
      <c r="CF113" s="1009" t="s">
        <v>440</v>
      </c>
      <c r="CG113" s="1010"/>
      <c r="CH113" s="1010"/>
      <c r="CI113" s="1010"/>
      <c r="CJ113" s="1010"/>
      <c r="CK113" s="1040"/>
      <c r="CL113" s="1041"/>
      <c r="CM113" s="1011" t="s">
        <v>449</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440</v>
      </c>
      <c r="DH113" s="1054"/>
      <c r="DI113" s="1054"/>
      <c r="DJ113" s="1054"/>
      <c r="DK113" s="1055"/>
      <c r="DL113" s="1056" t="s">
        <v>440</v>
      </c>
      <c r="DM113" s="1054"/>
      <c r="DN113" s="1054"/>
      <c r="DO113" s="1054"/>
      <c r="DP113" s="1055"/>
      <c r="DQ113" s="1056" t="s">
        <v>440</v>
      </c>
      <c r="DR113" s="1054"/>
      <c r="DS113" s="1054"/>
      <c r="DT113" s="1054"/>
      <c r="DU113" s="1055"/>
      <c r="DV113" s="1057" t="s">
        <v>440</v>
      </c>
      <c r="DW113" s="1058"/>
      <c r="DX113" s="1058"/>
      <c r="DY113" s="1058"/>
      <c r="DZ113" s="1059"/>
    </row>
    <row r="114" spans="1:130" s="247" customFormat="1" ht="26.25" customHeight="1">
      <c r="A114" s="1049"/>
      <c r="B114" s="1050"/>
      <c r="C114" s="1045" t="s">
        <v>450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440</v>
      </c>
      <c r="AB114" s="1054"/>
      <c r="AC114" s="1054"/>
      <c r="AD114" s="1054"/>
      <c r="AE114" s="1055"/>
      <c r="AF114" s="1056" t="s">
        <v>440</v>
      </c>
      <c r="AG114" s="1054"/>
      <c r="AH114" s="1054"/>
      <c r="AI114" s="1054"/>
      <c r="AJ114" s="1055"/>
      <c r="AK114" s="1056" t="s">
        <v>440</v>
      </c>
      <c r="AL114" s="1054"/>
      <c r="AM114" s="1054"/>
      <c r="AN114" s="1054"/>
      <c r="AO114" s="1055"/>
      <c r="AP114" s="1057" t="s">
        <v>129</v>
      </c>
      <c r="AQ114" s="1058"/>
      <c r="AR114" s="1058"/>
      <c r="AS114" s="1058"/>
      <c r="AT114" s="1059"/>
      <c r="AU114" s="995"/>
      <c r="AV114" s="996"/>
      <c r="AW114" s="996"/>
      <c r="AX114" s="996"/>
      <c r="AY114" s="996"/>
      <c r="AZ114" s="1044" t="s">
        <v>451</v>
      </c>
      <c r="BA114" s="1045"/>
      <c r="BB114" s="1045"/>
      <c r="BC114" s="1045"/>
      <c r="BD114" s="1045"/>
      <c r="BE114" s="1045"/>
      <c r="BF114" s="1045"/>
      <c r="BG114" s="1045"/>
      <c r="BH114" s="1045"/>
      <c r="BI114" s="1045"/>
      <c r="BJ114" s="1045"/>
      <c r="BK114" s="1045"/>
      <c r="BL114" s="1045"/>
      <c r="BM114" s="1045"/>
      <c r="BN114" s="1045"/>
      <c r="BO114" s="1045"/>
      <c r="BP114" s="1046"/>
      <c r="BQ114" s="1014">
        <v>31932441</v>
      </c>
      <c r="BR114" s="1015"/>
      <c r="BS114" s="1015"/>
      <c r="BT114" s="1015"/>
      <c r="BU114" s="1015"/>
      <c r="BV114" s="1015">
        <v>31749787</v>
      </c>
      <c r="BW114" s="1015"/>
      <c r="BX114" s="1015"/>
      <c r="BY114" s="1015"/>
      <c r="BZ114" s="1015"/>
      <c r="CA114" s="1015">
        <v>32353587</v>
      </c>
      <c r="CB114" s="1015"/>
      <c r="CC114" s="1015"/>
      <c r="CD114" s="1015"/>
      <c r="CE114" s="1015"/>
      <c r="CF114" s="1009">
        <v>28.3</v>
      </c>
      <c r="CG114" s="1010"/>
      <c r="CH114" s="1010"/>
      <c r="CI114" s="1010"/>
      <c r="CJ114" s="1010"/>
      <c r="CK114" s="1040"/>
      <c r="CL114" s="1041"/>
      <c r="CM114" s="1011" t="s">
        <v>452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129</v>
      </c>
      <c r="DH114" s="1054"/>
      <c r="DI114" s="1054"/>
      <c r="DJ114" s="1054"/>
      <c r="DK114" s="1055"/>
      <c r="DL114" s="1056" t="s">
        <v>440</v>
      </c>
      <c r="DM114" s="1054"/>
      <c r="DN114" s="1054"/>
      <c r="DO114" s="1054"/>
      <c r="DP114" s="1055"/>
      <c r="DQ114" s="1056" t="s">
        <v>129</v>
      </c>
      <c r="DR114" s="1054"/>
      <c r="DS114" s="1054"/>
      <c r="DT114" s="1054"/>
      <c r="DU114" s="1055"/>
      <c r="DV114" s="1057" t="s">
        <v>440</v>
      </c>
      <c r="DW114" s="1058"/>
      <c r="DX114" s="1058"/>
      <c r="DY114" s="1058"/>
      <c r="DZ114" s="1059"/>
    </row>
    <row r="115" spans="1:130" s="247" customFormat="1" ht="26.25" customHeight="1">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73486</v>
      </c>
      <c r="AB115" s="1029"/>
      <c r="AC115" s="1029"/>
      <c r="AD115" s="1029"/>
      <c r="AE115" s="1030"/>
      <c r="AF115" s="1031">
        <v>63178</v>
      </c>
      <c r="AG115" s="1029"/>
      <c r="AH115" s="1029"/>
      <c r="AI115" s="1029"/>
      <c r="AJ115" s="1030"/>
      <c r="AK115" s="1031">
        <v>59510</v>
      </c>
      <c r="AL115" s="1029"/>
      <c r="AM115" s="1029"/>
      <c r="AN115" s="1029"/>
      <c r="AO115" s="1030"/>
      <c r="AP115" s="1032">
        <v>0.1</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v>207047</v>
      </c>
      <c r="BR115" s="1015"/>
      <c r="BS115" s="1015"/>
      <c r="BT115" s="1015"/>
      <c r="BU115" s="1015"/>
      <c r="BV115" s="1015">
        <v>303382</v>
      </c>
      <c r="BW115" s="1015"/>
      <c r="BX115" s="1015"/>
      <c r="BY115" s="1015"/>
      <c r="BZ115" s="1015"/>
      <c r="CA115" s="1015">
        <v>280845</v>
      </c>
      <c r="CB115" s="1015"/>
      <c r="CC115" s="1015"/>
      <c r="CD115" s="1015"/>
      <c r="CE115" s="1015"/>
      <c r="CF115" s="1009">
        <v>0.2</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440</v>
      </c>
      <c r="DH115" s="1054"/>
      <c r="DI115" s="1054"/>
      <c r="DJ115" s="1054"/>
      <c r="DK115" s="1055"/>
      <c r="DL115" s="1056" t="s">
        <v>440</v>
      </c>
      <c r="DM115" s="1054"/>
      <c r="DN115" s="1054"/>
      <c r="DO115" s="1054"/>
      <c r="DP115" s="1055"/>
      <c r="DQ115" s="1056" t="s">
        <v>440</v>
      </c>
      <c r="DR115" s="1054"/>
      <c r="DS115" s="1054"/>
      <c r="DT115" s="1054"/>
      <c r="DU115" s="1055"/>
      <c r="DV115" s="1057" t="s">
        <v>440</v>
      </c>
      <c r="DW115" s="1058"/>
      <c r="DX115" s="1058"/>
      <c r="DY115" s="1058"/>
      <c r="DZ115" s="1059"/>
    </row>
    <row r="116" spans="1:130" s="247" customFormat="1" ht="26.25" customHeight="1">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440</v>
      </c>
      <c r="AB116" s="1054"/>
      <c r="AC116" s="1054"/>
      <c r="AD116" s="1054"/>
      <c r="AE116" s="1055"/>
      <c r="AF116" s="1056" t="s">
        <v>440</v>
      </c>
      <c r="AG116" s="1054"/>
      <c r="AH116" s="1054"/>
      <c r="AI116" s="1054"/>
      <c r="AJ116" s="1055"/>
      <c r="AK116" s="1056" t="s">
        <v>440</v>
      </c>
      <c r="AL116" s="1054"/>
      <c r="AM116" s="1054"/>
      <c r="AN116" s="1054"/>
      <c r="AO116" s="1055"/>
      <c r="AP116" s="1057" t="s">
        <v>129</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440</v>
      </c>
      <c r="BR116" s="1015"/>
      <c r="BS116" s="1015"/>
      <c r="BT116" s="1015"/>
      <c r="BU116" s="1015"/>
      <c r="BV116" s="1015" t="s">
        <v>440</v>
      </c>
      <c r="BW116" s="1015"/>
      <c r="BX116" s="1015"/>
      <c r="BY116" s="1015"/>
      <c r="BZ116" s="1015"/>
      <c r="CA116" s="1015" t="s">
        <v>129</v>
      </c>
      <c r="CB116" s="1015"/>
      <c r="CC116" s="1015"/>
      <c r="CD116" s="1015"/>
      <c r="CE116" s="1015"/>
      <c r="CF116" s="1009" t="s">
        <v>440</v>
      </c>
      <c r="CG116" s="1010"/>
      <c r="CH116" s="1010"/>
      <c r="CI116" s="1010"/>
      <c r="CJ116" s="1010"/>
      <c r="CK116" s="1040"/>
      <c r="CL116" s="1041"/>
      <c r="CM116" s="1011" t="s">
        <v>458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440</v>
      </c>
      <c r="DH116" s="1054"/>
      <c r="DI116" s="1054"/>
      <c r="DJ116" s="1054"/>
      <c r="DK116" s="1055"/>
      <c r="DL116" s="1056" t="s">
        <v>440</v>
      </c>
      <c r="DM116" s="1054"/>
      <c r="DN116" s="1054"/>
      <c r="DO116" s="1054"/>
      <c r="DP116" s="1055"/>
      <c r="DQ116" s="1056" t="s">
        <v>440</v>
      </c>
      <c r="DR116" s="1054"/>
      <c r="DS116" s="1054"/>
      <c r="DT116" s="1054"/>
      <c r="DU116" s="1055"/>
      <c r="DV116" s="1057" t="s">
        <v>440</v>
      </c>
      <c r="DW116" s="1058"/>
      <c r="DX116" s="1058"/>
      <c r="DY116" s="1058"/>
      <c r="DZ116" s="1059"/>
    </row>
    <row r="117" spans="1:130" s="247" customFormat="1" ht="26.25" customHeight="1">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459</v>
      </c>
      <c r="Z117" s="981"/>
      <c r="AA117" s="1071">
        <v>24910528</v>
      </c>
      <c r="AB117" s="1072"/>
      <c r="AC117" s="1072"/>
      <c r="AD117" s="1072"/>
      <c r="AE117" s="1073"/>
      <c r="AF117" s="1074">
        <v>25406550</v>
      </c>
      <c r="AG117" s="1072"/>
      <c r="AH117" s="1072"/>
      <c r="AI117" s="1072"/>
      <c r="AJ117" s="1073"/>
      <c r="AK117" s="1074">
        <v>26344877</v>
      </c>
      <c r="AL117" s="1072"/>
      <c r="AM117" s="1072"/>
      <c r="AN117" s="1072"/>
      <c r="AO117" s="1073"/>
      <c r="AP117" s="1075"/>
      <c r="AQ117" s="1076"/>
      <c r="AR117" s="1076"/>
      <c r="AS117" s="1076"/>
      <c r="AT117" s="1077"/>
      <c r="AU117" s="995"/>
      <c r="AV117" s="996"/>
      <c r="AW117" s="996"/>
      <c r="AX117" s="996"/>
      <c r="AY117" s="996"/>
      <c r="AZ117" s="1062" t="s">
        <v>460</v>
      </c>
      <c r="BA117" s="1063"/>
      <c r="BB117" s="1063"/>
      <c r="BC117" s="1063"/>
      <c r="BD117" s="1063"/>
      <c r="BE117" s="1063"/>
      <c r="BF117" s="1063"/>
      <c r="BG117" s="1063"/>
      <c r="BH117" s="1063"/>
      <c r="BI117" s="1063"/>
      <c r="BJ117" s="1063"/>
      <c r="BK117" s="1063"/>
      <c r="BL117" s="1063"/>
      <c r="BM117" s="1063"/>
      <c r="BN117" s="1063"/>
      <c r="BO117" s="1063"/>
      <c r="BP117" s="1064"/>
      <c r="BQ117" s="1014" t="s">
        <v>440</v>
      </c>
      <c r="BR117" s="1015"/>
      <c r="BS117" s="1015"/>
      <c r="BT117" s="1015"/>
      <c r="BU117" s="1015"/>
      <c r="BV117" s="1015" t="s">
        <v>440</v>
      </c>
      <c r="BW117" s="1015"/>
      <c r="BX117" s="1015"/>
      <c r="BY117" s="1015"/>
      <c r="BZ117" s="1015"/>
      <c r="CA117" s="1015" t="s">
        <v>440</v>
      </c>
      <c r="CB117" s="1015"/>
      <c r="CC117" s="1015"/>
      <c r="CD117" s="1015"/>
      <c r="CE117" s="1015"/>
      <c r="CF117" s="1009" t="s">
        <v>440</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440</v>
      </c>
      <c r="DH117" s="1054"/>
      <c r="DI117" s="1054"/>
      <c r="DJ117" s="1054"/>
      <c r="DK117" s="1055"/>
      <c r="DL117" s="1056" t="s">
        <v>440</v>
      </c>
      <c r="DM117" s="1054"/>
      <c r="DN117" s="1054"/>
      <c r="DO117" s="1054"/>
      <c r="DP117" s="1055"/>
      <c r="DQ117" s="1056" t="s">
        <v>129</v>
      </c>
      <c r="DR117" s="1054"/>
      <c r="DS117" s="1054"/>
      <c r="DT117" s="1054"/>
      <c r="DU117" s="1055"/>
      <c r="DV117" s="1057" t="s">
        <v>440</v>
      </c>
      <c r="DW117" s="1058"/>
      <c r="DX117" s="1058"/>
      <c r="DY117" s="1058"/>
      <c r="DZ117" s="1059"/>
    </row>
    <row r="118" spans="1:130" s="247" customFormat="1" ht="26.25" customHeight="1">
      <c r="A118" s="999" t="s">
        <v>434</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432</v>
      </c>
      <c r="AB118" s="980"/>
      <c r="AC118" s="980"/>
      <c r="AD118" s="980"/>
      <c r="AE118" s="981"/>
      <c r="AF118" s="979" t="s">
        <v>307</v>
      </c>
      <c r="AG118" s="980"/>
      <c r="AH118" s="980"/>
      <c r="AI118" s="980"/>
      <c r="AJ118" s="981"/>
      <c r="AK118" s="979" t="s">
        <v>306</v>
      </c>
      <c r="AL118" s="980"/>
      <c r="AM118" s="980"/>
      <c r="AN118" s="980"/>
      <c r="AO118" s="981"/>
      <c r="AP118" s="1066" t="s">
        <v>433</v>
      </c>
      <c r="AQ118" s="1067"/>
      <c r="AR118" s="1067"/>
      <c r="AS118" s="1067"/>
      <c r="AT118" s="1068"/>
      <c r="AU118" s="995"/>
      <c r="AV118" s="996"/>
      <c r="AW118" s="996"/>
      <c r="AX118" s="996"/>
      <c r="AY118" s="996"/>
      <c r="AZ118" s="1069" t="s">
        <v>462</v>
      </c>
      <c r="BA118" s="1060"/>
      <c r="BB118" s="1060"/>
      <c r="BC118" s="1060"/>
      <c r="BD118" s="1060"/>
      <c r="BE118" s="1060"/>
      <c r="BF118" s="1060"/>
      <c r="BG118" s="1060"/>
      <c r="BH118" s="1060"/>
      <c r="BI118" s="1060"/>
      <c r="BJ118" s="1060"/>
      <c r="BK118" s="1060"/>
      <c r="BL118" s="1060"/>
      <c r="BM118" s="1060"/>
      <c r="BN118" s="1060"/>
      <c r="BO118" s="1060"/>
      <c r="BP118" s="1061"/>
      <c r="BQ118" s="1092" t="s">
        <v>129</v>
      </c>
      <c r="BR118" s="1093"/>
      <c r="BS118" s="1093"/>
      <c r="BT118" s="1093"/>
      <c r="BU118" s="1093"/>
      <c r="BV118" s="1093" t="s">
        <v>440</v>
      </c>
      <c r="BW118" s="1093"/>
      <c r="BX118" s="1093"/>
      <c r="BY118" s="1093"/>
      <c r="BZ118" s="1093"/>
      <c r="CA118" s="1093" t="s">
        <v>129</v>
      </c>
      <c r="CB118" s="1093"/>
      <c r="CC118" s="1093"/>
      <c r="CD118" s="1093"/>
      <c r="CE118" s="1093"/>
      <c r="CF118" s="1009" t="s">
        <v>440</v>
      </c>
      <c r="CG118" s="1010"/>
      <c r="CH118" s="1010"/>
      <c r="CI118" s="1010"/>
      <c r="CJ118" s="1010"/>
      <c r="CK118" s="1040"/>
      <c r="CL118" s="1041"/>
      <c r="CM118" s="1011" t="s">
        <v>463</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129</v>
      </c>
      <c r="DH118" s="1054"/>
      <c r="DI118" s="1054"/>
      <c r="DJ118" s="1054"/>
      <c r="DK118" s="1055"/>
      <c r="DL118" s="1056" t="s">
        <v>129</v>
      </c>
      <c r="DM118" s="1054"/>
      <c r="DN118" s="1054"/>
      <c r="DO118" s="1054"/>
      <c r="DP118" s="1055"/>
      <c r="DQ118" s="1056" t="s">
        <v>129</v>
      </c>
      <c r="DR118" s="1054"/>
      <c r="DS118" s="1054"/>
      <c r="DT118" s="1054"/>
      <c r="DU118" s="1055"/>
      <c r="DV118" s="1057" t="s">
        <v>129</v>
      </c>
      <c r="DW118" s="1058"/>
      <c r="DX118" s="1058"/>
      <c r="DY118" s="1058"/>
      <c r="DZ118" s="1059"/>
    </row>
    <row r="119" spans="1:130" s="247" customFormat="1" ht="26.25" customHeight="1">
      <c r="A119" s="1153" t="s">
        <v>437</v>
      </c>
      <c r="B119" s="1039"/>
      <c r="C119" s="1018" t="s">
        <v>438</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v>55805</v>
      </c>
      <c r="AB119" s="987"/>
      <c r="AC119" s="987"/>
      <c r="AD119" s="987"/>
      <c r="AE119" s="988"/>
      <c r="AF119" s="989">
        <v>55805</v>
      </c>
      <c r="AG119" s="987"/>
      <c r="AH119" s="987"/>
      <c r="AI119" s="987"/>
      <c r="AJ119" s="988"/>
      <c r="AK119" s="989">
        <v>55805</v>
      </c>
      <c r="AL119" s="987"/>
      <c r="AM119" s="987"/>
      <c r="AN119" s="987"/>
      <c r="AO119" s="988"/>
      <c r="AP119" s="990">
        <v>0</v>
      </c>
      <c r="AQ119" s="991"/>
      <c r="AR119" s="991"/>
      <c r="AS119" s="991"/>
      <c r="AT119" s="992"/>
      <c r="AU119" s="997"/>
      <c r="AV119" s="998"/>
      <c r="AW119" s="998"/>
      <c r="AX119" s="998"/>
      <c r="AY119" s="998"/>
      <c r="AZ119" s="278" t="s">
        <v>188</v>
      </c>
      <c r="BA119" s="278"/>
      <c r="BB119" s="278"/>
      <c r="BC119" s="278"/>
      <c r="BD119" s="278"/>
      <c r="BE119" s="278"/>
      <c r="BF119" s="278"/>
      <c r="BG119" s="278"/>
      <c r="BH119" s="278"/>
      <c r="BI119" s="278"/>
      <c r="BJ119" s="278"/>
      <c r="BK119" s="278"/>
      <c r="BL119" s="278"/>
      <c r="BM119" s="278"/>
      <c r="BN119" s="278"/>
      <c r="BO119" s="1070" t="s">
        <v>464</v>
      </c>
      <c r="BP119" s="1101"/>
      <c r="BQ119" s="1092">
        <v>332275712</v>
      </c>
      <c r="BR119" s="1093"/>
      <c r="BS119" s="1093"/>
      <c r="BT119" s="1093"/>
      <c r="BU119" s="1093"/>
      <c r="BV119" s="1093">
        <v>327444090</v>
      </c>
      <c r="BW119" s="1093"/>
      <c r="BX119" s="1093"/>
      <c r="BY119" s="1093"/>
      <c r="BZ119" s="1093"/>
      <c r="CA119" s="1093">
        <v>331209969</v>
      </c>
      <c r="CB119" s="1093"/>
      <c r="CC119" s="1093"/>
      <c r="CD119" s="1093"/>
      <c r="CE119" s="1093"/>
      <c r="CF119" s="1094"/>
      <c r="CG119" s="1095"/>
      <c r="CH119" s="1095"/>
      <c r="CI119" s="1095"/>
      <c r="CJ119" s="1096"/>
      <c r="CK119" s="1042"/>
      <c r="CL119" s="1043"/>
      <c r="CM119" s="1097" t="s">
        <v>465</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440</v>
      </c>
      <c r="DH119" s="1079"/>
      <c r="DI119" s="1079"/>
      <c r="DJ119" s="1079"/>
      <c r="DK119" s="1080"/>
      <c r="DL119" s="1078" t="s">
        <v>440</v>
      </c>
      <c r="DM119" s="1079"/>
      <c r="DN119" s="1079"/>
      <c r="DO119" s="1079"/>
      <c r="DP119" s="1080"/>
      <c r="DQ119" s="1078" t="s">
        <v>440</v>
      </c>
      <c r="DR119" s="1079"/>
      <c r="DS119" s="1079"/>
      <c r="DT119" s="1079"/>
      <c r="DU119" s="1080"/>
      <c r="DV119" s="1081" t="s">
        <v>440</v>
      </c>
      <c r="DW119" s="1082"/>
      <c r="DX119" s="1082"/>
      <c r="DY119" s="1082"/>
      <c r="DZ119" s="1083"/>
    </row>
    <row r="120" spans="1:130" s="247" customFormat="1" ht="26.25" customHeight="1">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440</v>
      </c>
      <c r="AB120" s="1054"/>
      <c r="AC120" s="1054"/>
      <c r="AD120" s="1054"/>
      <c r="AE120" s="1055"/>
      <c r="AF120" s="1056" t="s">
        <v>440</v>
      </c>
      <c r="AG120" s="1054"/>
      <c r="AH120" s="1054"/>
      <c r="AI120" s="1054"/>
      <c r="AJ120" s="1055"/>
      <c r="AK120" s="1056" t="s">
        <v>440</v>
      </c>
      <c r="AL120" s="1054"/>
      <c r="AM120" s="1054"/>
      <c r="AN120" s="1054"/>
      <c r="AO120" s="1055"/>
      <c r="AP120" s="1057" t="s">
        <v>440</v>
      </c>
      <c r="AQ120" s="1058"/>
      <c r="AR120" s="1058"/>
      <c r="AS120" s="1058"/>
      <c r="AT120" s="1059"/>
      <c r="AU120" s="1084" t="s">
        <v>466</v>
      </c>
      <c r="AV120" s="1085"/>
      <c r="AW120" s="1085"/>
      <c r="AX120" s="1085"/>
      <c r="AY120" s="1086"/>
      <c r="AZ120" s="1035" t="s">
        <v>467</v>
      </c>
      <c r="BA120" s="984"/>
      <c r="BB120" s="984"/>
      <c r="BC120" s="984"/>
      <c r="BD120" s="984"/>
      <c r="BE120" s="984"/>
      <c r="BF120" s="984"/>
      <c r="BG120" s="984"/>
      <c r="BH120" s="984"/>
      <c r="BI120" s="984"/>
      <c r="BJ120" s="984"/>
      <c r="BK120" s="984"/>
      <c r="BL120" s="984"/>
      <c r="BM120" s="984"/>
      <c r="BN120" s="984"/>
      <c r="BO120" s="984"/>
      <c r="BP120" s="985"/>
      <c r="BQ120" s="1021">
        <v>51157107</v>
      </c>
      <c r="BR120" s="1022"/>
      <c r="BS120" s="1022"/>
      <c r="BT120" s="1022"/>
      <c r="BU120" s="1022"/>
      <c r="BV120" s="1022">
        <v>49711108</v>
      </c>
      <c r="BW120" s="1022"/>
      <c r="BX120" s="1022"/>
      <c r="BY120" s="1022"/>
      <c r="BZ120" s="1022"/>
      <c r="CA120" s="1022">
        <v>46944814</v>
      </c>
      <c r="CB120" s="1022"/>
      <c r="CC120" s="1022"/>
      <c r="CD120" s="1022"/>
      <c r="CE120" s="1022"/>
      <c r="CF120" s="1036">
        <v>41</v>
      </c>
      <c r="CG120" s="1037"/>
      <c r="CH120" s="1037"/>
      <c r="CI120" s="1037"/>
      <c r="CJ120" s="1037"/>
      <c r="CK120" s="1102" t="s">
        <v>468</v>
      </c>
      <c r="CL120" s="1103"/>
      <c r="CM120" s="1103"/>
      <c r="CN120" s="1103"/>
      <c r="CO120" s="1104"/>
      <c r="CP120" s="1110" t="s">
        <v>407</v>
      </c>
      <c r="CQ120" s="1111"/>
      <c r="CR120" s="1111"/>
      <c r="CS120" s="1111"/>
      <c r="CT120" s="1111"/>
      <c r="CU120" s="1111"/>
      <c r="CV120" s="1111"/>
      <c r="CW120" s="1111"/>
      <c r="CX120" s="1111"/>
      <c r="CY120" s="1111"/>
      <c r="CZ120" s="1111"/>
      <c r="DA120" s="1111"/>
      <c r="DB120" s="1111"/>
      <c r="DC120" s="1111"/>
      <c r="DD120" s="1111"/>
      <c r="DE120" s="1111"/>
      <c r="DF120" s="1112"/>
      <c r="DG120" s="1021">
        <v>11260712</v>
      </c>
      <c r="DH120" s="1022"/>
      <c r="DI120" s="1022"/>
      <c r="DJ120" s="1022"/>
      <c r="DK120" s="1022"/>
      <c r="DL120" s="1022">
        <v>9089798</v>
      </c>
      <c r="DM120" s="1022"/>
      <c r="DN120" s="1022"/>
      <c r="DO120" s="1022"/>
      <c r="DP120" s="1022"/>
      <c r="DQ120" s="1022">
        <v>10851573</v>
      </c>
      <c r="DR120" s="1022"/>
      <c r="DS120" s="1022"/>
      <c r="DT120" s="1022"/>
      <c r="DU120" s="1022"/>
      <c r="DV120" s="1023">
        <v>9.5</v>
      </c>
      <c r="DW120" s="1023"/>
      <c r="DX120" s="1023"/>
      <c r="DY120" s="1023"/>
      <c r="DZ120" s="1024"/>
    </row>
    <row r="121" spans="1:130" s="247" customFormat="1" ht="26.25" customHeight="1">
      <c r="A121" s="1154"/>
      <c r="B121" s="1041"/>
      <c r="C121" s="1062" t="s">
        <v>469</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129</v>
      </c>
      <c r="AB121" s="1054"/>
      <c r="AC121" s="1054"/>
      <c r="AD121" s="1054"/>
      <c r="AE121" s="1055"/>
      <c r="AF121" s="1056" t="s">
        <v>440</v>
      </c>
      <c r="AG121" s="1054"/>
      <c r="AH121" s="1054"/>
      <c r="AI121" s="1054"/>
      <c r="AJ121" s="1055"/>
      <c r="AK121" s="1056" t="s">
        <v>440</v>
      </c>
      <c r="AL121" s="1054"/>
      <c r="AM121" s="1054"/>
      <c r="AN121" s="1054"/>
      <c r="AO121" s="1055"/>
      <c r="AP121" s="1057" t="s">
        <v>440</v>
      </c>
      <c r="AQ121" s="1058"/>
      <c r="AR121" s="1058"/>
      <c r="AS121" s="1058"/>
      <c r="AT121" s="1059"/>
      <c r="AU121" s="1087"/>
      <c r="AV121" s="1088"/>
      <c r="AW121" s="1088"/>
      <c r="AX121" s="1088"/>
      <c r="AY121" s="1089"/>
      <c r="AZ121" s="1044" t="s">
        <v>470</v>
      </c>
      <c r="BA121" s="1045"/>
      <c r="BB121" s="1045"/>
      <c r="BC121" s="1045"/>
      <c r="BD121" s="1045"/>
      <c r="BE121" s="1045"/>
      <c r="BF121" s="1045"/>
      <c r="BG121" s="1045"/>
      <c r="BH121" s="1045"/>
      <c r="BI121" s="1045"/>
      <c r="BJ121" s="1045"/>
      <c r="BK121" s="1045"/>
      <c r="BL121" s="1045"/>
      <c r="BM121" s="1045"/>
      <c r="BN121" s="1045"/>
      <c r="BO121" s="1045"/>
      <c r="BP121" s="1046"/>
      <c r="BQ121" s="1014">
        <v>58993243</v>
      </c>
      <c r="BR121" s="1015"/>
      <c r="BS121" s="1015"/>
      <c r="BT121" s="1015"/>
      <c r="BU121" s="1015"/>
      <c r="BV121" s="1015">
        <v>55361045</v>
      </c>
      <c r="BW121" s="1015"/>
      <c r="BX121" s="1015"/>
      <c r="BY121" s="1015"/>
      <c r="BZ121" s="1015"/>
      <c r="CA121" s="1015">
        <v>55611756</v>
      </c>
      <c r="CB121" s="1015"/>
      <c r="CC121" s="1015"/>
      <c r="CD121" s="1015"/>
      <c r="CE121" s="1015"/>
      <c r="CF121" s="1009">
        <v>48.6</v>
      </c>
      <c r="CG121" s="1010"/>
      <c r="CH121" s="1010"/>
      <c r="CI121" s="1010"/>
      <c r="CJ121" s="1010"/>
      <c r="CK121" s="1105"/>
      <c r="CL121" s="1106"/>
      <c r="CM121" s="1106"/>
      <c r="CN121" s="1106"/>
      <c r="CO121" s="1107"/>
      <c r="CP121" s="1115" t="s">
        <v>471</v>
      </c>
      <c r="CQ121" s="1116"/>
      <c r="CR121" s="1116"/>
      <c r="CS121" s="1116"/>
      <c r="CT121" s="1116"/>
      <c r="CU121" s="1116"/>
      <c r="CV121" s="1116"/>
      <c r="CW121" s="1116"/>
      <c r="CX121" s="1116"/>
      <c r="CY121" s="1116"/>
      <c r="CZ121" s="1116"/>
      <c r="DA121" s="1116"/>
      <c r="DB121" s="1116"/>
      <c r="DC121" s="1116"/>
      <c r="DD121" s="1116"/>
      <c r="DE121" s="1116"/>
      <c r="DF121" s="1117"/>
      <c r="DG121" s="1014">
        <v>4984071</v>
      </c>
      <c r="DH121" s="1015"/>
      <c r="DI121" s="1015"/>
      <c r="DJ121" s="1015"/>
      <c r="DK121" s="1015"/>
      <c r="DL121" s="1015">
        <v>5868962</v>
      </c>
      <c r="DM121" s="1015"/>
      <c r="DN121" s="1015"/>
      <c r="DO121" s="1015"/>
      <c r="DP121" s="1015"/>
      <c r="DQ121" s="1015">
        <v>7444729</v>
      </c>
      <c r="DR121" s="1015"/>
      <c r="DS121" s="1015"/>
      <c r="DT121" s="1015"/>
      <c r="DU121" s="1015"/>
      <c r="DV121" s="1016">
        <v>6.5</v>
      </c>
      <c r="DW121" s="1016"/>
      <c r="DX121" s="1016"/>
      <c r="DY121" s="1016"/>
      <c r="DZ121" s="1017"/>
    </row>
    <row r="122" spans="1:130" s="247" customFormat="1" ht="26.25" customHeight="1">
      <c r="A122" s="1154"/>
      <c r="B122" s="1041"/>
      <c r="C122" s="1011" t="s">
        <v>452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440</v>
      </c>
      <c r="AB122" s="1054"/>
      <c r="AC122" s="1054"/>
      <c r="AD122" s="1054"/>
      <c r="AE122" s="1055"/>
      <c r="AF122" s="1056" t="s">
        <v>440</v>
      </c>
      <c r="AG122" s="1054"/>
      <c r="AH122" s="1054"/>
      <c r="AI122" s="1054"/>
      <c r="AJ122" s="1055"/>
      <c r="AK122" s="1056" t="s">
        <v>440</v>
      </c>
      <c r="AL122" s="1054"/>
      <c r="AM122" s="1054"/>
      <c r="AN122" s="1054"/>
      <c r="AO122" s="1055"/>
      <c r="AP122" s="1057" t="s">
        <v>440</v>
      </c>
      <c r="AQ122" s="1058"/>
      <c r="AR122" s="1058"/>
      <c r="AS122" s="1058"/>
      <c r="AT122" s="1059"/>
      <c r="AU122" s="1087"/>
      <c r="AV122" s="1088"/>
      <c r="AW122" s="1088"/>
      <c r="AX122" s="1088"/>
      <c r="AY122" s="1089"/>
      <c r="AZ122" s="1069" t="s">
        <v>472</v>
      </c>
      <c r="BA122" s="1060"/>
      <c r="BB122" s="1060"/>
      <c r="BC122" s="1060"/>
      <c r="BD122" s="1060"/>
      <c r="BE122" s="1060"/>
      <c r="BF122" s="1060"/>
      <c r="BG122" s="1060"/>
      <c r="BH122" s="1060"/>
      <c r="BI122" s="1060"/>
      <c r="BJ122" s="1060"/>
      <c r="BK122" s="1060"/>
      <c r="BL122" s="1060"/>
      <c r="BM122" s="1060"/>
      <c r="BN122" s="1060"/>
      <c r="BO122" s="1060"/>
      <c r="BP122" s="1061"/>
      <c r="BQ122" s="1092">
        <v>198454808</v>
      </c>
      <c r="BR122" s="1093"/>
      <c r="BS122" s="1093"/>
      <c r="BT122" s="1093"/>
      <c r="BU122" s="1093"/>
      <c r="BV122" s="1093">
        <v>195134150</v>
      </c>
      <c r="BW122" s="1093"/>
      <c r="BX122" s="1093"/>
      <c r="BY122" s="1093"/>
      <c r="BZ122" s="1093"/>
      <c r="CA122" s="1093">
        <v>194259730</v>
      </c>
      <c r="CB122" s="1093"/>
      <c r="CC122" s="1093"/>
      <c r="CD122" s="1093"/>
      <c r="CE122" s="1093"/>
      <c r="CF122" s="1113">
        <v>169.7</v>
      </c>
      <c r="CG122" s="1114"/>
      <c r="CH122" s="1114"/>
      <c r="CI122" s="1114"/>
      <c r="CJ122" s="1114"/>
      <c r="CK122" s="1105"/>
      <c r="CL122" s="1106"/>
      <c r="CM122" s="1106"/>
      <c r="CN122" s="1106"/>
      <c r="CO122" s="1107"/>
      <c r="CP122" s="1115" t="s">
        <v>412</v>
      </c>
      <c r="CQ122" s="1116"/>
      <c r="CR122" s="1116"/>
      <c r="CS122" s="1116"/>
      <c r="CT122" s="1116"/>
      <c r="CU122" s="1116"/>
      <c r="CV122" s="1116"/>
      <c r="CW122" s="1116"/>
      <c r="CX122" s="1116"/>
      <c r="CY122" s="1116"/>
      <c r="CZ122" s="1116"/>
      <c r="DA122" s="1116"/>
      <c r="DB122" s="1116"/>
      <c r="DC122" s="1116"/>
      <c r="DD122" s="1116"/>
      <c r="DE122" s="1116"/>
      <c r="DF122" s="1117"/>
      <c r="DG122" s="1014">
        <v>8293973</v>
      </c>
      <c r="DH122" s="1015"/>
      <c r="DI122" s="1015"/>
      <c r="DJ122" s="1015"/>
      <c r="DK122" s="1015"/>
      <c r="DL122" s="1015">
        <v>7783990</v>
      </c>
      <c r="DM122" s="1015"/>
      <c r="DN122" s="1015"/>
      <c r="DO122" s="1015"/>
      <c r="DP122" s="1015"/>
      <c r="DQ122" s="1015">
        <v>7185032</v>
      </c>
      <c r="DR122" s="1015"/>
      <c r="DS122" s="1015"/>
      <c r="DT122" s="1015"/>
      <c r="DU122" s="1015"/>
      <c r="DV122" s="1016">
        <v>6.3</v>
      </c>
      <c r="DW122" s="1016"/>
      <c r="DX122" s="1016"/>
      <c r="DY122" s="1016"/>
      <c r="DZ122" s="1017"/>
    </row>
    <row r="123" spans="1:130" s="247" customFormat="1" ht="26.25" customHeight="1">
      <c r="A123" s="1154"/>
      <c r="B123" s="1041"/>
      <c r="C123" s="1011" t="s">
        <v>458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129</v>
      </c>
      <c r="AB123" s="1054"/>
      <c r="AC123" s="1054"/>
      <c r="AD123" s="1054"/>
      <c r="AE123" s="1055"/>
      <c r="AF123" s="1056" t="s">
        <v>129</v>
      </c>
      <c r="AG123" s="1054"/>
      <c r="AH123" s="1054"/>
      <c r="AI123" s="1054"/>
      <c r="AJ123" s="1055"/>
      <c r="AK123" s="1056" t="s">
        <v>129</v>
      </c>
      <c r="AL123" s="1054"/>
      <c r="AM123" s="1054"/>
      <c r="AN123" s="1054"/>
      <c r="AO123" s="1055"/>
      <c r="AP123" s="1057" t="s">
        <v>129</v>
      </c>
      <c r="AQ123" s="1058"/>
      <c r="AR123" s="1058"/>
      <c r="AS123" s="1058"/>
      <c r="AT123" s="1059"/>
      <c r="AU123" s="1090"/>
      <c r="AV123" s="1091"/>
      <c r="AW123" s="1091"/>
      <c r="AX123" s="1091"/>
      <c r="AY123" s="1091"/>
      <c r="AZ123" s="278" t="s">
        <v>188</v>
      </c>
      <c r="BA123" s="278"/>
      <c r="BB123" s="278"/>
      <c r="BC123" s="278"/>
      <c r="BD123" s="278"/>
      <c r="BE123" s="278"/>
      <c r="BF123" s="278"/>
      <c r="BG123" s="278"/>
      <c r="BH123" s="278"/>
      <c r="BI123" s="278"/>
      <c r="BJ123" s="278"/>
      <c r="BK123" s="278"/>
      <c r="BL123" s="278"/>
      <c r="BM123" s="278"/>
      <c r="BN123" s="278"/>
      <c r="BO123" s="1070" t="s">
        <v>473</v>
      </c>
      <c r="BP123" s="1101"/>
      <c r="BQ123" s="1160">
        <v>308605158</v>
      </c>
      <c r="BR123" s="1161"/>
      <c r="BS123" s="1161"/>
      <c r="BT123" s="1161"/>
      <c r="BU123" s="1161"/>
      <c r="BV123" s="1161">
        <v>300206303</v>
      </c>
      <c r="BW123" s="1161"/>
      <c r="BX123" s="1161"/>
      <c r="BY123" s="1161"/>
      <c r="BZ123" s="1161"/>
      <c r="CA123" s="1161">
        <v>296816300</v>
      </c>
      <c r="CB123" s="1161"/>
      <c r="CC123" s="1161"/>
      <c r="CD123" s="1161"/>
      <c r="CE123" s="1161"/>
      <c r="CF123" s="1094"/>
      <c r="CG123" s="1095"/>
      <c r="CH123" s="1095"/>
      <c r="CI123" s="1095"/>
      <c r="CJ123" s="1096"/>
      <c r="CK123" s="1105"/>
      <c r="CL123" s="1106"/>
      <c r="CM123" s="1106"/>
      <c r="CN123" s="1106"/>
      <c r="CO123" s="1107"/>
      <c r="CP123" s="1115" t="s">
        <v>413</v>
      </c>
      <c r="CQ123" s="1116"/>
      <c r="CR123" s="1116"/>
      <c r="CS123" s="1116"/>
      <c r="CT123" s="1116"/>
      <c r="CU123" s="1116"/>
      <c r="CV123" s="1116"/>
      <c r="CW123" s="1116"/>
      <c r="CX123" s="1116"/>
      <c r="CY123" s="1116"/>
      <c r="CZ123" s="1116"/>
      <c r="DA123" s="1116"/>
      <c r="DB123" s="1116"/>
      <c r="DC123" s="1116"/>
      <c r="DD123" s="1116"/>
      <c r="DE123" s="1116"/>
      <c r="DF123" s="1117"/>
      <c r="DG123" s="1053">
        <v>28588</v>
      </c>
      <c r="DH123" s="1054"/>
      <c r="DI123" s="1054"/>
      <c r="DJ123" s="1054"/>
      <c r="DK123" s="1055"/>
      <c r="DL123" s="1056">
        <v>32490</v>
      </c>
      <c r="DM123" s="1054"/>
      <c r="DN123" s="1054"/>
      <c r="DO123" s="1054"/>
      <c r="DP123" s="1055"/>
      <c r="DQ123" s="1056">
        <v>1349329</v>
      </c>
      <c r="DR123" s="1054"/>
      <c r="DS123" s="1054"/>
      <c r="DT123" s="1054"/>
      <c r="DU123" s="1055"/>
      <c r="DV123" s="1057">
        <v>1.2</v>
      </c>
      <c r="DW123" s="1058"/>
      <c r="DX123" s="1058"/>
      <c r="DY123" s="1058"/>
      <c r="DZ123" s="1059"/>
    </row>
    <row r="124" spans="1:130" s="247" customFormat="1" ht="26.25" customHeight="1" thickBot="1">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129</v>
      </c>
      <c r="AB124" s="1054"/>
      <c r="AC124" s="1054"/>
      <c r="AD124" s="1054"/>
      <c r="AE124" s="1055"/>
      <c r="AF124" s="1056" t="s">
        <v>129</v>
      </c>
      <c r="AG124" s="1054"/>
      <c r="AH124" s="1054"/>
      <c r="AI124" s="1054"/>
      <c r="AJ124" s="1055"/>
      <c r="AK124" s="1056" t="s">
        <v>129</v>
      </c>
      <c r="AL124" s="1054"/>
      <c r="AM124" s="1054"/>
      <c r="AN124" s="1054"/>
      <c r="AO124" s="1055"/>
      <c r="AP124" s="1057" t="s">
        <v>129</v>
      </c>
      <c r="AQ124" s="1058"/>
      <c r="AR124" s="1058"/>
      <c r="AS124" s="1058"/>
      <c r="AT124" s="1059"/>
      <c r="AU124" s="1156" t="s">
        <v>474</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21</v>
      </c>
      <c r="BR124" s="1123"/>
      <c r="BS124" s="1123"/>
      <c r="BT124" s="1123"/>
      <c r="BU124" s="1123"/>
      <c r="BV124" s="1123">
        <v>23.9</v>
      </c>
      <c r="BW124" s="1123"/>
      <c r="BX124" s="1123"/>
      <c r="BY124" s="1123"/>
      <c r="BZ124" s="1123"/>
      <c r="CA124" s="1123">
        <v>30</v>
      </c>
      <c r="CB124" s="1123"/>
      <c r="CC124" s="1123"/>
      <c r="CD124" s="1123"/>
      <c r="CE124" s="1123"/>
      <c r="CF124" s="1124"/>
      <c r="CG124" s="1125"/>
      <c r="CH124" s="1125"/>
      <c r="CI124" s="1125"/>
      <c r="CJ124" s="1126"/>
      <c r="CK124" s="1108"/>
      <c r="CL124" s="1108"/>
      <c r="CM124" s="1108"/>
      <c r="CN124" s="1108"/>
      <c r="CO124" s="1109"/>
      <c r="CP124" s="1115" t="s">
        <v>475</v>
      </c>
      <c r="CQ124" s="1116"/>
      <c r="CR124" s="1116"/>
      <c r="CS124" s="1116"/>
      <c r="CT124" s="1116"/>
      <c r="CU124" s="1116"/>
      <c r="CV124" s="1116"/>
      <c r="CW124" s="1116"/>
      <c r="CX124" s="1116"/>
      <c r="CY124" s="1116"/>
      <c r="CZ124" s="1116"/>
      <c r="DA124" s="1116"/>
      <c r="DB124" s="1116"/>
      <c r="DC124" s="1116"/>
      <c r="DD124" s="1116"/>
      <c r="DE124" s="1116"/>
      <c r="DF124" s="1117"/>
      <c r="DG124" s="1100">
        <v>1655672</v>
      </c>
      <c r="DH124" s="1079"/>
      <c r="DI124" s="1079"/>
      <c r="DJ124" s="1079"/>
      <c r="DK124" s="1080"/>
      <c r="DL124" s="1078">
        <v>1623874</v>
      </c>
      <c r="DM124" s="1079"/>
      <c r="DN124" s="1079"/>
      <c r="DO124" s="1079"/>
      <c r="DP124" s="1080"/>
      <c r="DQ124" s="1078">
        <v>1559903</v>
      </c>
      <c r="DR124" s="1079"/>
      <c r="DS124" s="1079"/>
      <c r="DT124" s="1079"/>
      <c r="DU124" s="1080"/>
      <c r="DV124" s="1081">
        <v>1.4</v>
      </c>
      <c r="DW124" s="1082"/>
      <c r="DX124" s="1082"/>
      <c r="DY124" s="1082"/>
      <c r="DZ124" s="1083"/>
    </row>
    <row r="125" spans="1:130" s="247" customFormat="1" ht="26.25" customHeight="1">
      <c r="A125" s="1154"/>
      <c r="B125" s="1041"/>
      <c r="C125" s="1011" t="s">
        <v>463</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129</v>
      </c>
      <c r="AB125" s="1054"/>
      <c r="AC125" s="1054"/>
      <c r="AD125" s="1054"/>
      <c r="AE125" s="1055"/>
      <c r="AF125" s="1056" t="s">
        <v>129</v>
      </c>
      <c r="AG125" s="1054"/>
      <c r="AH125" s="1054"/>
      <c r="AI125" s="1054"/>
      <c r="AJ125" s="1055"/>
      <c r="AK125" s="1056" t="s">
        <v>129</v>
      </c>
      <c r="AL125" s="1054"/>
      <c r="AM125" s="1054"/>
      <c r="AN125" s="1054"/>
      <c r="AO125" s="1055"/>
      <c r="AP125" s="1057" t="s">
        <v>129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476</v>
      </c>
      <c r="CL125" s="1103"/>
      <c r="CM125" s="1103"/>
      <c r="CN125" s="1103"/>
      <c r="CO125" s="1104"/>
      <c r="CP125" s="1035" t="s">
        <v>477</v>
      </c>
      <c r="CQ125" s="984"/>
      <c r="CR125" s="984"/>
      <c r="CS125" s="984"/>
      <c r="CT125" s="984"/>
      <c r="CU125" s="984"/>
      <c r="CV125" s="984"/>
      <c r="CW125" s="984"/>
      <c r="CX125" s="984"/>
      <c r="CY125" s="984"/>
      <c r="CZ125" s="984"/>
      <c r="DA125" s="984"/>
      <c r="DB125" s="984"/>
      <c r="DC125" s="984"/>
      <c r="DD125" s="984"/>
      <c r="DE125" s="984"/>
      <c r="DF125" s="985"/>
      <c r="DG125" s="1021" t="s">
        <v>129</v>
      </c>
      <c r="DH125" s="1022"/>
      <c r="DI125" s="1022"/>
      <c r="DJ125" s="1022"/>
      <c r="DK125" s="1022"/>
      <c r="DL125" s="1022" t="s">
        <v>129</v>
      </c>
      <c r="DM125" s="1022"/>
      <c r="DN125" s="1022"/>
      <c r="DO125" s="1022"/>
      <c r="DP125" s="1022"/>
      <c r="DQ125" s="1022" t="s">
        <v>129</v>
      </c>
      <c r="DR125" s="1022"/>
      <c r="DS125" s="1022"/>
      <c r="DT125" s="1022"/>
      <c r="DU125" s="1022"/>
      <c r="DV125" s="1023" t="s">
        <v>129</v>
      </c>
      <c r="DW125" s="1023"/>
      <c r="DX125" s="1023"/>
      <c r="DY125" s="1023"/>
      <c r="DZ125" s="1024"/>
    </row>
    <row r="126" spans="1:130" s="247" customFormat="1" ht="26.25" customHeight="1" thickBot="1">
      <c r="A126" s="1154"/>
      <c r="B126" s="1041"/>
      <c r="C126" s="1011" t="s">
        <v>465</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129</v>
      </c>
      <c r="AB126" s="1054"/>
      <c r="AC126" s="1054"/>
      <c r="AD126" s="1054"/>
      <c r="AE126" s="1055"/>
      <c r="AF126" s="1056" t="s">
        <v>129</v>
      </c>
      <c r="AG126" s="1054"/>
      <c r="AH126" s="1054"/>
      <c r="AI126" s="1054"/>
      <c r="AJ126" s="1055"/>
      <c r="AK126" s="1056" t="s">
        <v>129</v>
      </c>
      <c r="AL126" s="1054"/>
      <c r="AM126" s="1054"/>
      <c r="AN126" s="1054"/>
      <c r="AO126" s="1055"/>
      <c r="AP126" s="1057" t="s">
        <v>129</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478</v>
      </c>
      <c r="CQ126" s="1045"/>
      <c r="CR126" s="1045"/>
      <c r="CS126" s="1045"/>
      <c r="CT126" s="1045"/>
      <c r="CU126" s="1045"/>
      <c r="CV126" s="1045"/>
      <c r="CW126" s="1045"/>
      <c r="CX126" s="1045"/>
      <c r="CY126" s="1045"/>
      <c r="CZ126" s="1045"/>
      <c r="DA126" s="1045"/>
      <c r="DB126" s="1045"/>
      <c r="DC126" s="1045"/>
      <c r="DD126" s="1045"/>
      <c r="DE126" s="1045"/>
      <c r="DF126" s="1046"/>
      <c r="DG126" s="1014" t="s">
        <v>129</v>
      </c>
      <c r="DH126" s="1015"/>
      <c r="DI126" s="1015"/>
      <c r="DJ126" s="1015"/>
      <c r="DK126" s="1015"/>
      <c r="DL126" s="1015" t="s">
        <v>129</v>
      </c>
      <c r="DM126" s="1015"/>
      <c r="DN126" s="1015"/>
      <c r="DO126" s="1015"/>
      <c r="DP126" s="1015"/>
      <c r="DQ126" s="1015" t="s">
        <v>129</v>
      </c>
      <c r="DR126" s="1015"/>
      <c r="DS126" s="1015"/>
      <c r="DT126" s="1015"/>
      <c r="DU126" s="1015"/>
      <c r="DV126" s="1016" t="s">
        <v>129</v>
      </c>
      <c r="DW126" s="1016"/>
      <c r="DX126" s="1016"/>
      <c r="DY126" s="1016"/>
      <c r="DZ126" s="1017"/>
    </row>
    <row r="127" spans="1:130" s="247" customFormat="1" ht="26.25" customHeight="1">
      <c r="A127" s="1155"/>
      <c r="B127" s="1043"/>
      <c r="C127" s="1097" t="s">
        <v>479</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17681</v>
      </c>
      <c r="AB127" s="1054"/>
      <c r="AC127" s="1054"/>
      <c r="AD127" s="1054"/>
      <c r="AE127" s="1055"/>
      <c r="AF127" s="1056">
        <v>7373</v>
      </c>
      <c r="AG127" s="1054"/>
      <c r="AH127" s="1054"/>
      <c r="AI127" s="1054"/>
      <c r="AJ127" s="1055"/>
      <c r="AK127" s="1056">
        <v>3705</v>
      </c>
      <c r="AL127" s="1054"/>
      <c r="AM127" s="1054"/>
      <c r="AN127" s="1054"/>
      <c r="AO127" s="1055"/>
      <c r="AP127" s="1057">
        <v>0</v>
      </c>
      <c r="AQ127" s="1058"/>
      <c r="AR127" s="1058"/>
      <c r="AS127" s="1058"/>
      <c r="AT127" s="1059"/>
      <c r="AU127" s="283"/>
      <c r="AV127" s="283"/>
      <c r="AW127" s="283"/>
      <c r="AX127" s="1127" t="s">
        <v>480</v>
      </c>
      <c r="AY127" s="1128"/>
      <c r="AZ127" s="1128"/>
      <c r="BA127" s="1128"/>
      <c r="BB127" s="1128"/>
      <c r="BC127" s="1128"/>
      <c r="BD127" s="1128"/>
      <c r="BE127" s="1129"/>
      <c r="BF127" s="1130" t="s">
        <v>481</v>
      </c>
      <c r="BG127" s="1128"/>
      <c r="BH127" s="1128"/>
      <c r="BI127" s="1128"/>
      <c r="BJ127" s="1128"/>
      <c r="BK127" s="1128"/>
      <c r="BL127" s="1129"/>
      <c r="BM127" s="1130" t="s">
        <v>482</v>
      </c>
      <c r="BN127" s="1128"/>
      <c r="BO127" s="1128"/>
      <c r="BP127" s="1128"/>
      <c r="BQ127" s="1128"/>
      <c r="BR127" s="1128"/>
      <c r="BS127" s="1129"/>
      <c r="BT127" s="1130" t="s">
        <v>483</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484</v>
      </c>
      <c r="CQ127" s="1045"/>
      <c r="CR127" s="1045"/>
      <c r="CS127" s="1045"/>
      <c r="CT127" s="1045"/>
      <c r="CU127" s="1045"/>
      <c r="CV127" s="1045"/>
      <c r="CW127" s="1045"/>
      <c r="CX127" s="1045"/>
      <c r="CY127" s="1045"/>
      <c r="CZ127" s="1045"/>
      <c r="DA127" s="1045"/>
      <c r="DB127" s="1045"/>
      <c r="DC127" s="1045"/>
      <c r="DD127" s="1045"/>
      <c r="DE127" s="1045"/>
      <c r="DF127" s="1046"/>
      <c r="DG127" s="1014" t="s">
        <v>129</v>
      </c>
      <c r="DH127" s="1015"/>
      <c r="DI127" s="1015"/>
      <c r="DJ127" s="1015"/>
      <c r="DK127" s="1015"/>
      <c r="DL127" s="1015" t="s">
        <v>129</v>
      </c>
      <c r="DM127" s="1015"/>
      <c r="DN127" s="1015"/>
      <c r="DO127" s="1015"/>
      <c r="DP127" s="1015"/>
      <c r="DQ127" s="1015" t="s">
        <v>129</v>
      </c>
      <c r="DR127" s="1015"/>
      <c r="DS127" s="1015"/>
      <c r="DT127" s="1015"/>
      <c r="DU127" s="1015"/>
      <c r="DV127" s="1016" t="s">
        <v>129</v>
      </c>
      <c r="DW127" s="1016"/>
      <c r="DX127" s="1016"/>
      <c r="DY127" s="1016"/>
      <c r="DZ127" s="1017"/>
    </row>
    <row r="128" spans="1:130" s="247" customFormat="1" ht="26.25" customHeight="1" thickBot="1">
      <c r="A128" s="1138" t="s">
        <v>485</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486</v>
      </c>
      <c r="X128" s="1140"/>
      <c r="Y128" s="1140"/>
      <c r="Z128" s="1141"/>
      <c r="AA128" s="1142">
        <v>4985485</v>
      </c>
      <c r="AB128" s="1143"/>
      <c r="AC128" s="1143"/>
      <c r="AD128" s="1143"/>
      <c r="AE128" s="1144"/>
      <c r="AF128" s="1145">
        <v>5137565</v>
      </c>
      <c r="AG128" s="1143"/>
      <c r="AH128" s="1143"/>
      <c r="AI128" s="1143"/>
      <c r="AJ128" s="1144"/>
      <c r="AK128" s="1145">
        <v>5692615</v>
      </c>
      <c r="AL128" s="1143"/>
      <c r="AM128" s="1143"/>
      <c r="AN128" s="1143"/>
      <c r="AO128" s="1144"/>
      <c r="AP128" s="1146"/>
      <c r="AQ128" s="1147"/>
      <c r="AR128" s="1147"/>
      <c r="AS128" s="1147"/>
      <c r="AT128" s="1148"/>
      <c r="AU128" s="283"/>
      <c r="AV128" s="283"/>
      <c r="AW128" s="283"/>
      <c r="AX128" s="983" t="s">
        <v>487</v>
      </c>
      <c r="AY128" s="984"/>
      <c r="AZ128" s="984"/>
      <c r="BA128" s="984"/>
      <c r="BB128" s="984"/>
      <c r="BC128" s="984"/>
      <c r="BD128" s="984"/>
      <c r="BE128" s="985"/>
      <c r="BF128" s="1149" t="s">
        <v>129</v>
      </c>
      <c r="BG128" s="1150"/>
      <c r="BH128" s="1150"/>
      <c r="BI128" s="1150"/>
      <c r="BJ128" s="1150"/>
      <c r="BK128" s="1150"/>
      <c r="BL128" s="1151"/>
      <c r="BM128" s="1149">
        <v>11.25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488</v>
      </c>
      <c r="CQ128" s="1132"/>
      <c r="CR128" s="1132"/>
      <c r="CS128" s="1132"/>
      <c r="CT128" s="1132"/>
      <c r="CU128" s="1132"/>
      <c r="CV128" s="1132"/>
      <c r="CW128" s="1132"/>
      <c r="CX128" s="1132"/>
      <c r="CY128" s="1132"/>
      <c r="CZ128" s="1132"/>
      <c r="DA128" s="1132"/>
      <c r="DB128" s="1132"/>
      <c r="DC128" s="1132"/>
      <c r="DD128" s="1132"/>
      <c r="DE128" s="1132"/>
      <c r="DF128" s="1133"/>
      <c r="DG128" s="1134">
        <v>207047</v>
      </c>
      <c r="DH128" s="1135"/>
      <c r="DI128" s="1135"/>
      <c r="DJ128" s="1135"/>
      <c r="DK128" s="1135"/>
      <c r="DL128" s="1135">
        <v>303382</v>
      </c>
      <c r="DM128" s="1135"/>
      <c r="DN128" s="1135"/>
      <c r="DO128" s="1135"/>
      <c r="DP128" s="1135"/>
      <c r="DQ128" s="1135">
        <v>280845</v>
      </c>
      <c r="DR128" s="1135"/>
      <c r="DS128" s="1135"/>
      <c r="DT128" s="1135"/>
      <c r="DU128" s="1135"/>
      <c r="DV128" s="1136">
        <v>0.2</v>
      </c>
      <c r="DW128" s="1136"/>
      <c r="DX128" s="1136"/>
      <c r="DY128" s="1136"/>
      <c r="DZ128" s="1137"/>
    </row>
    <row r="129" spans="1:131" s="247" customFormat="1" ht="26.25" customHeight="1">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489</v>
      </c>
      <c r="X129" s="1169"/>
      <c r="Y129" s="1169"/>
      <c r="Z129" s="1170"/>
      <c r="AA129" s="1053">
        <v>130044740</v>
      </c>
      <c r="AB129" s="1054"/>
      <c r="AC129" s="1054"/>
      <c r="AD129" s="1054"/>
      <c r="AE129" s="1055"/>
      <c r="AF129" s="1056">
        <v>131196323</v>
      </c>
      <c r="AG129" s="1054"/>
      <c r="AH129" s="1054"/>
      <c r="AI129" s="1054"/>
      <c r="AJ129" s="1055"/>
      <c r="AK129" s="1056">
        <v>131713726</v>
      </c>
      <c r="AL129" s="1054"/>
      <c r="AM129" s="1054"/>
      <c r="AN129" s="1054"/>
      <c r="AO129" s="1055"/>
      <c r="AP129" s="1171"/>
      <c r="AQ129" s="1172"/>
      <c r="AR129" s="1172"/>
      <c r="AS129" s="1172"/>
      <c r="AT129" s="1173"/>
      <c r="AU129" s="285"/>
      <c r="AV129" s="285"/>
      <c r="AW129" s="285"/>
      <c r="AX129" s="1162" t="s">
        <v>490</v>
      </c>
      <c r="AY129" s="1045"/>
      <c r="AZ129" s="1045"/>
      <c r="BA129" s="1045"/>
      <c r="BB129" s="1045"/>
      <c r="BC129" s="1045"/>
      <c r="BD129" s="1045"/>
      <c r="BE129" s="1046"/>
      <c r="BF129" s="1163" t="s">
        <v>129</v>
      </c>
      <c r="BG129" s="1164"/>
      <c r="BH129" s="1164"/>
      <c r="BI129" s="1164"/>
      <c r="BJ129" s="1164"/>
      <c r="BK129" s="1164"/>
      <c r="BL129" s="1165"/>
      <c r="BM129" s="1163">
        <v>16.25</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5" t="s">
        <v>491</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492</v>
      </c>
      <c r="X130" s="1169"/>
      <c r="Y130" s="1169"/>
      <c r="Z130" s="1170"/>
      <c r="AA130" s="1053">
        <v>17424650</v>
      </c>
      <c r="AB130" s="1054"/>
      <c r="AC130" s="1054"/>
      <c r="AD130" s="1054"/>
      <c r="AE130" s="1055"/>
      <c r="AF130" s="1056">
        <v>17558675</v>
      </c>
      <c r="AG130" s="1054"/>
      <c r="AH130" s="1054"/>
      <c r="AI130" s="1054"/>
      <c r="AJ130" s="1055"/>
      <c r="AK130" s="1056">
        <v>17252989</v>
      </c>
      <c r="AL130" s="1054"/>
      <c r="AM130" s="1054"/>
      <c r="AN130" s="1054"/>
      <c r="AO130" s="1055"/>
      <c r="AP130" s="1171"/>
      <c r="AQ130" s="1172"/>
      <c r="AR130" s="1172"/>
      <c r="AS130" s="1172"/>
      <c r="AT130" s="1173"/>
      <c r="AU130" s="285"/>
      <c r="AV130" s="285"/>
      <c r="AW130" s="285"/>
      <c r="AX130" s="1162" t="s">
        <v>493</v>
      </c>
      <c r="AY130" s="1045"/>
      <c r="AZ130" s="1045"/>
      <c r="BA130" s="1045"/>
      <c r="BB130" s="1045"/>
      <c r="BC130" s="1045"/>
      <c r="BD130" s="1045"/>
      <c r="BE130" s="1046"/>
      <c r="BF130" s="1199">
        <v>2.5</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494</v>
      </c>
      <c r="X131" s="1207"/>
      <c r="Y131" s="1207"/>
      <c r="Z131" s="1208"/>
      <c r="AA131" s="1100">
        <v>112620090</v>
      </c>
      <c r="AB131" s="1079"/>
      <c r="AC131" s="1079"/>
      <c r="AD131" s="1079"/>
      <c r="AE131" s="1080"/>
      <c r="AF131" s="1078">
        <v>113637648</v>
      </c>
      <c r="AG131" s="1079"/>
      <c r="AH131" s="1079"/>
      <c r="AI131" s="1079"/>
      <c r="AJ131" s="1080"/>
      <c r="AK131" s="1078">
        <v>114460737</v>
      </c>
      <c r="AL131" s="1079"/>
      <c r="AM131" s="1079"/>
      <c r="AN131" s="1079"/>
      <c r="AO131" s="1080"/>
      <c r="AP131" s="1209"/>
      <c r="AQ131" s="1210"/>
      <c r="AR131" s="1210"/>
      <c r="AS131" s="1210"/>
      <c r="AT131" s="1211"/>
      <c r="AU131" s="285"/>
      <c r="AV131" s="285"/>
      <c r="AW131" s="285"/>
      <c r="AX131" s="1181" t="s">
        <v>495</v>
      </c>
      <c r="AY131" s="1132"/>
      <c r="AZ131" s="1132"/>
      <c r="BA131" s="1132"/>
      <c r="BB131" s="1132"/>
      <c r="BC131" s="1132"/>
      <c r="BD131" s="1132"/>
      <c r="BE131" s="1133"/>
      <c r="BF131" s="1182">
        <v>30</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8" t="s">
        <v>496</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497</v>
      </c>
      <c r="W132" s="1192"/>
      <c r="X132" s="1192"/>
      <c r="Y132" s="1192"/>
      <c r="Z132" s="1193"/>
      <c r="AA132" s="1194">
        <v>2.2202013229999999</v>
      </c>
      <c r="AB132" s="1195"/>
      <c r="AC132" s="1195"/>
      <c r="AD132" s="1195"/>
      <c r="AE132" s="1196"/>
      <c r="AF132" s="1197">
        <v>2.3850458429999999</v>
      </c>
      <c r="AG132" s="1195"/>
      <c r="AH132" s="1195"/>
      <c r="AI132" s="1195"/>
      <c r="AJ132" s="1196"/>
      <c r="AK132" s="1197">
        <v>2.9698157539999999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498</v>
      </c>
      <c r="W133" s="1175"/>
      <c r="X133" s="1175"/>
      <c r="Y133" s="1175"/>
      <c r="Z133" s="1176"/>
      <c r="AA133" s="1177">
        <v>2.7</v>
      </c>
      <c r="AB133" s="1178"/>
      <c r="AC133" s="1178"/>
      <c r="AD133" s="1178"/>
      <c r="AE133" s="1179"/>
      <c r="AF133" s="1177">
        <v>2.2999999999999998</v>
      </c>
      <c r="AG133" s="1178"/>
      <c r="AH133" s="1178"/>
      <c r="AI133" s="1178"/>
      <c r="AJ133" s="1179"/>
      <c r="AK133" s="1177">
        <v>2.5</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Jbsl591schWViZG/uERClelbl+bZWWbjJSOJ75JsVqhJ206ASkS0vWzr85N7GQMbph6uh1ZbGAGMBkLNbJ6YQ==" saltValue="DpTUDqRZu9OY5obEDfPp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8hXUs42rGDRf49W7gQnYbhV+I32C0ovlB2i+DgSJVdN4KYFu40iXgy+ehK6EvPbJ564gZbNqdjnV2s4GxyUSLQ==" saltValue="ZZ2HCLl0s0V/7u5/mHUx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21rgnUk5nBSdgPksxPxSQob1W/MDrfxNydnukpdHgcrj5/Dl2mkAmsvKfK4p+IEGwmgCxh8Oh3yPSlN3XVng==" saltValue="c4CXNZ8KT4yJxwK5LxDZ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507</v>
      </c>
      <c r="AL9" s="1218"/>
      <c r="AM9" s="1218"/>
      <c r="AN9" s="1219"/>
      <c r="AO9" s="313">
        <v>32570084</v>
      </c>
      <c r="AP9" s="313">
        <v>54061</v>
      </c>
      <c r="AQ9" s="314">
        <v>58073</v>
      </c>
      <c r="AR9" s="315">
        <v>-6.9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508</v>
      </c>
      <c r="AL10" s="1218"/>
      <c r="AM10" s="1218"/>
      <c r="AN10" s="1219"/>
      <c r="AO10" s="316">
        <v>679633</v>
      </c>
      <c r="AP10" s="316">
        <v>1128</v>
      </c>
      <c r="AQ10" s="317">
        <v>2762</v>
      </c>
      <c r="AR10" s="318">
        <v>-59.2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509</v>
      </c>
      <c r="AL11" s="1218"/>
      <c r="AM11" s="1218"/>
      <c r="AN11" s="1219"/>
      <c r="AO11" s="316">
        <v>712</v>
      </c>
      <c r="AP11" s="316">
        <v>1</v>
      </c>
      <c r="AQ11" s="317">
        <v>1714</v>
      </c>
      <c r="AR11" s="318">
        <v>-99.9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510</v>
      </c>
      <c r="AL12" s="1218"/>
      <c r="AM12" s="1218"/>
      <c r="AN12" s="1219"/>
      <c r="AO12" s="316">
        <v>123004</v>
      </c>
      <c r="AP12" s="316">
        <v>204</v>
      </c>
      <c r="AQ12" s="317">
        <v>632</v>
      </c>
      <c r="AR12" s="318">
        <v>-67.7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511</v>
      </c>
      <c r="AL13" s="1218"/>
      <c r="AM13" s="1218"/>
      <c r="AN13" s="1219"/>
      <c r="AO13" s="316" t="s">
        <v>512</v>
      </c>
      <c r="AP13" s="316" t="s">
        <v>512</v>
      </c>
      <c r="AQ13" s="317">
        <v>9</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513</v>
      </c>
      <c r="AL14" s="1218"/>
      <c r="AM14" s="1218"/>
      <c r="AN14" s="1219"/>
      <c r="AO14" s="316">
        <v>942117</v>
      </c>
      <c r="AP14" s="316">
        <v>1564</v>
      </c>
      <c r="AQ14" s="317">
        <v>1980</v>
      </c>
      <c r="AR14" s="318">
        <v>-21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514</v>
      </c>
      <c r="AL15" s="1218"/>
      <c r="AM15" s="1218"/>
      <c r="AN15" s="1219"/>
      <c r="AO15" s="316">
        <v>1863059</v>
      </c>
      <c r="AP15" s="316">
        <v>3092</v>
      </c>
      <c r="AQ15" s="317">
        <v>1379</v>
      </c>
      <c r="AR15" s="318">
        <v>124.2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515</v>
      </c>
      <c r="AL16" s="1221"/>
      <c r="AM16" s="1221"/>
      <c r="AN16" s="1222"/>
      <c r="AO16" s="316">
        <v>-2144576</v>
      </c>
      <c r="AP16" s="316">
        <v>-3560</v>
      </c>
      <c r="AQ16" s="317">
        <v>-3914</v>
      </c>
      <c r="AR16" s="318">
        <v>-9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188</v>
      </c>
      <c r="AL17" s="1221"/>
      <c r="AM17" s="1221"/>
      <c r="AN17" s="1222"/>
      <c r="AO17" s="316">
        <v>34034033</v>
      </c>
      <c r="AP17" s="316">
        <v>56491</v>
      </c>
      <c r="AQ17" s="317">
        <v>62636</v>
      </c>
      <c r="AR17" s="318">
        <v>-9.8000000000000007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520</v>
      </c>
      <c r="AL21" s="1213"/>
      <c r="AM21" s="1213"/>
      <c r="AN21" s="1214"/>
      <c r="AO21" s="328">
        <v>6.23</v>
      </c>
      <c r="AP21" s="329">
        <v>6.32</v>
      </c>
      <c r="AQ21" s="330">
        <v>-0.09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521</v>
      </c>
      <c r="AL22" s="1213"/>
      <c r="AM22" s="1213"/>
      <c r="AN22" s="1214"/>
      <c r="AO22" s="333">
        <v>99.4</v>
      </c>
      <c r="AP22" s="334">
        <v>99.9</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525</v>
      </c>
      <c r="AL32" s="1229"/>
      <c r="AM32" s="1229"/>
      <c r="AN32" s="1230"/>
      <c r="AO32" s="343">
        <v>24922356</v>
      </c>
      <c r="AP32" s="343">
        <v>41367</v>
      </c>
      <c r="AQ32" s="344">
        <v>36995</v>
      </c>
      <c r="AR32" s="345">
        <v>11.8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526</v>
      </c>
      <c r="AL33" s="1229"/>
      <c r="AM33" s="1229"/>
      <c r="AN33" s="1230"/>
      <c r="AO33" s="343" t="s">
        <v>512</v>
      </c>
      <c r="AP33" s="343" t="s">
        <v>512</v>
      </c>
      <c r="AQ33" s="344">
        <v>3</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527</v>
      </c>
      <c r="AL34" s="1229"/>
      <c r="AM34" s="1229"/>
      <c r="AN34" s="1230"/>
      <c r="AO34" s="343" t="s">
        <v>512</v>
      </c>
      <c r="AP34" s="343" t="s">
        <v>512</v>
      </c>
      <c r="AQ34" s="344">
        <v>81</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528</v>
      </c>
      <c r="AL35" s="1229"/>
      <c r="AM35" s="1229"/>
      <c r="AN35" s="1230"/>
      <c r="AO35" s="343">
        <v>1363011</v>
      </c>
      <c r="AP35" s="343">
        <v>2262</v>
      </c>
      <c r="AQ35" s="344">
        <v>8919</v>
      </c>
      <c r="AR35" s="345">
        <v>-74.599999999999994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529</v>
      </c>
      <c r="AL36" s="1229"/>
      <c r="AM36" s="1229"/>
      <c r="AN36" s="1230"/>
      <c r="AO36" s="343" t="s">
        <v>512</v>
      </c>
      <c r="AP36" s="343" t="s">
        <v>512</v>
      </c>
      <c r="AQ36" s="344">
        <v>380</v>
      </c>
      <c r="AR36" s="345" t="s">
        <v>512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530</v>
      </c>
      <c r="AL37" s="1229"/>
      <c r="AM37" s="1229"/>
      <c r="AN37" s="1230"/>
      <c r="AO37" s="343">
        <v>59510</v>
      </c>
      <c r="AP37" s="343">
        <v>99</v>
      </c>
      <c r="AQ37" s="344">
        <v>886</v>
      </c>
      <c r="AR37" s="345">
        <v>-88.8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531</v>
      </c>
      <c r="AL38" s="1232"/>
      <c r="AM38" s="1232"/>
      <c r="AN38" s="1233"/>
      <c r="AO38" s="346" t="s">
        <v>512</v>
      </c>
      <c r="AP38" s="346" t="s">
        <v>512</v>
      </c>
      <c r="AQ38" s="347">
        <v>1</v>
      </c>
      <c r="AR38" s="335" t="s">
        <v>512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532</v>
      </c>
      <c r="AL39" s="1232"/>
      <c r="AM39" s="1232"/>
      <c r="AN39" s="1233"/>
      <c r="AO39" s="343">
        <v>-5692615</v>
      </c>
      <c r="AP39" s="343">
        <v>-9449</v>
      </c>
      <c r="AQ39" s="344">
        <v>-8108</v>
      </c>
      <c r="AR39" s="345">
        <v>16.5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533</v>
      </c>
      <c r="AL40" s="1229"/>
      <c r="AM40" s="1229"/>
      <c r="AN40" s="1230"/>
      <c r="AO40" s="343">
        <v>-17252989</v>
      </c>
      <c r="AP40" s="343">
        <v>-28637</v>
      </c>
      <c r="AQ40" s="344">
        <v>-28743</v>
      </c>
      <c r="AR40" s="345">
        <v>-0.4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299</v>
      </c>
      <c r="AL41" s="1235"/>
      <c r="AM41" s="1235"/>
      <c r="AN41" s="1236"/>
      <c r="AO41" s="343">
        <v>3399273</v>
      </c>
      <c r="AP41" s="343">
        <v>5642</v>
      </c>
      <c r="AQ41" s="344">
        <v>10414</v>
      </c>
      <c r="AR41" s="345">
        <v>-45.8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502</v>
      </c>
      <c r="AN49" s="1225" t="s">
        <v>537</v>
      </c>
      <c r="AO49" s="1226"/>
      <c r="AP49" s="1226"/>
      <c r="AQ49" s="1226"/>
      <c r="AR49" s="122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37380519</v>
      </c>
      <c r="AN51" s="365">
        <v>61544</v>
      </c>
      <c r="AO51" s="366">
        <v>-12.1</v>
      </c>
      <c r="AP51" s="367">
        <v>50880</v>
      </c>
      <c r="AQ51" s="368">
        <v>-1.4</v>
      </c>
      <c r="AR51" s="369">
        <v>-10.7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18839051</v>
      </c>
      <c r="AN52" s="373">
        <v>31017</v>
      </c>
      <c r="AO52" s="374">
        <v>-20.8</v>
      </c>
      <c r="AP52" s="375">
        <v>27819</v>
      </c>
      <c r="AQ52" s="376">
        <v>7.5</v>
      </c>
      <c r="AR52" s="377">
        <v>-28.3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31277454</v>
      </c>
      <c r="AN53" s="365">
        <v>51553</v>
      </c>
      <c r="AO53" s="366">
        <v>-16.2</v>
      </c>
      <c r="AP53" s="367">
        <v>46395</v>
      </c>
      <c r="AQ53" s="368">
        <v>-8.8000000000000007</v>
      </c>
      <c r="AR53" s="369">
        <v>-7.4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19012707</v>
      </c>
      <c r="AN54" s="373">
        <v>31338</v>
      </c>
      <c r="AO54" s="374">
        <v>1</v>
      </c>
      <c r="AP54" s="375">
        <v>26304</v>
      </c>
      <c r="AQ54" s="376">
        <v>-5.4</v>
      </c>
      <c r="AR54" s="377">
        <v>6.4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32296827</v>
      </c>
      <c r="AN55" s="365">
        <v>53339</v>
      </c>
      <c r="AO55" s="366">
        <v>3.5</v>
      </c>
      <c r="AP55" s="367">
        <v>48088</v>
      </c>
      <c r="AQ55" s="368">
        <v>3.6</v>
      </c>
      <c r="AR55" s="369">
        <v>-0.1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20379498</v>
      </c>
      <c r="AN56" s="373">
        <v>33657</v>
      </c>
      <c r="AO56" s="374">
        <v>7.4</v>
      </c>
      <c r="AP56" s="375">
        <v>25183</v>
      </c>
      <c r="AQ56" s="376">
        <v>-4.3</v>
      </c>
      <c r="AR56" s="377">
        <v>11.7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31205684</v>
      </c>
      <c r="AN57" s="365">
        <v>51611</v>
      </c>
      <c r="AO57" s="366">
        <v>-3.2</v>
      </c>
      <c r="AP57" s="367">
        <v>46457</v>
      </c>
      <c r="AQ57" s="368">
        <v>-3.4</v>
      </c>
      <c r="AR57" s="369">
        <v>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18977435</v>
      </c>
      <c r="AN58" s="373">
        <v>31387</v>
      </c>
      <c r="AO58" s="374">
        <v>-6.7</v>
      </c>
      <c r="AP58" s="375">
        <v>24020</v>
      </c>
      <c r="AQ58" s="376">
        <v>-4.5999999999999996</v>
      </c>
      <c r="AR58" s="377">
        <v>-2.1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40289042</v>
      </c>
      <c r="AN59" s="365">
        <v>66874</v>
      </c>
      <c r="AO59" s="366">
        <v>29.6</v>
      </c>
      <c r="AP59" s="367">
        <v>51849</v>
      </c>
      <c r="AQ59" s="368">
        <v>11.6</v>
      </c>
      <c r="AR59" s="369">
        <v>18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20818589</v>
      </c>
      <c r="AN60" s="373">
        <v>34556</v>
      </c>
      <c r="AO60" s="374">
        <v>10.1</v>
      </c>
      <c r="AP60" s="375">
        <v>26326</v>
      </c>
      <c r="AQ60" s="376">
        <v>9.6</v>
      </c>
      <c r="AR60" s="377">
        <v>0.5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34489905</v>
      </c>
      <c r="AN61" s="380">
        <v>56984</v>
      </c>
      <c r="AO61" s="381">
        <v>0.3</v>
      </c>
      <c r="AP61" s="382">
        <v>48734</v>
      </c>
      <c r="AQ61" s="383">
        <v>0.3</v>
      </c>
      <c r="AR61" s="369">
        <v>0</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19605456</v>
      </c>
      <c r="AN62" s="373">
        <v>32391</v>
      </c>
      <c r="AO62" s="374">
        <v>-1.8</v>
      </c>
      <c r="AP62" s="375">
        <v>25930</v>
      </c>
      <c r="AQ62" s="376">
        <v>0.6</v>
      </c>
      <c r="AR62" s="377">
        <v>-2.4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ADTAjS32DffHeC/z1EvdOzwnZUuC+VNqcDCc8SR6JOepTete7GU5v+7QYVFFnFMDKFmzYcejoLkYcamtEpfNQ==" saltValue="BpPfdsPnT7nO9Ap/gL0+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UUgEbOrnREh6Rr+LpZjLDZfPmRrM39Ga6uaH7FcPHrmFquSBWaGEWxvVhgb7SkJuBc6FiikPRGD/zonCJMyoQg==" saltValue="5rfxnoE6GAm6KENprfoCA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PYdlhPXoo3nN9N1UDGAEsPCdDlwuigUm0XCAUN2C31uW3xgBUrPRbOzu9DpeRU/PZGxh5SNDFXIlo465B1E20w==" saltValue="4RldH+VgaAZaK6ApkEIM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7" t="s">
        <v>3</v>
      </c>
      <c r="D47" s="1237"/>
      <c r="E47" s="1238"/>
      <c r="F47" s="11">
        <v>9.3699999999999992</v>
      </c>
      <c r="G47" s="12">
        <v>9.42</v>
      </c>
      <c r="H47" s="12">
        <v>9.39</v>
      </c>
      <c r="I47" s="12">
        <v>8.17</v>
      </c>
      <c r="J47" s="13">
        <v>6.62</v>
      </c>
    </row>
    <row r="48" spans="2:10" ht="57.75" customHeight="1">
      <c r="B48" s="14"/>
      <c r="C48" s="1239" t="s">
        <v>4</v>
      </c>
      <c r="D48" s="1239"/>
      <c r="E48" s="1240"/>
      <c r="F48" s="15">
        <v>5.43</v>
      </c>
      <c r="G48" s="16">
        <v>4.47</v>
      </c>
      <c r="H48" s="16">
        <v>4.51</v>
      </c>
      <c r="I48" s="16">
        <v>4.54</v>
      </c>
      <c r="J48" s="17">
        <v>3.35</v>
      </c>
    </row>
    <row r="49" spans="2:10" ht="57.75" customHeight="1" thickBot="1">
      <c r="B49" s="18"/>
      <c r="C49" s="1241" t="s">
        <v>5</v>
      </c>
      <c r="D49" s="1241"/>
      <c r="E49" s="1242"/>
      <c r="F49" s="19">
        <v>2.0299999999999998</v>
      </c>
      <c r="G49" s="20" t="s">
        <v>558</v>
      </c>
      <c r="H49" s="20">
        <v>0.06</v>
      </c>
      <c r="I49" s="20" t="s">
        <v>559</v>
      </c>
      <c r="J49" s="21" t="s">
        <v>560</v>
      </c>
    </row>
    <row r="50" spans="2:10" ht="13.5" customHeight="1"/>
  </sheetData>
  <sheetProtection algorithmName="SHA-512" hashValue="RvHd37cupwSIVrF0Y03zZXz2sp4gutTuIP6UJfkkq2blqcRaIS/wlUicgC4I9DUHiS1Wtwpk4VZOqmD43tp4Vw==" saltValue="LotnNn3aLpAfPE5sprI8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2021-03-04T04:49:47Z</cp:lastPrinted>
  <dcterms:created xsi:type="dcterms:W3CDTF">2021-02-05T05:02:44Z</dcterms:created>
  <dcterms:modified xsi:type="dcterms:W3CDTF">2021-10-26T04:10:48Z</dcterms:modified>
  <cp:category/>
</cp:coreProperties>
</file>