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松田）\42 普通会計決算統計総括\H31\30 【国照会】平成30年度財政状況資料集の作成及び提出について\12 市町村回答\41_和泊町()\修正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<sst xmlns="http://schemas.openxmlformats.org/spreadsheetml/2006/main" count="1136" uniqueCount="632">
  <si>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</si>
  <si>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</si>
  <si>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</si>
  <si>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</si>
  <si>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</si>
  <si>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</si>
  <si>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</si>
  <si>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</si>
  <si>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</si>
  <si>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</si>
  <si>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</si>
  <si>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</si>
  <si>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</si>
  <si>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</si>
  <si>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</si>
  <si>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</si>
  <si>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</si>
  <si>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</si>
  <si>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</si>
  <si>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</si>
  <si>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</si>
  <si>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</si>
  <si>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</si>
  <si>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</si>
  <si>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</si>
  <si>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</si>
  <si>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</si>
  <si>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</si>
  <si>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</si>
  <si>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</si>
  <si>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</si>
  <si>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</si>
  <si>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</si>
  <si>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</si>
  <si>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</si>
  <si>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</si>
  <si>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</si>
  <si>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</si>
  <si>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</si>
  <si>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</si>
  <si>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</si>
  <si>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</si>
  <si>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</si>
  <si>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</si>
  <si>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</si>
  <si>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</si>
  <si>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</si>
  <si>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</si>
  <si>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</si>
  <si>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</si>
  <si>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</si>
  <si>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</si>
  <si>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</si>
  <si>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</si>
  <si>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</si>
  <si>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</si>
  <si>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</si>
  <si>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</si>
  <si>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</si>
  <si>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</si>
  <si>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</si>
  <si>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</si>
  <si>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</si>
  <si>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</si>
  <si>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</si>
  <si>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</si>
  <si>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</si>
  <si>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</si>
  <si>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</si>
  <si>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</si>
  <si>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</si>
  <si>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</si>
  <si>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</si>
  <si>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</si>
  <si>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</si>
  <si>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</si>
  <si>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</si>
  <si>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</si>
  <si>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</si>
  <si>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</si>
  <si>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</si>
  <si>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</si>
  <si>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</si>
  <si>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</si>
  <si>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</si>
  <si>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</si>
  <si>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</si>
  <si>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</si>
  <si>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</si>
  <si>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</si>
  <si>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</si>
  <si>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</si>
  <si>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</si>
  <si>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</si>
  <si>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</si>
  <si>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</si>
  <si>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</si>
  <si>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</si>
  <si>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和泊町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</si>
  <si>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</si>
  <si>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</si>
  <si>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</si>
  <si>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</si>
  <si>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</si>
  <si>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</si>
  <si>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</si>
  <si>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</si>
  <si>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</si>
  <si>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</si>
  <si>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</si>
  <si>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</si>
  <si>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</si>
  <si>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</si>
  <si>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</si>
  <si>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</si>
  <si>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</si>
  <si>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</si>
  <si>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</si>
  <si>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</si>
  <si>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</si>
  <si>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</si>
  <si>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</si>
  <si>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</si>
  <si>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</si>
  <si>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</si>
  <si>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</si>
  <si>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</si>
  <si>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</si>
  <si>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</si>
  <si>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</si>
  <si>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</si>
  <si>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</si>
  <si>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</si>
  <si>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</si>
  <si>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</si>
  <si>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</si>
  <si>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</si>
  <si>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</si>
  <si>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</si>
  <si>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</si>
  <si>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</si>
  <si>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</si>
  <si>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</si>
  <si>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</si>
  <si>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</si>
  <si>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</si>
  <si>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</si>
  <si>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</si>
  <si>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</si>
  <si>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</si>
  <si>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</si>
  <si>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</si>
  <si>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</si>
  <si>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</si>
  <si>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</si>
  <si>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</si>
  <si>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</si>
  <si>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</si>
  <si>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</si>
  <si>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</si>
  <si>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</si>
  <si>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</si>
  <si>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</si>
  <si>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</si>
  <si>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</si>
  <si>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</si>
  <si>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</si>
  <si>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</si>
  <si>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</si>
  <si>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</si>
  <si>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</si>
  <si>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</si>
  <si>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</si>
  <si>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</si>
  <si>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</si>
  <si>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</si>
  <si>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</si>
  <si>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</si>
  <si>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</si>
  <si>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</si>
  <si>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</si>
  <si>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</si>
  <si>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</si>
  <si>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</si>
  <si>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</si>
  <si>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</si>
  <si>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</si>
  <si>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</si>
  <si>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</si>
  <si>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</si>
  <si>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</si>
  <si>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</si>
  <si>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</si>
  <si>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</si>
  <si>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</si>
  <si>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</si>
  <si>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</si>
  <si>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</si>
  <si>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</si>
  <si>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</si>
  <si>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</si>
  <si>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</si>
  <si>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</si>
  <si>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</si>
  <si>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</si>
  <si>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</si>
  <si>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</si>
  <si>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</si>
  <si>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</si>
  <si>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</si>
  <si>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</si>
  <si>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</si>
  <si>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</si>
  <si>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</si>
  <si>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</si>
  <si>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鹿児島県和泊町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</si>
  <si>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</si>
  <si>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</si>
  <si>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</si>
  <si>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</si>
  <si>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</si>
  <si>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</si>
  <si>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</si>
  <si>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</si>
  <si>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</si>
  <si>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</si>
  <si>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</si>
  <si>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</si>
  <si>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</si>
  <si>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</si>
  <si>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</si>
  <si>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</si>
  <si>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</si>
  <si>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</si>
  <si>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</si>
  <si>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</si>
  <si>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</si>
  <si>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</si>
  <si>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</si>
  <si>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</si>
  <si>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</si>
  <si>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</si>
  <si>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</si>
  <si>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</si>
  <si>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</si>
  <si>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</si>
  <si>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</si>
  <si>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</si>
  <si>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</si>
  <si>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</si>
  <si>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</si>
  <si>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</si>
  <si>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</si>
  <si>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</si>
  <si>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</si>
  <si>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</si>
  <si>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</si>
  <si>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</si>
  <si>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</si>
  <si>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</si>
  <si>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</si>
  <si>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</si>
  <si>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</si>
  <si>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</si>
  <si>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</si>
  <si>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</si>
  <si>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</si>
  <si>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</si>
  <si>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</si>
  <si>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</si>
  <si>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</si>
  <si>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</si>
  <si>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</si>
  <si>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</si>
  <si>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</si>
  <si>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</si>
  <si>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</si>
  <si>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</si>
  <si>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</si>
  <si>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</si>
  <si>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</si>
  <si>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</si>
  <si>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</si>
  <si>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</si>
  <si>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</si>
  <si>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</si>
  <si>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</si>
  <si>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</si>
  <si>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</si>
  <si>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</si>
  <si>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</si>
  <si>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</si>
  <si>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</si>
  <si>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</si>
  <si>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</si>
  <si>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</si>
  <si>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</si>
  <si>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</si>
  <si>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</si>
  <si>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</si>
  <si>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</si>
  <si>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</si>
  <si>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</si>
  <si>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</si>
  <si>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</si>
  <si>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</si>
  <si>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</si>
  <si>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</si>
  <si>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</si>
  <si>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</si>
  <si>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</si>
  <si>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</si>
  <si>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</si>
  <si>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</si>
  <si>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</si>
  <si>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</si>
  <si>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</si>
  <si>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</si>
  <si>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</si>
  <si>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</si>
  <si>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</si>
  <si>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</si>
  <si>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</si>
  <si>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</si>
  <si>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</si>
  <si>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</si>
  <si>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</si>
  <si>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</si>
  <si>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</si>
  <si>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</si>
  <si>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</si>
  <si>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</si>
  <si>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</si>
  <si>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</si>
  <si>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</si>
  <si>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</si>
  <si>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</si>
  <si>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</si>
  <si>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</si>
  <si>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</si>
  <si>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</si>
  <si>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</si>
  <si>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</si>
  <si>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</si>
  <si>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</si>
  <si>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</si>
  <si>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</si>
  <si>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</si>
  <si>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</si>
  <si>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</si>
  <si>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</si>
  <si>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</si>
  <si>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</si>
  <si>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</si>
  <si>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</si>
  <si>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</si>
  <si>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</si>
  <si>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</si>
  <si>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</si>
  <si>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</si>
  <si>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</si>
  <si>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</si>
  <si>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</si>
  <si>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</si>
  <si>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</si>
  <si>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鹿児島県和泊町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</si>
  <si>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</si>
  <si>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</si>
  <si>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</si>
  <si>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</si>
  <si>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</si>
  <si>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</si>
  <si>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</si>
  <si>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</si>
  <si>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</si>
  <si>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</si>
  <si>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</si>
  <si>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</si>
  <si>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</si>
  <si>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</si>
  <si>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</si>
  <si>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</si>
  <si>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</si>
  <si>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</si>
  <si>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</si>
  <si>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</si>
  <si>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和泊町奨学資金特別会計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</si>
  <si>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</si>
  <si>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</si>
  <si>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</si>
  <si>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</si>
  <si>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</si>
  <si>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</si>
  <si>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</si>
  <si>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</si>
  <si>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</si>
  <si>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</si>
  <si>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</si>
  <si>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</si>
  <si>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</si>
  <si>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</si>
  <si>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和泊町国民健康保険特別会計</t>
    <phoneticPr fontId="5"/>
  </si>
  <si>
    <t>和泊町介護保険特別会計</t>
    <phoneticPr fontId="5"/>
  </si>
  <si>
    <t>和泊町後期高齢者医療特別会計</t>
    <phoneticPr fontId="5"/>
  </si>
  <si>
    <t>和泊町水道事業会計</t>
    <phoneticPr fontId="5"/>
  </si>
  <si>
    <t>法適用企業</t>
    <phoneticPr fontId="5"/>
  </si>
  <si>
    <t>和泊町下水道事業特別会計</t>
    <phoneticPr fontId="5"/>
  </si>
  <si>
    <t>法非適用企業</t>
    <phoneticPr fontId="5"/>
  </si>
  <si>
    <t>和泊町農業集落排水事業特別会計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</si>
  <si>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</si>
  <si>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</si>
  <si>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</si>
  <si>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</si>
  <si>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</si>
  <si>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</si>
  <si>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</si>
  <si>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</si>
  <si>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</si>
  <si>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</si>
  <si>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</si>
  <si>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</si>
  <si>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</si>
  <si>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</si>
  <si>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</si>
  <si>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</si>
  <si>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</si>
  <si>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</si>
  <si>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</si>
  <si>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</si>
  <si>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</si>
  <si>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</si>
  <si>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</si>
  <si>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</si>
  <si>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</si>
  <si>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</si>
  <si>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</si>
  <si>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</si>
  <si>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</si>
  <si>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</si>
  <si>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</si>
  <si>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</si>
  <si>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</si>
  <si>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</si>
  <si>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</si>
  <si>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</si>
  <si>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</si>
  <si>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</si>
  <si>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</si>
  <si>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</si>
  <si>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</si>
  <si>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</si>
  <si>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</si>
  <si>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</si>
  <si>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</si>
  <si>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</si>
  <si>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</si>
  <si>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</si>
  <si>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</si>
  <si>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</si>
  <si>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</si>
  <si>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</si>
  <si>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</si>
  <si>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</si>
  <si>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</si>
  <si>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</si>
  <si>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</si>
  <si>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</si>
  <si>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</si>
  <si>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</si>
  <si>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</si>
  <si>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</si>
  <si>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</si>
  <si>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</si>
  <si>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</si>
  <si>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</si>
  <si>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和泊町農業集落排水事業特別会計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</si>
  <si>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</si>
  <si>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</si>
  <si>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和泊町下水道事業特別会計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</si>
  <si>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</si>
  <si>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和泊町水道事業会計</t>
    <phoneticPr fontId="5"/>
  </si>
  <si>
    <t>(Ｆ)</t>
    <phoneticPr fontId="5"/>
  </si>
  <si>
    <t>和泊町介護保険特別会計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</si>
  <si>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</si>
  <si>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</si>
  <si>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</si>
  <si>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</si>
  <si>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</si>
  <si>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</si>
  <si>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</si>
  <si>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</si>
  <si>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</si>
  <si>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</si>
  <si>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</si>
  <si>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</si>
  <si>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</si>
  <si>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</si>
  <si>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</si>
  <si>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</si>
  <si>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</si>
  <si>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</si>
  <si>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</si>
  <si>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</si>
  <si>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</si>
  <si>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</si>
  <si>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</si>
  <si>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</si>
  <si>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</si>
  <si>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</si>
  <si>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</si>
  <si>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</si>
  <si>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</si>
  <si>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</si>
  <si>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</si>
  <si>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</si>
  <si>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</si>
  <si>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</si>
  <si>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</si>
  <si>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</si>
  <si>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</si>
  <si>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</si>
  <si>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</si>
  <si>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</si>
  <si>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</si>
  <si>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</si>
  <si>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</si>
  <si>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</si>
  <si>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</si>
  <si>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</si>
  <si>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</si>
  <si>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</si>
  <si>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</si>
  <si>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</si>
  <si>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</si>
  <si>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</si>
  <si>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</si>
  <si>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</si>
  <si>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</si>
  <si>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</si>
  <si>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</si>
  <si>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</si>
  <si>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</si>
  <si>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</si>
  <si>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</si>
  <si>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</si>
  <si>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</si>
  <si>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</si>
  <si>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</si>
  <si>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</si>
  <si>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</si>
  <si>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</si>
  <si>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</si>
  <si>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</si>
  <si>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</si>
  <si>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</si>
  <si>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</si>
  <si>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</si>
  <si>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</si>
  <si>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</si>
  <si>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</si>
  <si>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</si>
  <si>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</si>
  <si>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</si>
  <si>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</si>
  <si>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</si>
  <si>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</si>
  <si>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</si>
  <si>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0.83</t>
  </si>
  <si>
    <t>▲ 0.24</t>
  </si>
  <si>
    <t>一般会計</t>
  </si>
  <si>
    <t>和泊町水道事業会計</t>
  </si>
  <si>
    <t>和泊町国民健康保険特別会計</t>
  </si>
  <si>
    <t>和泊町介護保険特別会計</t>
  </si>
  <si>
    <t>和泊町後期高齢者医療特別会計</t>
  </si>
  <si>
    <t>和泊町奨学資金特別会計</t>
  </si>
  <si>
    <t>和泊町下水道事業特別会計</t>
  </si>
  <si>
    <t>▲ 0.02</t>
  </si>
  <si>
    <t>和泊町農業集落排水事業特別会計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</si>
  <si>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</si>
  <si>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</si>
  <si>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</si>
  <si>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</si>
  <si>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</si>
  <si>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</si>
  <si>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</si>
  <si>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</si>
  <si>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</si>
  <si>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</si>
  <si>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</si>
  <si>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5"/>
  </si>
  <si>
    <t>沖永良部衛生管理組合（一般）</t>
    <rPh sb="11" eb="13">
      <t>イッパン</t>
    </rPh>
    <phoneticPr fontId="5"/>
  </si>
  <si>
    <t>沖永良部衛生管理組合（と畜）</t>
    <rPh sb="12" eb="13">
      <t>チク</t>
    </rPh>
    <phoneticPr fontId="5"/>
  </si>
  <si>
    <t>沖永良部与論地区広域事務組合</t>
  </si>
  <si>
    <t>奄美群島広域事務組合</t>
  </si>
  <si>
    <t>鹿児島県後期高齢者医療広域連合（一般）</t>
    <rPh sb="16" eb="18">
      <t>イッパン</t>
    </rPh>
    <phoneticPr fontId="5"/>
  </si>
  <si>
    <t>鹿児島県後期高齢者医療広域連合（特別）</t>
    <rPh sb="16" eb="18">
      <t>トクベツ</t>
    </rPh>
    <phoneticPr fontId="5"/>
  </si>
  <si>
    <t>沖永良部バス企業団</t>
    <rPh sb="0" eb="4">
      <t>オキノエラブ</t>
    </rPh>
    <rPh sb="6" eb="8">
      <t>キギョウ</t>
    </rPh>
    <rPh sb="8" eb="9">
      <t>ダン</t>
    </rPh>
    <phoneticPr fontId="5"/>
  </si>
  <si>
    <t>沖永良部農業開発組合</t>
    <rPh sb="0" eb="4">
      <t>オキノエラブ</t>
    </rPh>
    <rPh sb="4" eb="6">
      <t>ノウギョウ</t>
    </rPh>
    <rPh sb="6" eb="8">
      <t>カイハツ</t>
    </rPh>
    <rPh sb="8" eb="10">
      <t>クミアイ</t>
    </rPh>
    <phoneticPr fontId="5"/>
  </si>
  <si>
    <t>えらぶ海洋企画</t>
    <rPh sb="3" eb="5">
      <t>カイヨウ</t>
    </rPh>
    <rPh sb="5" eb="7">
      <t>キカク</t>
    </rPh>
    <phoneticPr fontId="5"/>
  </si>
  <si>
    <t>-</t>
    <phoneticPr fontId="2"/>
  </si>
  <si>
    <t>-</t>
    <phoneticPr fontId="2"/>
  </si>
  <si>
    <t>-</t>
    <phoneticPr fontId="2"/>
  </si>
  <si>
    <t>-</t>
    <phoneticPr fontId="2"/>
  </si>
  <si>
    <t>-</t>
    <phoneticPr fontId="2"/>
  </si>
  <si>
    <t>-</t>
    <phoneticPr fontId="2"/>
  </si>
  <si>
    <t>-</t>
    <phoneticPr fontId="2"/>
  </si>
  <si>
    <t>-</t>
    <phoneticPr fontId="2"/>
  </si>
  <si>
    <t>土地改良事業基金</t>
    <rPh sb="0" eb="2">
      <t>トチ</t>
    </rPh>
    <rPh sb="2" eb="4">
      <t>カイリョウ</t>
    </rPh>
    <rPh sb="4" eb="6">
      <t>ジギョウ</t>
    </rPh>
    <rPh sb="6" eb="8">
      <t>キキン</t>
    </rPh>
    <phoneticPr fontId="2"/>
  </si>
  <si>
    <t>奨学基金</t>
    <rPh sb="0" eb="2">
      <t>ショウガク</t>
    </rPh>
    <rPh sb="2" eb="4">
      <t>キキン</t>
    </rPh>
    <phoneticPr fontId="2"/>
  </si>
  <si>
    <t>▲10</t>
    <phoneticPr fontId="2"/>
  </si>
  <si>
    <t>▲27</t>
    <phoneticPr fontId="2"/>
  </si>
  <si>
    <t>▲７</t>
    <phoneticPr fontId="2"/>
  </si>
  <si>
    <t>和泊町庁舎建設基金</t>
    <rPh sb="0" eb="3">
      <t>ワドマリチョウ</t>
    </rPh>
    <rPh sb="3" eb="5">
      <t>チョウシャ</t>
    </rPh>
    <rPh sb="5" eb="7">
      <t>ケンセツ</t>
    </rPh>
    <rPh sb="7" eb="9">
      <t>キキン</t>
    </rPh>
    <phoneticPr fontId="2"/>
  </si>
  <si>
    <t>農業振興基金</t>
    <rPh sb="0" eb="2">
      <t>ノウギョウ</t>
    </rPh>
    <rPh sb="2" eb="4">
      <t>シンコウ</t>
    </rPh>
    <rPh sb="4" eb="6">
      <t>キキン</t>
    </rPh>
    <phoneticPr fontId="2"/>
  </si>
  <si>
    <t>ゆりのふるさと基金</t>
    <rPh sb="7" eb="9">
      <t>キキン</t>
    </rPh>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</si>
  <si>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</si>
  <si>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</si>
  <si>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</si>
  <si>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</si>
  <si>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</si>
  <si>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</si>
  <si>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</si>
  <si>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</si>
  <si>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</si>
  <si>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</si>
  <si>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</si>
  <si>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</si>
  <si>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</si>
  <si>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</si>
  <si>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</si>
  <si>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将来負担比率及び実質公債比率とも類似団体平均よりも高くなっている。類似団体平均よりも高くなっている要因として，平成20年度に整備した地域情報通信基盤施設や道路・下水道事業等の生活基盤の整備に多額の地方債を発行したためである。平成26年度決算において，将来負担比率及び実質公債比率とも県内で最も高い数値になったことから，平成27年度から５年間を財政健全化対策（集中）期間として，新規地方債の発行抑制や経常経費の削減に取り組み，結果として将来負担比率及び実質公債比率とも改善してきた。
　しかしながら，平成30年度に新庁舎建設事業を実施したため，今後，両指数が悪化することが見込まれるため，令和２年度からの５か年間を第二期財政健全化対策（集中）期間として，引き続き財政健全化に努める。</t>
    <rPh sb="78" eb="80">
      <t>ドウロ</t>
    </rPh>
    <rPh sb="81" eb="84">
      <t>ゲスイドウ</t>
    </rPh>
    <rPh sb="84" eb="86">
      <t>ジギョウ</t>
    </rPh>
    <rPh sb="88" eb="90">
      <t>セイカツ</t>
    </rPh>
    <rPh sb="90" eb="92">
      <t>キバン</t>
    </rPh>
    <rPh sb="93" eb="95">
      <t>セイビ</t>
    </rPh>
    <rPh sb="250" eb="252">
      <t>ヘイセイ</t>
    </rPh>
    <rPh sb="254" eb="256">
      <t>ネンド</t>
    </rPh>
    <rPh sb="257" eb="260">
      <t>シンチョウシャ</t>
    </rPh>
    <rPh sb="260" eb="262">
      <t>ケンセツ</t>
    </rPh>
    <rPh sb="262" eb="264">
      <t>ジギョウ</t>
    </rPh>
    <rPh sb="265" eb="267">
      <t>ジッシ</t>
    </rPh>
    <rPh sb="272" eb="274">
      <t>コンゴ</t>
    </rPh>
    <rPh sb="275" eb="276">
      <t>リョウ</t>
    </rPh>
    <rPh sb="276" eb="278">
      <t>シスウ</t>
    </rPh>
    <rPh sb="279" eb="281">
      <t>アッカ</t>
    </rPh>
    <rPh sb="286" eb="288">
      <t>ミコ</t>
    </rPh>
    <rPh sb="294" eb="296">
      <t>レイワ</t>
    </rPh>
    <rPh sb="297" eb="299">
      <t>ネンド</t>
    </rPh>
    <rPh sb="304" eb="306">
      <t>ネンカン</t>
    </rPh>
    <rPh sb="307" eb="309">
      <t>ダイニ</t>
    </rPh>
    <rPh sb="309" eb="310">
      <t>キ</t>
    </rPh>
    <rPh sb="310" eb="312">
      <t>ザイセイ</t>
    </rPh>
    <rPh sb="312" eb="315">
      <t>ケンゼンカ</t>
    </rPh>
    <rPh sb="315" eb="317">
      <t>タイサク</t>
    </rPh>
    <rPh sb="318" eb="320">
      <t>シュウチュウ</t>
    </rPh>
    <rPh sb="321" eb="323">
      <t>キカン</t>
    </rPh>
    <phoneticPr fontId="5"/>
  </si>
  <si>
    <t xml:space="preserve">  有形固定資産減価償却率は類似団体と同水準であるが，新庁舎建設，公立学校施設及び公営住宅等のインフラ整備を重点的に行った結果，将来負担比率は高くなっている。公立保育所などは，有形固定資産減価償却率も80％以上となっており，資産額の高い施設の減価償却が進んでいる。今後は，消防拠点施設や公民館の立替により，有形固定資産減価償却率は低くなると予想されるが，将来負担比率は高くなることが予想されるため，公共施設等総合管理計画等に基づき統廃合や民間譲渡を進めていく。</t>
    <rPh sb="27" eb="30">
      <t>シンチョウシャ</t>
    </rPh>
    <rPh sb="30" eb="32">
      <t>ケンセツ</t>
    </rPh>
    <rPh sb="39" eb="40">
      <t>オヨ</t>
    </rPh>
    <rPh sb="136" eb="138">
      <t>ショウボウ</t>
    </rPh>
    <rPh sb="138" eb="140">
      <t>キョテン</t>
    </rPh>
    <rPh sb="140" eb="142">
      <t>シセツ</t>
    </rPh>
    <rPh sb="143" eb="146">
      <t>コウミンカン</t>
    </rPh>
    <rPh sb="147" eb="149">
      <t>タテカエ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</si>
</sst>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0" xfId="12" applyFont="1" applyBorder="1" applyAlignment="1" applyProtection="1">
      <alignment horizontal="center" vertical="center" shrinkToFit="1"/>
      <protection locked="0"/>
    </xf>
    <xf numFmtId="0" fontId="33" fillId="0" borderId="110" xfId="12" applyFont="1" applyFill="1" applyBorder="1" applyAlignment="1" applyProtection="1">
      <alignment horizontal="center" vertical="center" shrinkToFit="1"/>
      <protection locked="0"/>
    </xf>
    <xf numFmtId="0" fontId="33" fillId="0" borderId="121"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4" xfId="12" applyFont="1" applyBorder="1" applyAlignment="1" applyProtection="1">
      <alignment horizontal="center" vertical="center" shrinkToFit="1"/>
      <protection locked="0"/>
    </xf>
    <xf numFmtId="0" fontId="33"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29"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7" xfId="14" applyNumberFormat="1" applyFont="1" applyFill="1" applyBorder="1" applyAlignment="1" applyProtection="1">
      <alignment horizontal="right" vertical="center" shrinkToFit="1"/>
    </xf>
    <xf numFmtId="187" fontId="33" fillId="6" borderId="128"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1" xfId="12" applyNumberFormat="1" applyFont="1" applyFill="1" applyBorder="1" applyAlignment="1" applyProtection="1">
      <alignment horizontal="left" vertical="center" shrinkToFit="1"/>
      <protection locked="0"/>
    </xf>
    <xf numFmtId="0" fontId="33" fillId="6" borderId="112" xfId="12" applyNumberFormat="1" applyFont="1" applyFill="1" applyBorder="1" applyAlignment="1" applyProtection="1">
      <alignment horizontal="left" vertical="center" shrinkToFit="1"/>
      <protection locked="0"/>
    </xf>
    <xf numFmtId="0" fontId="33" fillId="6" borderId="118"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1" xfId="12" applyFont="1" applyFill="1" applyBorder="1" applyAlignment="1" applyProtection="1">
      <alignment horizontal="lef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177" fontId="33" fillId="6" borderId="111" xfId="12" applyNumberFormat="1" applyFont="1" applyFill="1" applyBorder="1" applyAlignment="1" applyProtection="1">
      <alignment horizontal="righ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8" borderId="128" xfId="12" applyNumberFormat="1" applyFont="1" applyFill="1" applyBorder="1" applyAlignment="1" applyProtection="1">
      <alignment horizontal="right" vertical="center" shrinkToFit="1"/>
      <protection locked="0"/>
    </xf>
    <xf numFmtId="0" fontId="33" fillId="8" borderId="128" xfId="12" applyNumberFormat="1" applyFont="1" applyFill="1" applyBorder="1" applyAlignment="1" applyProtection="1">
      <alignment horizontal="left" vertical="center" shrinkToFit="1"/>
      <protection locked="0"/>
    </xf>
    <xf numFmtId="0" fontId="33" fillId="8" borderId="131"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2" xfId="12" applyNumberFormat="1" applyFont="1" applyFill="1" applyBorder="1" applyAlignment="1" applyProtection="1">
      <alignment horizontal="right" vertical="center" shrinkToFit="1"/>
      <protection locked="0"/>
    </xf>
    <xf numFmtId="177" fontId="33" fillId="6" borderId="123" xfId="12" applyNumberFormat="1" applyFont="1" applyFill="1" applyBorder="1" applyAlignment="1" applyProtection="1">
      <alignment horizontal="right" vertical="center" shrinkToFit="1"/>
      <protection locked="0"/>
    </xf>
    <xf numFmtId="0" fontId="33" fillId="6" borderId="123" xfId="12" applyNumberFormat="1" applyFont="1" applyFill="1" applyBorder="1" applyAlignment="1" applyProtection="1">
      <alignment horizontal="left" vertical="center" shrinkToFit="1"/>
      <protection locked="0"/>
    </xf>
    <xf numFmtId="0" fontId="33" fillId="6" borderId="126" xfId="12" applyNumberFormat="1" applyFont="1" applyFill="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5" xfId="12" applyNumberFormat="1" applyFont="1" applyBorder="1" applyAlignment="1" applyProtection="1">
      <alignment horizontal="left" vertical="center" shrinkToFit="1"/>
      <protection locked="0"/>
    </xf>
    <xf numFmtId="0" fontId="33" fillId="0" borderId="120" xfId="12" applyNumberFormat="1" applyFont="1" applyBorder="1" applyAlignment="1" applyProtection="1">
      <alignment horizontal="left" vertical="center" shrinkToFit="1"/>
      <protection locked="0"/>
    </xf>
    <xf numFmtId="0" fontId="33" fillId="0" borderId="111"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177" fontId="33" fillId="0" borderId="114" xfId="12" applyNumberFormat="1" applyFont="1" applyBorder="1" applyAlignment="1" applyProtection="1">
      <alignment horizontal="right" vertical="center" shrinkToFit="1"/>
      <protection locked="0"/>
    </xf>
    <xf numFmtId="177" fontId="33" fillId="0" borderId="111"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9"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1"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0" fontId="33" fillId="0" borderId="111" xfId="15" applyNumberFormat="1"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8"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1" xfId="15"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7" xfId="14"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6" borderId="119" xfId="13" applyNumberFormat="1" applyFont="1" applyFill="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87" fontId="33" fillId="6" borderId="115" xfId="13" applyNumberFormat="1" applyFont="1" applyFill="1" applyBorder="1" applyAlignment="1" applyProtection="1">
      <alignment horizontal="right" vertical="center" shrinkToFit="1"/>
      <protection locked="0"/>
    </xf>
    <xf numFmtId="187" fontId="33" fillId="8" borderId="133"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0" fontId="33" fillId="0" borderId="115" xfId="12" applyFont="1" applyBorder="1" applyAlignment="1" applyProtection="1">
      <alignment horizontal="left" vertical="center" shrinkToFit="1"/>
      <protection locked="0"/>
    </xf>
    <xf numFmtId="0" fontId="33" fillId="0" borderId="120"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1" xfId="14"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177" fontId="33" fillId="6" borderId="114"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0" borderId="115" xfId="12" applyNumberFormat="1" applyFont="1" applyBorder="1" applyAlignment="1" applyProtection="1">
      <alignment horizontal="right" vertical="center" shrinkToFit="1"/>
      <protection locked="0"/>
    </xf>
    <xf numFmtId="177" fontId="33" fillId="0" borderId="114" xfId="14"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36" xfId="12" applyNumberFormat="1" applyFont="1" applyBorder="1" applyAlignment="1" applyProtection="1">
      <alignment horizontal="right" vertical="center" shrinkToFit="1"/>
      <protection locked="0"/>
    </xf>
    <xf numFmtId="187" fontId="33" fillId="0" borderId="136" xfId="12" applyNumberFormat="1" applyFont="1" applyBorder="1" applyAlignment="1" applyProtection="1">
      <alignment horizontal="right" vertical="center" shrinkToFit="1"/>
      <protection locked="0"/>
    </xf>
    <xf numFmtId="0" fontId="33" fillId="0" borderId="136"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7"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0" fontId="33" fillId="8" borderId="128" xfId="15" applyNumberFormat="1" applyFont="1" applyFill="1" applyBorder="1" applyAlignment="1" applyProtection="1">
      <alignment horizontal="left" vertical="center" shrinkToFit="1"/>
      <protection locked="0"/>
    </xf>
    <xf numFmtId="0" fontId="33" fillId="8" borderId="131" xfId="15" applyNumberFormat="1" applyFont="1" applyFill="1" applyBorder="1" applyAlignment="1" applyProtection="1">
      <alignment horizontal="left" vertical="center" shrinkToFit="1"/>
      <protection locked="0"/>
    </xf>
    <xf numFmtId="177" fontId="33" fillId="0" borderId="125" xfId="15" applyNumberFormat="1" applyFont="1" applyBorder="1" applyAlignment="1" applyProtection="1">
      <alignment horizontal="right" vertical="center" shrinkToFit="1"/>
      <protection locked="0"/>
    </xf>
    <xf numFmtId="177" fontId="33" fillId="0" borderId="123" xfId="15" applyNumberFormat="1" applyFont="1" applyBorder="1" applyAlignment="1" applyProtection="1">
      <alignment horizontal="right" vertical="center" shrinkToFit="1"/>
      <protection locked="0"/>
    </xf>
    <xf numFmtId="0" fontId="33" fillId="0" borderId="123" xfId="15" applyNumberFormat="1" applyFont="1" applyBorder="1" applyAlignment="1" applyProtection="1">
      <alignment horizontal="left" vertical="center" shrinkToFit="1"/>
      <protection locked="0"/>
    </xf>
    <xf numFmtId="0" fontId="33" fillId="0" borderId="126" xfId="15" applyNumberFormat="1" applyFont="1" applyBorder="1" applyAlignment="1" applyProtection="1">
      <alignment horizontal="left" vertical="center" shrinkToFit="1"/>
      <protection locked="0"/>
    </xf>
    <xf numFmtId="177" fontId="33" fillId="0" borderId="122"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0" fontId="33" fillId="0" borderId="115" xfId="15" applyNumberFormat="1" applyFont="1" applyBorder="1" applyAlignment="1" applyProtection="1">
      <alignment horizontal="left" vertical="center" shrinkToFit="1"/>
      <protection locked="0"/>
    </xf>
    <xf numFmtId="0" fontId="33" fillId="0" borderId="120" xfId="15" applyNumberFormat="1" applyFont="1" applyBorder="1" applyAlignment="1" applyProtection="1">
      <alignment horizontal="left" vertical="center" shrinkToFit="1"/>
      <protection locked="0"/>
    </xf>
    <xf numFmtId="177" fontId="33" fillId="0" borderId="119" xfId="15" applyNumberFormat="1" applyFont="1" applyBorder="1" applyAlignment="1" applyProtection="1">
      <alignment horizontal="right" vertical="center" shrinkToFit="1"/>
      <protection locked="0"/>
    </xf>
    <xf numFmtId="177" fontId="33" fillId="0" borderId="115"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7"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A741-41CA-9423-BFB6A1FFB1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195361</c:v>
                </c:pt>
                <c:pt idx="1">
                  <c:v>148139</c:v>
                </c:pt>
                <c:pt idx="2">
                  <c:v>136906</c:v>
                </c:pt>
                <c:pt idx="3">
                  <c:v>157457</c:v>
                </c:pt>
                <c:pt idx="4">
                  <c:v>328113</c:v>
                </c:pt>
              </c:numCache>
            </c:numRef>
          </c:val>
          <c:smooth val="0"/>
          <c:extLst>
            <c:ext xmlns:c16="http://schemas.microsoft.com/office/drawing/2014/chart" uri="{C3380CC4-5D6E-409C-BE32-E72D297353CC}">
              <c16:uniqueId val="{00000001-A741-41CA-9423-BFB6A1FFB14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3.41</c:v>
                </c:pt>
                <c:pt idx="1">
                  <c:v>3.23</c:v>
                </c:pt>
                <c:pt idx="2">
                  <c:v>4.16</c:v>
                </c:pt>
                <c:pt idx="3">
                  <c:v>3.97</c:v>
                </c:pt>
                <c:pt idx="4">
                  <c:v>5.13</c:v>
                </c:pt>
              </c:numCache>
            </c:numRef>
          </c:val>
          <c:extLst>
            <c:ext xmlns:c16="http://schemas.microsoft.com/office/drawing/2014/chart" uri="{C3380CC4-5D6E-409C-BE32-E72D297353CC}">
              <c16:uniqueId val="{00000000-F882-44DD-8C66-8C0540A8F5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25.56</c:v>
                </c:pt>
                <c:pt idx="1">
                  <c:v>25.61</c:v>
                </c:pt>
                <c:pt idx="2">
                  <c:v>25.55</c:v>
                </c:pt>
                <c:pt idx="3">
                  <c:v>25.88</c:v>
                </c:pt>
                <c:pt idx="4">
                  <c:v>26.25</c:v>
                </c:pt>
              </c:numCache>
            </c:numRef>
          </c:val>
          <c:extLst>
            <c:ext xmlns:c16="http://schemas.microsoft.com/office/drawing/2014/chart" uri="{C3380CC4-5D6E-409C-BE32-E72D297353CC}">
              <c16:uniqueId val="{00000001-F882-44DD-8C66-8C0540A8F5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-0.83</c:v>
                </c:pt>
                <c:pt idx="1">
                  <c:v>0.37</c:v>
                </c:pt>
                <c:pt idx="2">
                  <c:v>0.93</c:v>
                </c:pt>
                <c:pt idx="3">
                  <c:v>-0.24</c:v>
                </c:pt>
                <c:pt idx="4">
                  <c:v>1.1000000000000001</c:v>
                </c:pt>
              </c:numCache>
            </c:numRef>
          </c:val>
          <c:smooth val="0"/>
          <c:extLst>
            <c:ext xmlns:c16="http://schemas.microsoft.com/office/drawing/2014/chart" uri="{C3380CC4-5D6E-409C-BE32-E72D297353CC}">
              <c16:uniqueId val="{00000002-F882-44DD-8C66-8C0540A8F5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75-4745-BCB0-F06812955B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75-4745-BCB0-F06812955B1E}"/>
            </c:ext>
          </c:extLst>
        </c:ser>
        <c:ser>
          <c:idx val="2"/>
          <c:order val="2"/>
          <c:tx>
            <c:strRef>
              <c:f>データシート!$A$29</c:f>
              <c:strCache>
                <c:ptCount val="1"/>
                <c:pt idx="0">
                  <c:v>和泊町農業集落排水事業特別会計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D75-4745-BCB0-F06812955B1E}"/>
            </c:ext>
          </c:extLst>
        </c:ser>
        <c:ser>
          <c:idx val="3"/>
          <c:order val="3"/>
          <c:tx>
            <c:strRef>
              <c:f>データシート!$A$30</c:f>
              <c:strCache>
                <c:ptCount val="1"/>
                <c:pt idx="0">
                  <c:v>和泊町下水道事業特別会計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0.02</c:v>
                </c:pt>
                <c:pt idx="7">
                  <c:v>#N/A</c:v>
                </c:pt>
                <c:pt idx="8">
                  <c:v>#N/A</c:v>
                </c:pt>
                <c:pt idx="9">
                  <c:v>0</c:v>
                </c:pt>
              </c:numCache>
            </c:numRef>
          </c:val>
          <c:extLst>
            <c:ext xmlns:c16="http://schemas.microsoft.com/office/drawing/2014/chart" uri="{C3380CC4-5D6E-409C-BE32-E72D297353CC}">
              <c16:uniqueId val="{00000003-8D75-4745-BCB0-F06812955B1E}"/>
            </c:ext>
          </c:extLst>
        </c:ser>
        <c:ser>
          <c:idx val="4"/>
          <c:order val="4"/>
          <c:tx>
            <c:strRef>
              <c:f>データシート!$A$31</c:f>
              <c:strCache>
                <c:ptCount val="1"/>
                <c:pt idx="0">
                  <c:v>和泊町奨学資金特別会計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0.09</c:v>
                </c:pt>
                <c:pt idx="4">
                  <c:v>#N/A</c:v>
                </c:pt>
                <c:pt idx="5">
                  <c:v>0.1</c:v>
                </c:pt>
                <c:pt idx="6">
                  <c:v>#N/A</c:v>
                </c:pt>
                <c:pt idx="7">
                  <c:v>0.06</c:v>
                </c:pt>
                <c:pt idx="8">
                  <c:v>#N/A</c:v>
                </c:pt>
                <c:pt idx="9">
                  <c:v>0</c:v>
                </c:pt>
              </c:numCache>
            </c:numRef>
          </c:val>
          <c:extLst>
            <c:ext xmlns:c16="http://schemas.microsoft.com/office/drawing/2014/chart" uri="{C3380CC4-5D6E-409C-BE32-E72D297353CC}">
              <c16:uniqueId val="{00000004-8D75-4745-BCB0-F06812955B1E}"/>
            </c:ext>
          </c:extLst>
        </c:ser>
        <c:ser>
          <c:idx val="5"/>
          <c:order val="5"/>
          <c:tx>
            <c:strRef>
              <c:f>データシート!$A$32</c:f>
              <c:strCache>
                <c:ptCount val="1"/>
                <c:pt idx="0">
                  <c:v>和泊町後期高齢者医療特別会計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7.0000000000000007E-2</c:v>
                </c:pt>
                <c:pt idx="4">
                  <c:v>#N/A</c:v>
                </c:pt>
                <c:pt idx="5">
                  <c:v>7.0000000000000007E-2</c:v>
                </c:pt>
                <c:pt idx="6">
                  <c:v>#N/A</c:v>
                </c:pt>
                <c:pt idx="7">
                  <c:v>0.1</c:v>
                </c:pt>
                <c:pt idx="8">
                  <c:v>#N/A</c:v>
                </c:pt>
                <c:pt idx="9">
                  <c:v>0.14000000000000001</c:v>
                </c:pt>
              </c:numCache>
            </c:numRef>
          </c:val>
          <c:extLst>
            <c:ext xmlns:c16="http://schemas.microsoft.com/office/drawing/2014/chart" uri="{C3380CC4-5D6E-409C-BE32-E72D297353CC}">
              <c16:uniqueId val="{00000005-8D75-4745-BCB0-F06812955B1E}"/>
            </c:ext>
          </c:extLst>
        </c:ser>
        <c:ser>
          <c:idx val="6"/>
          <c:order val="6"/>
          <c:tx>
            <c:strRef>
              <c:f>データシート!$A$33</c:f>
              <c:strCache>
                <c:ptCount val="1"/>
                <c:pt idx="0">
                  <c:v>和泊町介護保険特別会計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0.21</c:v>
                </c:pt>
                <c:pt idx="4">
                  <c:v>#N/A</c:v>
                </c:pt>
                <c:pt idx="5">
                  <c:v>0.46</c:v>
                </c:pt>
                <c:pt idx="6">
                  <c:v>#N/A</c:v>
                </c:pt>
                <c:pt idx="7">
                  <c:v>0.37</c:v>
                </c:pt>
                <c:pt idx="8">
                  <c:v>#N/A</c:v>
                </c:pt>
                <c:pt idx="9">
                  <c:v>0.75</c:v>
                </c:pt>
              </c:numCache>
            </c:numRef>
          </c:val>
          <c:extLst>
            <c:ext xmlns:c16="http://schemas.microsoft.com/office/drawing/2014/chart" uri="{C3380CC4-5D6E-409C-BE32-E72D297353CC}">
              <c16:uniqueId val="{00000006-8D75-4745-BCB0-F06812955B1E}"/>
            </c:ext>
          </c:extLst>
        </c:ser>
        <c:ser>
          <c:idx val="7"/>
          <c:order val="7"/>
          <c:tx>
            <c:strRef>
              <c:f>データシート!$A$34</c:f>
              <c:strCache>
                <c:ptCount val="1"/>
                <c:pt idx="0">
                  <c:v>和泊町国民健康保険特別会計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0.05</c:v>
                </c:pt>
                <c:pt idx="2">
                  <c:v>#N/A</c:v>
                </c:pt>
                <c:pt idx="3">
                  <c:v>0.42</c:v>
                </c:pt>
                <c:pt idx="4">
                  <c:v>#N/A</c:v>
                </c:pt>
                <c:pt idx="5">
                  <c:v>0.6</c:v>
                </c:pt>
                <c:pt idx="6">
                  <c:v>#N/A</c:v>
                </c:pt>
                <c:pt idx="7">
                  <c:v>0.91</c:v>
                </c:pt>
                <c:pt idx="8">
                  <c:v>#N/A</c:v>
                </c:pt>
                <c:pt idx="9">
                  <c:v>0.87</c:v>
                </c:pt>
              </c:numCache>
            </c:numRef>
          </c:val>
          <c:extLst>
            <c:ext xmlns:c16="http://schemas.microsoft.com/office/drawing/2014/chart" uri="{C3380CC4-5D6E-409C-BE32-E72D297353CC}">
              <c16:uniqueId val="{00000007-8D75-4745-BCB0-F06812955B1E}"/>
            </c:ext>
          </c:extLst>
        </c:ser>
        <c:ser>
          <c:idx val="8"/>
          <c:order val="8"/>
          <c:tx>
            <c:strRef>
              <c:f>データシート!$A$35</c:f>
              <c:strCache>
                <c:ptCount val="1"/>
                <c:pt idx="0">
                  <c:v>和泊町水道事業会計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2.4500000000000002</c:v>
                </c:pt>
                <c:pt idx="2">
                  <c:v>#N/A</c:v>
                </c:pt>
                <c:pt idx="3">
                  <c:v>2.08</c:v>
                </c:pt>
                <c:pt idx="4">
                  <c:v>#N/A</c:v>
                </c:pt>
                <c:pt idx="5">
                  <c:v>2.29</c:v>
                </c:pt>
                <c:pt idx="6">
                  <c:v>#N/A</c:v>
                </c:pt>
                <c:pt idx="7">
                  <c:v>2.39</c:v>
                </c:pt>
                <c:pt idx="8">
                  <c:v>#N/A</c:v>
                </c:pt>
                <c:pt idx="9">
                  <c:v>2.54</c:v>
                </c:pt>
              </c:numCache>
            </c:numRef>
          </c:val>
          <c:extLst>
            <c:ext xmlns:c16="http://schemas.microsoft.com/office/drawing/2014/chart" uri="{C3380CC4-5D6E-409C-BE32-E72D297353CC}">
              <c16:uniqueId val="{00000008-8D75-4745-BCB0-F06812955B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3.22</c:v>
                </c:pt>
                <c:pt idx="2">
                  <c:v>#N/A</c:v>
                </c:pt>
                <c:pt idx="3">
                  <c:v>3.13</c:v>
                </c:pt>
                <c:pt idx="4">
                  <c:v>#N/A</c:v>
                </c:pt>
                <c:pt idx="5">
                  <c:v>4.04</c:v>
                </c:pt>
                <c:pt idx="6">
                  <c:v>#N/A</c:v>
                </c:pt>
                <c:pt idx="7">
                  <c:v>3.89</c:v>
                </c:pt>
                <c:pt idx="8">
                  <c:v>#N/A</c:v>
                </c:pt>
                <c:pt idx="9">
                  <c:v>5.12</c:v>
                </c:pt>
              </c:numCache>
            </c:numRef>
          </c:val>
          <c:extLst>
            <c:ext xmlns:c16="http://schemas.microsoft.com/office/drawing/2014/chart" uri="{C3380CC4-5D6E-409C-BE32-E72D297353CC}">
              <c16:uniqueId val="{00000009-8D75-4745-BCB0-F06812955B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1022</c:v>
                </c:pt>
                <c:pt idx="5">
                  <c:v>1007</c:v>
                </c:pt>
                <c:pt idx="8">
                  <c:v>1050</c:v>
                </c:pt>
                <c:pt idx="11">
                  <c:v>959</c:v>
                </c:pt>
                <c:pt idx="14">
                  <c:v>944</c:v>
                </c:pt>
              </c:numCache>
            </c:numRef>
          </c:val>
          <c:extLst>
            <c:ext xmlns:c16="http://schemas.microsoft.com/office/drawing/2014/chart" uri="{C3380CC4-5D6E-409C-BE32-E72D297353CC}">
              <c16:uniqueId val="{00000000-4AA7-465F-8E59-C1FD98807F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A7-465F-8E59-C1FD98807F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5</c:v>
                </c:pt>
                <c:pt idx="6">
                  <c:v>1</c:v>
                </c:pt>
                <c:pt idx="9">
                  <c:v>0</c:v>
                </c:pt>
                <c:pt idx="12">
                  <c:v>0</c:v>
                </c:pt>
              </c:numCache>
            </c:numRef>
          </c:val>
          <c:extLst>
            <c:ext xmlns:c16="http://schemas.microsoft.com/office/drawing/2014/chart" uri="{C3380CC4-5D6E-409C-BE32-E72D297353CC}">
              <c16:uniqueId val="{00000002-4AA7-465F-8E59-C1FD98807F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92</c:v>
                </c:pt>
                <c:pt idx="3">
                  <c:v>76</c:v>
                </c:pt>
                <c:pt idx="6">
                  <c:v>45</c:v>
                </c:pt>
                <c:pt idx="9">
                  <c:v>9</c:v>
                </c:pt>
                <c:pt idx="12">
                  <c:v>9</c:v>
                </c:pt>
              </c:numCache>
            </c:numRef>
          </c:val>
          <c:extLst>
            <c:ext xmlns:c16="http://schemas.microsoft.com/office/drawing/2014/chart" uri="{C3380CC4-5D6E-409C-BE32-E72D297353CC}">
              <c16:uniqueId val="{00000003-4AA7-465F-8E59-C1FD98807F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226</c:v>
                </c:pt>
                <c:pt idx="3">
                  <c:v>247</c:v>
                </c:pt>
                <c:pt idx="6">
                  <c:v>234</c:v>
                </c:pt>
                <c:pt idx="9">
                  <c:v>221</c:v>
                </c:pt>
                <c:pt idx="12">
                  <c:v>234</c:v>
                </c:pt>
              </c:numCache>
            </c:numRef>
          </c:val>
          <c:extLst>
            <c:ext xmlns:c16="http://schemas.microsoft.com/office/drawing/2014/chart" uri="{C3380CC4-5D6E-409C-BE32-E72D297353CC}">
              <c16:uniqueId val="{00000004-4AA7-465F-8E59-C1FD98807F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A7-465F-8E59-C1FD98807F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A7-465F-8E59-C1FD98807F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1166</c:v>
                </c:pt>
                <c:pt idx="3">
                  <c:v>1190</c:v>
                </c:pt>
                <c:pt idx="6">
                  <c:v>1192</c:v>
                </c:pt>
                <c:pt idx="9">
                  <c:v>1183</c:v>
                </c:pt>
                <c:pt idx="12">
                  <c:v>1161</c:v>
                </c:pt>
              </c:numCache>
            </c:numRef>
          </c:val>
          <c:extLst>
            <c:ext xmlns:c16="http://schemas.microsoft.com/office/drawing/2014/chart" uri="{C3380CC4-5D6E-409C-BE32-E72D297353CC}">
              <c16:uniqueId val="{00000007-4AA7-465F-8E59-C1FD98807F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466</c:v>
                </c:pt>
                <c:pt idx="2">
                  <c:v>#N/A</c:v>
                </c:pt>
                <c:pt idx="3">
                  <c:v>#N/A</c:v>
                </c:pt>
                <c:pt idx="4">
                  <c:v>511</c:v>
                </c:pt>
                <c:pt idx="5">
                  <c:v>#N/A</c:v>
                </c:pt>
                <c:pt idx="6">
                  <c:v>#N/A</c:v>
                </c:pt>
                <c:pt idx="7">
                  <c:v>422</c:v>
                </c:pt>
                <c:pt idx="8">
                  <c:v>#N/A</c:v>
                </c:pt>
                <c:pt idx="9">
                  <c:v>#N/A</c:v>
                </c:pt>
                <c:pt idx="10">
                  <c:v>454</c:v>
                </c:pt>
                <c:pt idx="11">
                  <c:v>#N/A</c:v>
                </c:pt>
                <c:pt idx="12">
                  <c:v>#N/A</c:v>
                </c:pt>
                <c:pt idx="13">
                  <c:v>460</c:v>
                </c:pt>
                <c:pt idx="14">
                  <c:v>#N/A</c:v>
                </c:pt>
              </c:numCache>
            </c:numRef>
          </c:val>
          <c:smooth val="0"/>
          <c:extLst>
            <c:ext xmlns:c16="http://schemas.microsoft.com/office/drawing/2014/chart" uri="{C3380CC4-5D6E-409C-BE32-E72D297353CC}">
              <c16:uniqueId val="{00000008-4AA7-465F-8E59-C1FD98807F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8516</c:v>
                </c:pt>
                <c:pt idx="5">
                  <c:v>8100</c:v>
                </c:pt>
                <c:pt idx="8">
                  <c:v>7609</c:v>
                </c:pt>
                <c:pt idx="11">
                  <c:v>7221</c:v>
                </c:pt>
                <c:pt idx="14">
                  <c:v>7088</c:v>
                </c:pt>
              </c:numCache>
            </c:numRef>
          </c:val>
          <c:extLst>
            <c:ext xmlns:c16="http://schemas.microsoft.com/office/drawing/2014/chart" uri="{C3380CC4-5D6E-409C-BE32-E72D297353CC}">
              <c16:uniqueId val="{00000000-CB62-4F8D-9837-F9255347DB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840</c:v>
                </c:pt>
                <c:pt idx="5">
                  <c:v>846</c:v>
                </c:pt>
                <c:pt idx="8">
                  <c:v>751</c:v>
                </c:pt>
                <c:pt idx="11">
                  <c:v>746</c:v>
                </c:pt>
                <c:pt idx="14">
                  <c:v>864</c:v>
                </c:pt>
              </c:numCache>
            </c:numRef>
          </c:val>
          <c:extLst>
            <c:ext xmlns:c16="http://schemas.microsoft.com/office/drawing/2014/chart" uri="{C3380CC4-5D6E-409C-BE32-E72D297353CC}">
              <c16:uniqueId val="{00000001-CB62-4F8D-9837-F9255347DB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2148</c:v>
                </c:pt>
                <c:pt idx="5">
                  <c:v>2375</c:v>
                </c:pt>
                <c:pt idx="8">
                  <c:v>2350</c:v>
                </c:pt>
                <c:pt idx="11">
                  <c:v>2567</c:v>
                </c:pt>
                <c:pt idx="14">
                  <c:v>2551</c:v>
                </c:pt>
              </c:numCache>
            </c:numRef>
          </c:val>
          <c:extLst>
            <c:ext xmlns:c16="http://schemas.microsoft.com/office/drawing/2014/chart" uri="{C3380CC4-5D6E-409C-BE32-E72D297353CC}">
              <c16:uniqueId val="{00000002-CB62-4F8D-9837-F9255347DB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62-4F8D-9837-F9255347DB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62-4F8D-9837-F9255347DB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c:v>
                </c:pt>
                <c:pt idx="3">
                  <c:v>7</c:v>
                </c:pt>
                <c:pt idx="6">
                  <c:v>6</c:v>
                </c:pt>
                <c:pt idx="9">
                  <c:v>0</c:v>
                </c:pt>
                <c:pt idx="12">
                  <c:v>0</c:v>
                </c:pt>
              </c:numCache>
            </c:numRef>
          </c:val>
          <c:extLst>
            <c:ext xmlns:c16="http://schemas.microsoft.com/office/drawing/2014/chart" uri="{C3380CC4-5D6E-409C-BE32-E72D297353CC}">
              <c16:uniqueId val="{00000005-CB62-4F8D-9837-F9255347DB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863</c:v>
                </c:pt>
                <c:pt idx="3">
                  <c:v>799</c:v>
                </c:pt>
                <c:pt idx="6">
                  <c:v>758</c:v>
                </c:pt>
                <c:pt idx="9">
                  <c:v>731</c:v>
                </c:pt>
                <c:pt idx="12">
                  <c:v>698</c:v>
                </c:pt>
              </c:numCache>
            </c:numRef>
          </c:val>
          <c:extLst>
            <c:ext xmlns:c16="http://schemas.microsoft.com/office/drawing/2014/chart" uri="{C3380CC4-5D6E-409C-BE32-E72D297353CC}">
              <c16:uniqueId val="{00000006-CB62-4F8D-9837-F9255347DB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235</c:v>
                </c:pt>
                <c:pt idx="3">
                  <c:v>160</c:v>
                </c:pt>
                <c:pt idx="6">
                  <c:v>104</c:v>
                </c:pt>
                <c:pt idx="9">
                  <c:v>95</c:v>
                </c:pt>
                <c:pt idx="12">
                  <c:v>87</c:v>
                </c:pt>
              </c:numCache>
            </c:numRef>
          </c:val>
          <c:extLst>
            <c:ext xmlns:c16="http://schemas.microsoft.com/office/drawing/2014/chart" uri="{C3380CC4-5D6E-409C-BE32-E72D297353CC}">
              <c16:uniqueId val="{00000007-CB62-4F8D-9837-F9255347DB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3292</c:v>
                </c:pt>
                <c:pt idx="3">
                  <c:v>3155</c:v>
                </c:pt>
                <c:pt idx="6">
                  <c:v>3012</c:v>
                </c:pt>
                <c:pt idx="9">
                  <c:v>2889</c:v>
                </c:pt>
                <c:pt idx="12">
                  <c:v>2740</c:v>
                </c:pt>
              </c:numCache>
            </c:numRef>
          </c:val>
          <c:extLst>
            <c:ext xmlns:c16="http://schemas.microsoft.com/office/drawing/2014/chart" uri="{C3380CC4-5D6E-409C-BE32-E72D297353CC}">
              <c16:uniqueId val="{00000008-CB62-4F8D-9837-F9255347DB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3</c:v>
                </c:pt>
                <c:pt idx="6">
                  <c:v>4</c:v>
                </c:pt>
                <c:pt idx="9">
                  <c:v>0</c:v>
                </c:pt>
                <c:pt idx="12">
                  <c:v>0</c:v>
                </c:pt>
              </c:numCache>
            </c:numRef>
          </c:val>
          <c:extLst>
            <c:ext xmlns:c16="http://schemas.microsoft.com/office/drawing/2014/chart" uri="{C3380CC4-5D6E-409C-BE32-E72D297353CC}">
              <c16:uniqueId val="{00000009-CB62-4F8D-9837-F9255347DB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11128</c:v>
                </c:pt>
                <c:pt idx="3">
                  <c:v>10761</c:v>
                </c:pt>
                <c:pt idx="6">
                  <c:v>10234</c:v>
                </c:pt>
                <c:pt idx="9">
                  <c:v>9795</c:v>
                </c:pt>
                <c:pt idx="12">
                  <c:v>10356</c:v>
                </c:pt>
              </c:numCache>
            </c:numRef>
          </c:val>
          <c:extLst>
            <c:ext xmlns:c16="http://schemas.microsoft.com/office/drawing/2014/chart" uri="{C3380CC4-5D6E-409C-BE32-E72D297353CC}">
              <c16:uniqueId val="{0000000A-CB62-4F8D-9837-F9255347DB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4038</c:v>
                </c:pt>
                <c:pt idx="2">
                  <c:v>#N/A</c:v>
                </c:pt>
                <c:pt idx="3">
                  <c:v>#N/A</c:v>
                </c:pt>
                <c:pt idx="4">
                  <c:v>3565</c:v>
                </c:pt>
                <c:pt idx="5">
                  <c:v>#N/A</c:v>
                </c:pt>
                <c:pt idx="6">
                  <c:v>#N/A</c:v>
                </c:pt>
                <c:pt idx="7">
                  <c:v>3406</c:v>
                </c:pt>
                <c:pt idx="8">
                  <c:v>#N/A</c:v>
                </c:pt>
                <c:pt idx="9">
                  <c:v>#N/A</c:v>
                </c:pt>
                <c:pt idx="10">
                  <c:v>2976</c:v>
                </c:pt>
                <c:pt idx="11">
                  <c:v>#N/A</c:v>
                </c:pt>
                <c:pt idx="12">
                  <c:v>#N/A</c:v>
                </c:pt>
                <c:pt idx="13">
                  <c:v>3378</c:v>
                </c:pt>
                <c:pt idx="14">
                  <c:v>#N/A</c:v>
                </c:pt>
              </c:numCache>
            </c:numRef>
          </c:val>
          <c:smooth val="0"/>
          <c:extLst>
            <c:ext xmlns:c16="http://schemas.microsoft.com/office/drawing/2014/chart" uri="{C3380CC4-5D6E-409C-BE32-E72D297353CC}">
              <c16:uniqueId val="{0000000B-CB62-4F8D-9837-F9255347DB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1000</c:v>
                </c:pt>
                <c:pt idx="1">
                  <c:v>1000</c:v>
                </c:pt>
                <c:pt idx="2">
                  <c:v>1000</c:v>
                </c:pt>
              </c:numCache>
            </c:numRef>
          </c:val>
          <c:extLst>
            <c:ext xmlns:c16="http://schemas.microsoft.com/office/drawing/2014/chart" uri="{C3380CC4-5D6E-409C-BE32-E72D297353CC}">
              <c16:uniqueId val="{00000000-3AC6-4131-9BCD-61DAEA31B2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159</c:v>
                </c:pt>
                <c:pt idx="1">
                  <c:v>160</c:v>
                </c:pt>
                <c:pt idx="2">
                  <c:v>161</c:v>
                </c:pt>
              </c:numCache>
            </c:numRef>
          </c:val>
          <c:extLst>
            <c:ext xmlns:c16="http://schemas.microsoft.com/office/drawing/2014/chart" uri="{C3380CC4-5D6E-409C-BE32-E72D297353CC}">
              <c16:uniqueId val="{00000001-3AC6-4131-9BCD-61DAEA31B2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1077</c:v>
                </c:pt>
                <c:pt idx="1">
                  <c:v>1282</c:v>
                </c:pt>
                <c:pt idx="2">
                  <c:v>1237</c:v>
                </c:pt>
              </c:numCache>
            </c:numRef>
          </c:val>
          <c:extLst>
            <c:ext xmlns:c16="http://schemas.microsoft.com/office/drawing/2014/chart" uri="{C3380CC4-5D6E-409C-BE32-E72D297353CC}">
              <c16:uniqueId val="{00000002-3AC6-4131-9BCD-61DAEA31B2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{31102666-BC4D-485F-A65B-EC7203A7E9AE}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2CC-4B6A-9FF1-DC6238562C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{2EF31929-ED8A-42AE-B84E-E71AA5988CD4}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CC-4B6A-9FF1-DC6238562C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{08AB1FEE-EF3E-4E99-B346-555B80DF25C5}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CC-4B6A-9FF1-DC6238562C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{54C69DEA-07DE-413E-BFC4-847E7589B06C}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CC-4B6A-9FF1-DC6238562C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{8751EBEC-4B1A-4815-ADE1-E98685CEBBF0}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CC-4B6A-9FF1-DC6238562CCB}"/>
                </c:ext>
              </c:extLst>
            </c:dLbl>
            <c:dLbl>
              <c:idx val="8"/>
              <c:layout>
                <c:manualLayout>
                  <c:x val="-2.724547384312782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{F98B77AE-0D06-461E-8E0A-E96E5FC7A0DF}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2CC-4B6A-9FF1-DC6238562CCB}"/>
                </c:ext>
              </c:extLst>
            </c:dLbl>
            <c:dLbl>
              <c:idx val="16"/>
              <c:layout>
                <c:manualLayout>
                  <c:x val="-3.704492709601685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{9824E8A1-8C76-4B1F-A15A-9DD0C65A9A29}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2CC-4B6A-9FF1-DC6238562CC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{0310339D-DA1F-4248-9C67-B37D0065EEC0}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2CC-4B6A-9FF1-DC6238562CC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{E91F183C-FE4D-48DF-B526-A96D4BAB0FB1}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2CC-4B6A-9FF1-DC6238562C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55.6</c:v>
                </c:pt>
                <c:pt idx="16">
                  <c:v>55.5</c:v>
                </c:pt>
                <c:pt idx="24">
                  <c:v>58.7</c:v>
                </c:pt>
                <c:pt idx="32">
                  <c:v>59.5</c:v>
                </c:pt>
              </c:numCache>
            </c:numRef>
          </c:xVal>
          <c:yVal>
            <c:numRef>
              <c:f>公会計指標分析・財政指標組合せ分析表!$BP$51:$DC$51</c:f>
              <c:numCache>
                <c:formatCode>#,##0.0;"▲ "#,##0.0</c:formatCode>
                <c:ptCount val="40"/>
                <c:pt idx="8">
                  <c:v>120.6</c:v>
                </c:pt>
                <c:pt idx="16">
                  <c:v>116.5</c:v>
                </c:pt>
                <c:pt idx="24">
                  <c:v>100.5</c:v>
                </c:pt>
                <c:pt idx="32">
                  <c:v>115.5</c:v>
                </c:pt>
              </c:numCache>
            </c:numRef>
          </c:yVal>
          <c:smooth val="0"/>
          <c:extLst>
            <c:ext xmlns:c16="http://schemas.microsoft.com/office/drawing/2014/chart" uri="{C3380CC4-5D6E-409C-BE32-E72D297353CC}">
              <c16:uniqueId val="{00000009-D2CC-4B6A-9FF1-DC6238562C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{8FCD8956-E704-47C7-B409-CC5232ACB4B8}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2CC-4B6A-9FF1-DC6238562C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{29B105A4-D8D9-42DF-83C8-17A9F964BD3E}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CC-4B6A-9FF1-DC6238562C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{1F48CF6D-2781-4396-A2E8-FEF2D31D220D}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CC-4B6A-9FF1-DC6238562C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{8E8F88DA-926B-4FE7-8231-DBB36C9D471F}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CC-4B6A-9FF1-DC6238562C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{760A91B8-8CA0-4BA8-B213-CFDBFF404EFB}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CC-4B6A-9FF1-DC6238562CC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{CEED581A-D853-47F0-88E7-50F01C8E8AD0}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2CC-4B6A-9FF1-DC6238562CC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{1DC83E21-9B54-4568-AA6F-301E3C043718}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2CC-4B6A-9FF1-DC6238562CC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{16CA49CE-8AA0-4906-9356-84D38D38F68E}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2CC-4B6A-9FF1-DC6238562CC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{DB00353D-6015-4E66-9731-FB27D87F16CC}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2CC-4B6A-9FF1-DC6238562C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2CC-4B6A-9FF1-DC6238562CCB}"/>
            </c:ext>
          </c:extLst>
        </c:ser>
        <c:dLbls>
          <c:showLegendKey val="0"/>
          <c:showVal val="1"/>
          <c:showCatName val="0"/>
          <c:showSerName val="0"/>
          <c:showPercent val="0"/>
          <c:showBubbleSize val="0"/>
        </c:dLbls>
        <c:axId val="46179840"/>
        <c:axId val="46181760"/>
      </c:scatterChart>
      <c:valAx>
        <c:axId val="46179840"/>
        <c:scaling>
          <c:orientation val="minMax"/>
          <c:max val="59.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{90DCBCCA-0B85-474C-87FC-5554202F7EBB}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BE7-49B5-ADA5-A4AF032CA1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{19F7D3D5-E18B-40B1-B803-075E0C24B952}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E7-49B5-ADA5-A4AF032CA1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{88E4F04E-3789-46F8-9542-7488905E0863}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E7-49B5-ADA5-A4AF032CA1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{DE0A2155-A904-4C4F-8C37-C29C254170F5}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E7-49B5-ADA5-A4AF032CA1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{87DFFC20-0A31-4DBA-9A85-24E0AB6ACBC3}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E7-49B5-ADA5-A4AF032CA14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{530BA05A-9C06-49F9-9B6B-94EB593B4EC4}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BE7-49B5-ADA5-A4AF032CA14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{233AAADC-31CC-49F6-BD21-9C2E4E16D1EA}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BE7-49B5-ADA5-A4AF032CA14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{DE0BAFBA-0223-4B97-A01F-21F33885C71A}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BE7-49B5-ADA5-A4AF032CA14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{F14638CC-FA01-411B-A868-FD0B267C6CCF}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BE7-49B5-ADA5-A4AF032CA1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16.7</c:v>
                </c:pt>
                <c:pt idx="16">
                  <c:v>16</c:v>
                </c:pt>
                <c:pt idx="24">
                  <c:v>15.8</c:v>
                </c:pt>
                <c:pt idx="32">
                  <c:v>15.4</c:v>
                </c:pt>
              </c:numCache>
            </c:numRef>
          </c:xVal>
          <c:yVal>
            <c:numRef>
              <c:f>公会計指標分析・財政指標組合せ分析表!$BP$73:$DC$73</c:f>
              <c:numCache>
                <c:formatCode>#,##0.0;"▲ "#,##0.0</c:formatCode>
                <c:ptCount val="40"/>
                <c:pt idx="0">
                  <c:v>141.69999999999999</c:v>
                </c:pt>
                <c:pt idx="8">
                  <c:v>120.6</c:v>
                </c:pt>
                <c:pt idx="16">
                  <c:v>116.5</c:v>
                </c:pt>
                <c:pt idx="24">
                  <c:v>100.5</c:v>
                </c:pt>
                <c:pt idx="32">
                  <c:v>115.5</c:v>
                </c:pt>
              </c:numCache>
            </c:numRef>
          </c:yVal>
          <c:smooth val="0"/>
          <c:extLst>
            <c:ext xmlns:c16="http://schemas.microsoft.com/office/drawing/2014/chart" uri="{C3380CC4-5D6E-409C-BE32-E72D297353CC}">
              <c16:uniqueId val="{00000009-3BE7-49B5-ADA5-A4AF032CA1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{B138C73D-52C5-4343-8600-FE3FAD831308}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BE7-49B5-ADA5-A4AF032CA1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{2B6F9C59-64A6-4623-B177-76057A634B8C}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E7-49B5-ADA5-A4AF032CA1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{035751FC-8159-4B25-AA3A-98C4390F8C92}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E7-49B5-ADA5-A4AF032CA1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{4B4B2A30-97E4-4304-B824-37A0B4201BC4}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E7-49B5-ADA5-A4AF032CA1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{D6E01D5E-BD29-4B55-A5F8-134A167CDB91}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E7-49B5-ADA5-A4AF032CA142}"/>
                </c:ext>
              </c:extLst>
            </c:dLbl>
            <c:dLbl>
              <c:idx val="8"/>
              <c:layout>
                <c:manualLayout>
                  <c:x val="-2.2743759132136852E-2"/>
                  <c:y val="-9.31626124129824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{34A781C3-91F7-4958-A632-7E1601204AFD}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BE7-49B5-ADA5-A4AF032CA142}"/>
                </c:ext>
              </c:extLst>
            </c:dLbl>
            <c:dLbl>
              <c:idx val="16"/>
              <c:layout>
                <c:manualLayout>
                  <c:x val="-4.0652224106084413E-2"/>
                  <c:y val="-8.983688687019104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{4E1151B9-62A0-4D81-AAE0-610E34ABEACC}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BE7-49B5-ADA5-A4AF032CA142}"/>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{E0EC640B-017C-4C2F-8F78-910596926F8B}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BE7-49B5-ADA5-A4AF032CA142}"/>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{79641FE7-62C4-4A5B-AE24-6D9820F70D30}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BE7-49B5-ADA5-A4AF032CA1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E7-49B5-ADA5-A4AF032CA142}"/>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一般会計の元利償還金が前年度より減少しているが，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年度に建設した体験交流推進施設や</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導入した消防施設の</a:t>
          </a:r>
          <a:r>
            <a:rPr kumimoji="1" lang="ja-JP" altLang="ja-JP" sz="1100">
              <a:solidFill>
                <a:schemeClr val="dk1"/>
              </a:solidFill>
              <a:effectLst/>
              <a:latin typeface="+mn-lt"/>
              <a:ea typeface="+mn-ea"/>
              <a:cs typeface="+mn-cs"/>
            </a:rPr>
            <a:t>地方債元利償還が終了したことによる。また，一部事務組合の元利償還金に対する負担金については，順次償還が終了することから今後も減少していく。しかし，平成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年度に実施した公営住宅建て替え事業の元利償還が順次開始され，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新庁舎建設事業に対する地方債の元利償還が開始</a:t>
          </a:r>
          <a:r>
            <a:rPr kumimoji="1" lang="ja-JP" altLang="en-US" sz="1100">
              <a:solidFill>
                <a:schemeClr val="dk1"/>
              </a:solidFill>
              <a:effectLst/>
              <a:latin typeface="+mn-lt"/>
              <a:ea typeface="+mn-ea"/>
              <a:cs typeface="+mn-cs"/>
            </a:rPr>
            <a:t>されており</a:t>
          </a:r>
          <a:r>
            <a:rPr kumimoji="1" lang="ja-JP" altLang="ja-JP" sz="1100">
              <a:solidFill>
                <a:schemeClr val="dk1"/>
              </a:solidFill>
              <a:effectLst/>
              <a:latin typeface="+mn-lt"/>
              <a:ea typeface="+mn-ea"/>
              <a:cs typeface="+mn-cs"/>
            </a:rPr>
            <a:t>，新規地方債の発行抑制に努める。</a:t>
          </a:r>
          <a:endParaRPr lang="ja-JP" altLang="ja-JP" sz="1400">
            <a:effectLst/>
          </a:endParaRPr>
        </a:p>
        <a:p>
          <a:pPr algn="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減債基金残高のうち，実質公債比率の算定に用いる満期一括償還地方債の償還の財源として積み立てた額は無し。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新庁舎建設に伴い</a:t>
          </a:r>
          <a:r>
            <a:rPr kumimoji="1" lang="ja-JP" altLang="ja-JP" sz="1100">
              <a:solidFill>
                <a:schemeClr val="dk1"/>
              </a:solidFill>
              <a:effectLst/>
              <a:latin typeface="+mn-lt"/>
              <a:ea typeface="+mn-ea"/>
              <a:cs typeface="+mn-cs"/>
            </a:rPr>
            <a:t>地方債残高が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したことから，将来負担比率は前年度より</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継続して財政健全化に取り組む。また，基金については，財政調整基金は現在の積立額を維持し，庁舎建設基金等の特定目的基金については積極的な積立を行い，単独事業や公共施設の適正管理等に活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鹿児島県和泊町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・財政調整基金の増減は無かったが，国営</a:t>
          </a:r>
          <a:r>
            <a:rPr kumimoji="1" lang="ja-JP" altLang="en-US" sz="1300">
              <a:solidFill>
                <a:schemeClr val="dk1"/>
              </a:solidFill>
              <a:effectLst/>
              <a:latin typeface="+mn-lt"/>
              <a:ea typeface="+mn-ea"/>
              <a:cs typeface="+mn-cs"/>
            </a:rPr>
            <a:t>沖永良部土地改良事業（</a:t>
          </a:r>
          <a:r>
            <a:rPr kumimoji="1" lang="ja-JP" altLang="ja-JP" sz="1300">
              <a:solidFill>
                <a:schemeClr val="dk1"/>
              </a:solidFill>
              <a:effectLst/>
              <a:latin typeface="+mn-lt"/>
              <a:ea typeface="+mn-ea"/>
              <a:cs typeface="+mn-cs"/>
            </a:rPr>
            <a:t>地下ダム整備</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に係る地元負担金の支払い準備のための基金「土地改良事業基金」に</a:t>
          </a:r>
          <a:r>
            <a:rPr kumimoji="1" lang="en-US" altLang="ja-JP" sz="1300">
              <a:solidFill>
                <a:schemeClr val="dk1"/>
              </a:solidFill>
              <a:effectLst/>
              <a:latin typeface="+mn-lt"/>
              <a:ea typeface="+mn-ea"/>
              <a:cs typeface="+mn-cs"/>
            </a:rPr>
            <a:t>19,700</a:t>
          </a:r>
          <a:r>
            <a:rPr kumimoji="1" lang="ja-JP" altLang="ja-JP" sz="1300">
              <a:solidFill>
                <a:schemeClr val="dk1"/>
              </a:solidFill>
              <a:effectLst/>
              <a:latin typeface="+mn-lt"/>
              <a:ea typeface="+mn-ea"/>
              <a:cs typeface="+mn-cs"/>
            </a:rPr>
            <a:t>千円を積み立て，新庁舎建設の財源とするため「庁舎建設基金」の</a:t>
          </a:r>
          <a:r>
            <a:rPr kumimoji="1" lang="en-US" altLang="ja-JP" sz="1300">
              <a:solidFill>
                <a:schemeClr val="dk1"/>
              </a:solidFill>
              <a:effectLst/>
              <a:latin typeface="+mn-lt"/>
              <a:ea typeface="+mn-ea"/>
              <a:cs typeface="+mn-cs"/>
            </a:rPr>
            <a:t>100,000</a:t>
          </a:r>
          <a:r>
            <a:rPr kumimoji="1" lang="ja-JP" altLang="ja-JP" sz="1300">
              <a:solidFill>
                <a:schemeClr val="dk1"/>
              </a:solidFill>
              <a:effectLst/>
              <a:latin typeface="+mn-lt"/>
              <a:ea typeface="+mn-ea"/>
              <a:cs typeface="+mn-cs"/>
            </a:rPr>
            <a:t>千円繰入れを行った，全体として</a:t>
          </a:r>
          <a:r>
            <a:rPr kumimoji="1" lang="en-US" altLang="ja-JP" sz="1300">
              <a:solidFill>
                <a:schemeClr val="dk1"/>
              </a:solidFill>
              <a:effectLst/>
              <a:latin typeface="+mn-lt"/>
              <a:ea typeface="+mn-ea"/>
              <a:cs typeface="+mn-cs"/>
            </a:rPr>
            <a:t>43,200</a:t>
          </a:r>
          <a:r>
            <a:rPr kumimoji="1" lang="ja-JP" altLang="ja-JP" sz="1300">
              <a:solidFill>
                <a:schemeClr val="dk1"/>
              </a:solidFill>
              <a:effectLst/>
              <a:latin typeface="+mn-lt"/>
              <a:ea typeface="+mn-ea"/>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については現在の積立額を維持し，特定目的基金への積み立てを増やしていく。また，新庁舎建設完了に合わせて公共施設等の長寿命化や統廃合などに活用できる公共施設等総合管理基金を創設し，新庁舎建設基金からの繰替えや他の施設整備等基金との統合を順次進め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・和泊町庁舎建設基金：和泊町新庁舎建設準備</a:t>
          </a:r>
          <a:endParaRPr lang="ja-JP" altLang="ja-JP" sz="1100">
            <a:effectLst/>
          </a:endParaRPr>
        </a:p>
        <a:p>
          <a:r>
            <a:rPr kumimoji="1" lang="ja-JP" altLang="ja-JP" sz="1100">
              <a:solidFill>
                <a:schemeClr val="dk1"/>
              </a:solidFill>
              <a:effectLst/>
              <a:latin typeface="+mn-lt"/>
              <a:ea typeface="+mn-ea"/>
              <a:cs typeface="+mn-cs"/>
            </a:rPr>
            <a:t>・和泊町土地改良事業基金：</a:t>
          </a:r>
          <a:r>
            <a:rPr kumimoji="1" lang="ja-JP" altLang="en-US" sz="1100">
              <a:solidFill>
                <a:schemeClr val="dk1"/>
              </a:solidFill>
              <a:effectLst/>
              <a:latin typeface="+mn-lt"/>
              <a:ea typeface="+mn-ea"/>
              <a:cs typeface="+mn-cs"/>
            </a:rPr>
            <a:t>国営沖永良部土地改良事業（地下ダム事業）</a:t>
          </a:r>
          <a:r>
            <a:rPr kumimoji="1" lang="ja-JP" altLang="ja-JP" sz="1100">
              <a:solidFill>
                <a:schemeClr val="dk1"/>
              </a:solidFill>
              <a:effectLst/>
              <a:latin typeface="+mn-lt"/>
              <a:ea typeface="+mn-ea"/>
              <a:cs typeface="+mn-cs"/>
            </a:rPr>
            <a:t>の円滑な推進</a:t>
          </a:r>
          <a:endParaRPr lang="ja-JP" altLang="ja-JP" sz="1100">
            <a:effectLst/>
          </a:endParaRPr>
        </a:p>
        <a:p>
          <a:r>
            <a:rPr kumimoji="1" lang="ja-JP" altLang="ja-JP" sz="1100">
              <a:solidFill>
                <a:schemeClr val="dk1"/>
              </a:solidFill>
              <a:effectLst/>
              <a:latin typeface="+mn-lt"/>
              <a:ea typeface="+mn-ea"/>
              <a:cs typeface="+mn-cs"/>
            </a:rPr>
            <a:t>・和泊町奨学基金：奨学資金の貸付</a:t>
          </a:r>
          <a:endParaRPr lang="ja-JP" altLang="ja-JP" sz="1100">
            <a:effectLst/>
          </a:endParaRPr>
        </a:p>
        <a:p>
          <a:r>
            <a:rPr kumimoji="1" lang="ja-JP" altLang="ja-JP" sz="1100">
              <a:solidFill>
                <a:schemeClr val="dk1"/>
              </a:solidFill>
              <a:effectLst/>
              <a:latin typeface="+mn-lt"/>
              <a:ea typeface="+mn-ea"/>
              <a:cs typeface="+mn-cs"/>
            </a:rPr>
            <a:t>・和泊町農業振興基金：農業振興を図るため，団体及び個人等が行う事業へ助成</a:t>
          </a:r>
          <a:endParaRPr lang="ja-JP" altLang="ja-JP" sz="1100">
            <a:effectLst/>
          </a:endParaRPr>
        </a:p>
        <a:p>
          <a:r>
            <a:rPr kumimoji="1" lang="ja-JP" altLang="ja-JP" sz="1100">
              <a:solidFill>
                <a:schemeClr val="dk1"/>
              </a:solidFill>
              <a:effectLst/>
              <a:latin typeface="+mn-lt"/>
              <a:ea typeface="+mn-ea"/>
              <a:cs typeface="+mn-cs"/>
            </a:rPr>
            <a:t>・和泊町ゆりのふるさと基金：個性豊かで活力あるふるさとづくり事業への活用</a:t>
          </a:r>
          <a:endParaRPr lang="ja-JP" altLang="ja-JP" sz="1100">
            <a:effectLst/>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・和泊町庁舎建設基金：新庁舎建設事業費に充てるため</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繰入</a:t>
          </a:r>
          <a:endParaRPr lang="ja-JP" altLang="ja-JP" sz="1100">
            <a:effectLst/>
          </a:endParaRPr>
        </a:p>
        <a:p>
          <a:r>
            <a:rPr kumimoji="1" lang="ja-JP" altLang="ja-JP" sz="1100">
              <a:solidFill>
                <a:schemeClr val="dk1"/>
              </a:solidFill>
              <a:effectLst/>
              <a:latin typeface="+mn-lt"/>
              <a:ea typeface="+mn-ea"/>
              <a:cs typeface="+mn-cs"/>
            </a:rPr>
            <a:t>・和泊町土地改良事業基金：平成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年度に完了予定の国営沖永良部土地改良事業（地下ダム事業）地元負担金に充てるため</a:t>
          </a:r>
          <a:r>
            <a:rPr kumimoji="1" lang="en-US" altLang="ja-JP" sz="1100">
              <a:solidFill>
                <a:schemeClr val="dk1"/>
              </a:solidFill>
              <a:effectLst/>
              <a:latin typeface="+mn-lt"/>
              <a:ea typeface="+mn-ea"/>
              <a:cs typeface="+mn-cs"/>
            </a:rPr>
            <a:t>19,700</a:t>
          </a:r>
          <a:r>
            <a:rPr kumimoji="1" lang="ja-JP" altLang="ja-JP" sz="1100">
              <a:solidFill>
                <a:schemeClr val="dk1"/>
              </a:solidFill>
              <a:effectLst/>
              <a:latin typeface="+mn-lt"/>
              <a:ea typeface="+mn-ea"/>
              <a:cs typeface="+mn-cs"/>
            </a:rPr>
            <a:t>千円積立（毎年度定額）</a:t>
          </a:r>
          <a:endParaRPr lang="ja-JP" altLang="ja-JP" sz="1100">
            <a:effectLst/>
          </a:endParaRPr>
        </a:p>
        <a:p>
          <a:r>
            <a:rPr kumimoji="1" lang="ja-JP" altLang="ja-JP" sz="1100">
              <a:solidFill>
                <a:schemeClr val="dk1"/>
              </a:solidFill>
              <a:effectLst/>
              <a:latin typeface="+mn-lt"/>
              <a:ea typeface="+mn-ea"/>
              <a:cs typeface="+mn-cs"/>
            </a:rPr>
            <a:t>・和泊町奨学基金：増減なし</a:t>
          </a:r>
          <a:endParaRPr lang="ja-JP" altLang="ja-JP" sz="1100">
            <a:effectLst/>
          </a:endParaRPr>
        </a:p>
        <a:p>
          <a:r>
            <a:rPr kumimoji="1" lang="ja-JP" altLang="ja-JP" sz="1100">
              <a:solidFill>
                <a:schemeClr val="dk1"/>
              </a:solidFill>
              <a:effectLst/>
              <a:latin typeface="+mn-lt"/>
              <a:ea typeface="+mn-ea"/>
              <a:cs typeface="+mn-cs"/>
            </a:rPr>
            <a:t>・和泊町農業振興基金：増減なし</a:t>
          </a:r>
          <a:endParaRPr lang="ja-JP" altLang="ja-JP" sz="1100">
            <a:effectLst/>
          </a:endParaRPr>
        </a:p>
        <a:p>
          <a:r>
            <a:rPr kumimoji="1" lang="ja-JP" altLang="ja-JP" sz="1100">
              <a:solidFill>
                <a:schemeClr val="dk1"/>
              </a:solidFill>
              <a:effectLst/>
              <a:latin typeface="+mn-lt"/>
              <a:ea typeface="+mn-ea"/>
              <a:cs typeface="+mn-cs"/>
            </a:rPr>
            <a:t>・和泊町ゆりのふるさと基金：ふるさと納税寄付金の増により</a:t>
          </a:r>
          <a:r>
            <a:rPr kumimoji="1" lang="en-US" altLang="ja-JP" sz="1100">
              <a:solidFill>
                <a:schemeClr val="dk1"/>
              </a:solidFill>
              <a:effectLst/>
              <a:latin typeface="+mn-lt"/>
              <a:ea typeface="+mn-ea"/>
              <a:cs typeface="+mn-cs"/>
            </a:rPr>
            <a:t>12,900</a:t>
          </a:r>
          <a:r>
            <a:rPr kumimoji="1" lang="ja-JP" altLang="ja-JP" sz="1100">
              <a:solidFill>
                <a:schemeClr val="dk1"/>
              </a:solidFill>
              <a:effectLst/>
              <a:latin typeface="+mn-lt"/>
              <a:ea typeface="+mn-ea"/>
              <a:cs typeface="+mn-cs"/>
            </a:rPr>
            <a:t>千円積立</a:t>
          </a:r>
          <a:endParaRPr lang="ja-JP" altLang="ja-JP" sz="1100">
            <a:effectLst/>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和泊町庁舎建設基金：</a:t>
          </a:r>
          <a:r>
            <a:rPr kumimoji="1" lang="ja-JP" altLang="ja-JP" sz="1100">
              <a:solidFill>
                <a:sysClr val="windowText" lastClr="000000"/>
              </a:solidFill>
              <a:effectLst/>
              <a:latin typeface="+mn-lt"/>
              <a:ea typeface="+mn-ea"/>
              <a:cs typeface="+mn-cs"/>
            </a:rPr>
            <a:t>公共施設等総合管理基金</a:t>
          </a:r>
          <a:r>
            <a:rPr kumimoji="1" lang="ja-JP" altLang="en-US" sz="1100">
              <a:solidFill>
                <a:sysClr val="windowText" lastClr="000000"/>
              </a:solidFill>
              <a:effectLst/>
              <a:latin typeface="+mn-lt"/>
              <a:ea typeface="+mn-ea"/>
              <a:cs typeface="+mn-cs"/>
            </a:rPr>
            <a:t>に名称を変更し，</a:t>
          </a:r>
          <a:r>
            <a:rPr kumimoji="1" lang="ja-JP" altLang="ja-JP" sz="1100">
              <a:solidFill>
                <a:schemeClr val="dk1"/>
              </a:solidFill>
              <a:effectLst/>
              <a:latin typeface="+mn-lt"/>
              <a:ea typeface="+mn-ea"/>
              <a:cs typeface="+mn-cs"/>
            </a:rPr>
            <a:t>公共施設等の長寿命化・統廃合等へ活用</a:t>
          </a:r>
          <a:r>
            <a:rPr kumimoji="1" lang="ja-JP" altLang="en-US" sz="1100">
              <a:solidFill>
                <a:schemeClr val="dk1"/>
              </a:solidFill>
              <a:effectLst/>
              <a:latin typeface="+mn-lt"/>
              <a:ea typeface="+mn-ea"/>
              <a:cs typeface="+mn-cs"/>
            </a:rPr>
            <a:t>を図る</a:t>
          </a:r>
          <a:endParaRPr lang="ja-JP" altLang="ja-JP" sz="1100">
            <a:effectLst/>
          </a:endParaRPr>
        </a:p>
        <a:p>
          <a:r>
            <a:rPr kumimoji="1" lang="ja-JP" altLang="ja-JP" sz="1100">
              <a:solidFill>
                <a:schemeClr val="dk1"/>
              </a:solidFill>
              <a:effectLst/>
              <a:latin typeface="+mn-lt"/>
              <a:ea typeface="+mn-ea"/>
              <a:cs typeface="+mn-cs"/>
            </a:rPr>
            <a:t>・和泊町土地改良事業基金：事業完了まで毎年度定額を積み立て，負担金支払い時の財政負担の軽減を図る</a:t>
          </a:r>
          <a:endParaRPr lang="ja-JP" altLang="ja-JP" sz="1100">
            <a:effectLst/>
          </a:endParaRPr>
        </a:p>
        <a:p>
          <a:r>
            <a:rPr kumimoji="1" lang="ja-JP" altLang="ja-JP" sz="1100">
              <a:solidFill>
                <a:schemeClr val="dk1"/>
              </a:solidFill>
              <a:effectLst/>
              <a:latin typeface="+mn-lt"/>
              <a:ea typeface="+mn-ea"/>
              <a:cs typeface="+mn-cs"/>
            </a:rPr>
            <a:t>・和泊町奨学基金：現在の基金残高を維持する</a:t>
          </a:r>
          <a:endParaRPr lang="ja-JP" altLang="ja-JP" sz="1100">
            <a:effectLst/>
          </a:endParaRPr>
        </a:p>
        <a:p>
          <a:r>
            <a:rPr kumimoji="1" lang="ja-JP" altLang="ja-JP" sz="1100">
              <a:solidFill>
                <a:schemeClr val="dk1"/>
              </a:solidFill>
              <a:effectLst/>
              <a:latin typeface="+mn-lt"/>
              <a:ea typeface="+mn-ea"/>
              <a:cs typeface="+mn-cs"/>
            </a:rPr>
            <a:t>・和泊町農業振興基金：現在の基金残高を維持する</a:t>
          </a:r>
          <a:endParaRPr lang="ja-JP" altLang="ja-JP" sz="1100">
            <a:effectLst/>
          </a:endParaRPr>
        </a:p>
        <a:p>
          <a:r>
            <a:rPr kumimoji="1" lang="ja-JP" altLang="ja-JP" sz="1100">
              <a:solidFill>
                <a:schemeClr val="dk1"/>
              </a:solidFill>
              <a:effectLst/>
              <a:latin typeface="+mn-lt"/>
              <a:ea typeface="+mn-ea"/>
              <a:cs typeface="+mn-cs"/>
            </a:rPr>
            <a:t>・和泊町ゆりのふるさと基金：町単独の様々な事業への積極的な活用を行う（例：</a:t>
          </a:r>
          <a:r>
            <a:rPr kumimoji="1" lang="ja-JP" altLang="en-US" sz="1100">
              <a:solidFill>
                <a:schemeClr val="dk1"/>
              </a:solidFill>
              <a:effectLst/>
              <a:latin typeface="+mn-lt"/>
              <a:ea typeface="+mn-ea"/>
              <a:cs typeface="+mn-cs"/>
            </a:rPr>
            <a:t>乳児用品購入費助成事業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エラブ産牛で育むわどまりの子事業</a:t>
          </a:r>
          <a:r>
            <a:rPr kumimoji="1" lang="ja-JP" altLang="ja-JP" sz="1100">
              <a:solidFill>
                <a:schemeClr val="dk1"/>
              </a:solidFill>
              <a:effectLst/>
              <a:latin typeface="+mn-lt"/>
              <a:ea typeface="+mn-ea"/>
              <a:cs typeface="+mn-cs"/>
            </a:rPr>
            <a:t>等）</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・財政調整基金の増減はない。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・大規模災害等への対応について十分に行える金額として，現在の積立額を維持していく。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・決算剰余金から</a:t>
          </a:r>
          <a:r>
            <a:rPr kumimoji="1" lang="en-US" altLang="ja-JP" sz="1300">
              <a:solidFill>
                <a:schemeClr val="dk1"/>
              </a:solidFill>
              <a:effectLst/>
              <a:latin typeface="+mn-lt"/>
              <a:ea typeface="+mn-ea"/>
              <a:cs typeface="+mn-cs"/>
            </a:rPr>
            <a:t>1,000</a:t>
          </a:r>
          <a:r>
            <a:rPr kumimoji="1" lang="ja-JP" altLang="ja-JP" sz="1300">
              <a:solidFill>
                <a:schemeClr val="dk1"/>
              </a:solidFill>
              <a:effectLst/>
              <a:latin typeface="+mn-lt"/>
              <a:ea typeface="+mn-ea"/>
              <a:cs typeface="+mn-cs"/>
            </a:rPr>
            <a:t>千円積み立てたことによる増加。</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・減債基金を活用した地方債の償還予定は無いが，将来に対する備えとして計画的に積立を行う。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6,631
6,525
40.39
7,579,464
7,364,237
195,259
3,808,887
10,355,996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有形固定資産減価償却率は類似団体と同水準である。本町は，公共施設等総合管理計画及び個別施設計画を策定済みであり，総合管理計画において公共施設施設における総床面積の</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％削減を目標としている。</a:t>
          </a:r>
        </a:p>
        <a:p>
          <a:r>
            <a:rPr kumimoji="1" lang="ja-JP" altLang="en-US" sz="1100">
              <a:latin typeface="ＭＳ Ｐゴシック" panose="020B0600070205080204" pitchFamily="50" charset="-128"/>
              <a:ea typeface="ＭＳ Ｐゴシック" panose="020B0600070205080204" pitchFamily="50" charset="-128"/>
            </a:rPr>
            <a:t>　個別施設計画策定に際して，各施設の老朽化状況や利用状況等の調査を行い，今後の施設方針について検討を行った。個別計画に基づいた長寿命化や統廃合，民間譲渡等について計画的に進める。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4483735"/>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572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5723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425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4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499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03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07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09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77" name="楕円 76"/>
        <xdr:cNvSpPr/>
      </xdr:nvSpPr>
      <xdr:spPr>
        <a:xfrm>
          <a:off x="4711700" y="50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78" name="有形固定資産減価償却率該当値テキスト"/>
        <xdr:cNvSpPr txBox="1"/>
      </xdr:nvSpPr>
      <xdr:spPr>
        <a:xfrm>
          <a:off x="4813300" y="485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50292</xdr:rowOff>
    </xdr:from>
    <xdr:to>
      <xdr:col>19</xdr:col>
      <xdr:colOff>187325</xdr:colOff>
      <xdr:row>29</xdr:row>
      <xdr:rowOff>151892</xdr:rowOff>
    </xdr:to>
    <xdr:sp macro="" textlink="">
      <xdr:nvSpPr>
        <xdr:cNvPr id="79" name="楕円 78"/>
        <xdr:cNvSpPr/>
      </xdr:nvSpPr>
      <xdr:spPr>
        <a:xfrm>
          <a:off x="4000500" y="50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101092</xdr:rowOff>
    </xdr:to>
    <xdr:cxnSp macro="">
      <xdr:nvCxnSpPr>
        <xdr:cNvPr id="80" name="直線コネクタ 79"/>
        <xdr:cNvCxnSpPr/>
      </xdr:nvCxnSpPr>
      <xdr:spPr>
        <a:xfrm flipV="1">
          <a:off x="4051300" y="5055870"/>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81" name="楕円 80"/>
        <xdr:cNvSpPr/>
      </xdr:nvSpPr>
      <xdr:spPr>
        <a:xfrm>
          <a:off x="32385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101092</xdr:rowOff>
    </xdr:from>
    <xdr:to>
      <xdr:col>19</xdr:col>
      <xdr:colOff>136525</xdr:colOff>
      <xdr:row>29</xdr:row>
      <xdr:rowOff>170180</xdr:rowOff>
    </xdr:to>
    <xdr:cxnSp macro="">
      <xdr:nvCxnSpPr>
        <xdr:cNvPr id="82" name="直線コネクタ 81"/>
        <xdr:cNvCxnSpPr/>
      </xdr:nvCxnSpPr>
      <xdr:spPr>
        <a:xfrm flipV="1">
          <a:off x="3289300" y="5073142"/>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117221</xdr:rowOff>
    </xdr:from>
    <xdr:to>
      <xdr:col>11</xdr:col>
      <xdr:colOff>187325</xdr:colOff>
      <xdr:row>30</xdr:row>
      <xdr:rowOff>47371</xdr:rowOff>
    </xdr:to>
    <xdr:sp macro="" textlink="">
      <xdr:nvSpPr>
        <xdr:cNvPr id="83" name="楕円 82"/>
        <xdr:cNvSpPr/>
      </xdr:nvSpPr>
      <xdr:spPr>
        <a:xfrm>
          <a:off x="2476500" y="508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168021</xdr:rowOff>
    </xdr:from>
    <xdr:to>
      <xdr:col>15</xdr:col>
      <xdr:colOff>136525</xdr:colOff>
      <xdr:row>29</xdr:row>
      <xdr:rowOff>170180</xdr:rowOff>
    </xdr:to>
    <xdr:cxnSp macro="">
      <xdr:nvCxnSpPr>
        <xdr:cNvPr id="84" name="直線コネクタ 83"/>
        <xdr:cNvCxnSpPr/>
      </xdr:nvCxnSpPr>
      <xdr:spPr>
        <a:xfrm>
          <a:off x="2527300" y="5140071"/>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12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6" name="n_2aveValue有形固定資産減価償却率"/>
        <xdr:cNvSpPr txBox="1"/>
      </xdr:nvSpPr>
      <xdr:spPr>
        <a:xfrm>
          <a:off x="3086744" y="484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xdr:cNvSpPr txBox="1"/>
      </xdr:nvSpPr>
      <xdr:spPr>
        <a:xfrm>
          <a:off x="2324744" y="5188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168419</xdr:rowOff>
    </xdr:from>
    <xdr:ext cx="405111" cy="259045"/>
    <xdr:sp macro="" textlink="">
      <xdr:nvSpPr>
        <xdr:cNvPr id="88" name="n_1mainValue有形固定資産減価償却率"/>
        <xdr:cNvSpPr txBox="1"/>
      </xdr:nvSpPr>
      <xdr:spPr>
        <a:xfrm>
          <a:off x="3836044" y="4797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40657</xdr:rowOff>
    </xdr:from>
    <xdr:ext cx="405111" cy="259045"/>
    <xdr:sp macro="" textlink="">
      <xdr:nvSpPr>
        <xdr:cNvPr id="89" name="n_2mainValue有形固定資産減価償却率"/>
        <xdr:cNvSpPr txBox="1"/>
      </xdr:nvSpPr>
      <xdr:spPr>
        <a:xfrm>
          <a:off x="3086744" y="51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63898</xdr:rowOff>
    </xdr:from>
    <xdr:ext cx="405111" cy="259045"/>
    <xdr:sp macro="" textlink="">
      <xdr:nvSpPr>
        <xdr:cNvPr id="90" name="n_3mainValue有形固定資産減価償却率"/>
        <xdr:cNvSpPr txBox="1"/>
      </xdr:nvSpPr>
      <xdr:spPr>
        <a:xfrm>
          <a:off x="2324744" y="486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過疎債・辺地債ともに償還は順調に行われているが，債務償還可能年数は，依然として類似団体と比較して高い水準にある。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今後，新庁舎の維持管理や国営土地改良事業の完了に伴う基金繰入をする見込みであり，債務償還比率は上昇すると思われる。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4544804"/>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4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5316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533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534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33637</xdr:rowOff>
    </xdr:from>
    <xdr:to>
      <xdr:col>76</xdr:col>
      <xdr:colOff>73025</xdr:colOff>
      <xdr:row>29</xdr:row>
      <xdr:rowOff>135237</xdr:rowOff>
    </xdr:to>
    <xdr:sp macro="" textlink="">
      <xdr:nvSpPr>
        <xdr:cNvPr id="134" name="楕円 133"/>
        <xdr:cNvSpPr/>
      </xdr:nvSpPr>
      <xdr:spPr>
        <a:xfrm>
          <a:off x="14744700" y="50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56514</xdr:rowOff>
    </xdr:from>
    <xdr:ext cx="469744" cy="259045"/>
    <xdr:sp macro="" textlink="">
      <xdr:nvSpPr>
        <xdr:cNvPr id="135" name="債務償還比率該当値テキスト"/>
        <xdr:cNvSpPr txBox="1"/>
      </xdr:nvSpPr>
      <xdr:spPr>
        <a:xfrm>
          <a:off x="14846300" y="48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152962</xdr:rowOff>
    </xdr:from>
    <xdr:to>
      <xdr:col>72</xdr:col>
      <xdr:colOff>123825</xdr:colOff>
      <xdr:row>29</xdr:row>
      <xdr:rowOff>83112</xdr:rowOff>
    </xdr:to>
    <xdr:sp macro="" textlink="">
      <xdr:nvSpPr>
        <xdr:cNvPr id="136" name="楕円 135"/>
        <xdr:cNvSpPr/>
      </xdr:nvSpPr>
      <xdr:spPr>
        <a:xfrm>
          <a:off x="14033500" y="49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32312</xdr:rowOff>
    </xdr:from>
    <xdr:to>
      <xdr:col>76</xdr:col>
      <xdr:colOff>22225</xdr:colOff>
      <xdr:row>29</xdr:row>
      <xdr:rowOff>84437</xdr:rowOff>
    </xdr:to>
    <xdr:cxnSp macro="">
      <xdr:nvCxnSpPr>
        <xdr:cNvPr id="137" name="直線コネクタ 136"/>
        <xdr:cNvCxnSpPr/>
      </xdr:nvCxnSpPr>
      <xdr:spPr>
        <a:xfrm>
          <a:off x="14084300" y="5004362"/>
          <a:ext cx="711200" cy="5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544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99639</xdr:rowOff>
    </xdr:from>
    <xdr:ext cx="469744" cy="259045"/>
    <xdr:sp macro="" textlink="">
      <xdr:nvSpPr>
        <xdr:cNvPr id="139" name="n_1mainValue債務償還比率"/>
        <xdr:cNvSpPr txBox="1"/>
      </xdr:nvSpPr>
      <xdr:spPr>
        <a:xfrm>
          <a:off x="13836727" y="47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6,631
6,525
40.39
7,579,464
7,364,237
195,259
3,808,887
10,355,996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133985</xdr:rowOff>
    </xdr:from>
    <xdr:to>
      <xdr:col>24</xdr:col>
      <xdr:colOff>114300</xdr:colOff>
      <xdr:row>37</xdr:row>
      <xdr:rowOff>64135</xdr:rowOff>
    </xdr:to>
    <xdr:sp macro="" textlink="">
      <xdr:nvSpPr>
        <xdr:cNvPr id="71" name="楕円 70"/>
        <xdr:cNvSpPr/>
      </xdr:nvSpPr>
      <xdr:spPr>
        <a:xfrm>
          <a:off x="45847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156862</xdr:rowOff>
    </xdr:from>
    <xdr:ext cx="405111" cy="259045"/>
    <xdr:sp macro="" textlink="">
      <xdr:nvSpPr>
        <xdr:cNvPr id="72" name="【道路】&#10;有形固定資産減価償却率該当値テキスト"/>
        <xdr:cNvSpPr txBox="1"/>
      </xdr:nvSpPr>
      <xdr:spPr>
        <a:xfrm>
          <a:off x="4673600"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166370</xdr:rowOff>
    </xdr:from>
    <xdr:to>
      <xdr:col>20</xdr:col>
      <xdr:colOff>38100</xdr:colOff>
      <xdr:row>37</xdr:row>
      <xdr:rowOff>96520</xdr:rowOff>
    </xdr:to>
    <xdr:sp macro="" textlink="">
      <xdr:nvSpPr>
        <xdr:cNvPr id="73" name="楕円 72"/>
        <xdr:cNvSpPr/>
      </xdr:nvSpPr>
      <xdr:spPr>
        <a:xfrm>
          <a:off x="3746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xdr:rowOff>
    </xdr:from>
    <xdr:to>
      <xdr:col>24</xdr:col>
      <xdr:colOff>63500</xdr:colOff>
      <xdr:row>37</xdr:row>
      <xdr:rowOff>45720</xdr:rowOff>
    </xdr:to>
    <xdr:cxnSp macro="">
      <xdr:nvCxnSpPr>
        <xdr:cNvPr id="74" name="直線コネクタ 73"/>
        <xdr:cNvCxnSpPr/>
      </xdr:nvCxnSpPr>
      <xdr:spPr>
        <a:xfrm flipV="1">
          <a:off x="3797300" y="63569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137795</xdr:rowOff>
    </xdr:from>
    <xdr:to>
      <xdr:col>15</xdr:col>
      <xdr:colOff>101600</xdr:colOff>
      <xdr:row>37</xdr:row>
      <xdr:rowOff>67945</xdr:rowOff>
    </xdr:to>
    <xdr:sp macro="" textlink="">
      <xdr:nvSpPr>
        <xdr:cNvPr id="75" name="楕円 74"/>
        <xdr:cNvSpPr/>
      </xdr:nvSpPr>
      <xdr:spPr>
        <a:xfrm>
          <a:off x="2857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17145</xdr:rowOff>
    </xdr:from>
    <xdr:to>
      <xdr:col>19</xdr:col>
      <xdr:colOff>177800</xdr:colOff>
      <xdr:row>37</xdr:row>
      <xdr:rowOff>45720</xdr:rowOff>
    </xdr:to>
    <xdr:cxnSp macro="">
      <xdr:nvCxnSpPr>
        <xdr:cNvPr id="76" name="直線コネクタ 75"/>
        <xdr:cNvCxnSpPr/>
      </xdr:nvCxnSpPr>
      <xdr:spPr>
        <a:xfrm>
          <a:off x="2908300" y="63607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78740</xdr:rowOff>
    </xdr:from>
    <xdr:to>
      <xdr:col>10</xdr:col>
      <xdr:colOff>165100</xdr:colOff>
      <xdr:row>37</xdr:row>
      <xdr:rowOff>8890</xdr:rowOff>
    </xdr:to>
    <xdr:sp macro="" textlink="">
      <xdr:nvSpPr>
        <xdr:cNvPr id="77" name="楕円 76"/>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129540</xdr:rowOff>
    </xdr:from>
    <xdr:to>
      <xdr:col>15</xdr:col>
      <xdr:colOff>50800</xdr:colOff>
      <xdr:row>37</xdr:row>
      <xdr:rowOff>17145</xdr:rowOff>
    </xdr:to>
    <xdr:cxnSp macro="">
      <xdr:nvCxnSpPr>
        <xdr:cNvPr id="78" name="直線コネクタ 77"/>
        <xdr:cNvCxnSpPr/>
      </xdr:nvCxnSpPr>
      <xdr:spPr>
        <a:xfrm>
          <a:off x="2019300" y="630174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113047</xdr:rowOff>
    </xdr:from>
    <xdr:ext cx="405111" cy="259045"/>
    <xdr:sp macro="" textlink="">
      <xdr:nvSpPr>
        <xdr:cNvPr id="82" name="n_1mainValue【道路】&#10;有形固定資産減価償却率"/>
        <xdr:cNvSpPr txBox="1"/>
      </xdr:nvSpPr>
      <xdr:spPr>
        <a:xfrm>
          <a:off x="3582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84472</xdr:rowOff>
    </xdr:from>
    <xdr:ext cx="405111" cy="259045"/>
    <xdr:sp macro="" textlink="">
      <xdr:nvSpPr>
        <xdr:cNvPr id="83" name="n_2mainValue【道路】&#10;有形固定資産減価償却率"/>
        <xdr:cNvSpPr txBox="1"/>
      </xdr:nvSpPr>
      <xdr:spPr>
        <a:xfrm>
          <a:off x="2705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25417</xdr:rowOff>
    </xdr:from>
    <xdr:ext cx="405111" cy="259045"/>
    <xdr:sp macro="" textlink="">
      <xdr:nvSpPr>
        <xdr:cNvPr id="84" name="n_3mainValue【道路】&#10;有形固定資産減価償却率"/>
        <xdr:cNvSpPr txBox="1"/>
      </xdr:nvSpPr>
      <xdr:spPr>
        <a:xfrm>
          <a:off x="1816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3"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64258</xdr:rowOff>
    </xdr:from>
    <xdr:to>
      <xdr:col>55</xdr:col>
      <xdr:colOff>50800</xdr:colOff>
      <xdr:row>40</xdr:row>
      <xdr:rowOff>165858</xdr:rowOff>
    </xdr:to>
    <xdr:sp macro="" textlink="">
      <xdr:nvSpPr>
        <xdr:cNvPr id="123" name="楕円 122"/>
        <xdr:cNvSpPr/>
      </xdr:nvSpPr>
      <xdr:spPr>
        <a:xfrm>
          <a:off x="10426700" y="69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87135</xdr:rowOff>
    </xdr:from>
    <xdr:ext cx="534377" cy="259045"/>
    <xdr:sp macro="" textlink="">
      <xdr:nvSpPr>
        <xdr:cNvPr id="124" name="【道路】&#10;一人当たり延長該当値テキスト"/>
        <xdr:cNvSpPr txBox="1"/>
      </xdr:nvSpPr>
      <xdr:spPr>
        <a:xfrm>
          <a:off x="10515600" y="67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66289</xdr:rowOff>
    </xdr:from>
    <xdr:to>
      <xdr:col>50</xdr:col>
      <xdr:colOff>165100</xdr:colOff>
      <xdr:row>40</xdr:row>
      <xdr:rowOff>167889</xdr:rowOff>
    </xdr:to>
    <xdr:sp macro="" textlink="">
      <xdr:nvSpPr>
        <xdr:cNvPr id="125" name="楕円 124"/>
        <xdr:cNvSpPr/>
      </xdr:nvSpPr>
      <xdr:spPr>
        <a:xfrm>
          <a:off x="9588500" y="692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115058</xdr:rowOff>
    </xdr:from>
    <xdr:to>
      <xdr:col>55</xdr:col>
      <xdr:colOff>0</xdr:colOff>
      <xdr:row>40</xdr:row>
      <xdr:rowOff>117089</xdr:rowOff>
    </xdr:to>
    <xdr:cxnSp macro="">
      <xdr:nvCxnSpPr>
        <xdr:cNvPr id="126" name="直線コネクタ 125"/>
        <xdr:cNvCxnSpPr/>
      </xdr:nvCxnSpPr>
      <xdr:spPr>
        <a:xfrm flipV="1">
          <a:off x="9639300" y="6973058"/>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135254</xdr:rowOff>
    </xdr:from>
    <xdr:to>
      <xdr:col>46</xdr:col>
      <xdr:colOff>38100</xdr:colOff>
      <xdr:row>41</xdr:row>
      <xdr:rowOff>65404</xdr:rowOff>
    </xdr:to>
    <xdr:sp macro="" textlink="">
      <xdr:nvSpPr>
        <xdr:cNvPr id="127" name="楕円 126"/>
        <xdr:cNvSpPr/>
      </xdr:nvSpPr>
      <xdr:spPr>
        <a:xfrm>
          <a:off x="8699500" y="699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117089</xdr:rowOff>
    </xdr:from>
    <xdr:to>
      <xdr:col>50</xdr:col>
      <xdr:colOff>114300</xdr:colOff>
      <xdr:row>41</xdr:row>
      <xdr:rowOff>14604</xdr:rowOff>
    </xdr:to>
    <xdr:cxnSp macro="">
      <xdr:nvCxnSpPr>
        <xdr:cNvPr id="128" name="直線コネクタ 127"/>
        <xdr:cNvCxnSpPr/>
      </xdr:nvCxnSpPr>
      <xdr:spPr>
        <a:xfrm flipV="1">
          <a:off x="8750300" y="6975089"/>
          <a:ext cx="889000" cy="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167288</xdr:rowOff>
    </xdr:from>
    <xdr:to>
      <xdr:col>41</xdr:col>
      <xdr:colOff>101600</xdr:colOff>
      <xdr:row>41</xdr:row>
      <xdr:rowOff>97438</xdr:rowOff>
    </xdr:to>
    <xdr:sp macro="" textlink="">
      <xdr:nvSpPr>
        <xdr:cNvPr id="129" name="楕円 128"/>
        <xdr:cNvSpPr/>
      </xdr:nvSpPr>
      <xdr:spPr>
        <a:xfrm>
          <a:off x="7810500" y="702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14604</xdr:rowOff>
    </xdr:from>
    <xdr:to>
      <xdr:col>45</xdr:col>
      <xdr:colOff>177800</xdr:colOff>
      <xdr:row>41</xdr:row>
      <xdr:rowOff>46638</xdr:rowOff>
    </xdr:to>
    <xdr:cxnSp macro="">
      <xdr:nvCxnSpPr>
        <xdr:cNvPr id="130" name="直線コネクタ 129"/>
        <xdr:cNvCxnSpPr/>
      </xdr:nvCxnSpPr>
      <xdr:spPr>
        <a:xfrm flipV="1">
          <a:off x="7861300" y="7044054"/>
          <a:ext cx="889000" cy="3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31"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12966</xdr:rowOff>
    </xdr:from>
    <xdr:ext cx="534377" cy="259045"/>
    <xdr:sp macro="" textlink="">
      <xdr:nvSpPr>
        <xdr:cNvPr id="134" name="n_1mainValue【道路】&#10;一人当たり延長"/>
        <xdr:cNvSpPr txBox="1"/>
      </xdr:nvSpPr>
      <xdr:spPr>
        <a:xfrm>
          <a:off x="9359411" y="66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56531</xdr:rowOff>
    </xdr:from>
    <xdr:ext cx="534377" cy="259045"/>
    <xdr:sp macro="" textlink="">
      <xdr:nvSpPr>
        <xdr:cNvPr id="135" name="n_2mainValue【道路】&#10;一人当たり延長"/>
        <xdr:cNvSpPr txBox="1"/>
      </xdr:nvSpPr>
      <xdr:spPr>
        <a:xfrm>
          <a:off x="8483111" y="708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88565</xdr:rowOff>
    </xdr:from>
    <xdr:ext cx="534377" cy="259045"/>
    <xdr:sp macro="" textlink="">
      <xdr:nvSpPr>
        <xdr:cNvPr id="136" name="n_3mainValue【道路】&#10;一人当たり延長"/>
        <xdr:cNvSpPr txBox="1"/>
      </xdr:nvSpPr>
      <xdr:spPr>
        <a:xfrm>
          <a:off x="7594111" y="71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xdr:rowOff>
    </xdr:from>
    <xdr:to>
      <xdr:col>24</xdr:col>
      <xdr:colOff>114300</xdr:colOff>
      <xdr:row>59</xdr:row>
      <xdr:rowOff>106317</xdr:rowOff>
    </xdr:to>
    <xdr:sp macro="" textlink="">
      <xdr:nvSpPr>
        <xdr:cNvPr id="177" name="楕円 176"/>
        <xdr:cNvSpPr/>
      </xdr:nvSpPr>
      <xdr:spPr>
        <a:xfrm>
          <a:off x="45847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27594</xdr:rowOff>
    </xdr:from>
    <xdr:ext cx="405111" cy="259045"/>
    <xdr:sp macro="" textlink="">
      <xdr:nvSpPr>
        <xdr:cNvPr id="178" name="【橋りょう・トンネル】&#10;有形固定資産減価償却率該当値テキスト"/>
        <xdr:cNvSpPr txBox="1"/>
      </xdr:nvSpPr>
      <xdr:spPr>
        <a:xfrm>
          <a:off x="4673600" y="997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25944</xdr:rowOff>
    </xdr:from>
    <xdr:to>
      <xdr:col>20</xdr:col>
      <xdr:colOff>38100</xdr:colOff>
      <xdr:row>59</xdr:row>
      <xdr:rowOff>127544</xdr:rowOff>
    </xdr:to>
    <xdr:sp macro="" textlink="">
      <xdr:nvSpPr>
        <xdr:cNvPr id="179" name="楕円 178"/>
        <xdr:cNvSpPr/>
      </xdr:nvSpPr>
      <xdr:spPr>
        <a:xfrm>
          <a:off x="3746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55517</xdr:rowOff>
    </xdr:from>
    <xdr:to>
      <xdr:col>24</xdr:col>
      <xdr:colOff>63500</xdr:colOff>
      <xdr:row>59</xdr:row>
      <xdr:rowOff>76744</xdr:rowOff>
    </xdr:to>
    <xdr:cxnSp macro="">
      <xdr:nvCxnSpPr>
        <xdr:cNvPr id="180" name="直線コネクタ 179"/>
        <xdr:cNvCxnSpPr/>
      </xdr:nvCxnSpPr>
      <xdr:spPr>
        <a:xfrm flipV="1">
          <a:off x="3797300" y="1017106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81" name="楕円 180"/>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59</xdr:row>
      <xdr:rowOff>99604</xdr:rowOff>
    </xdr:to>
    <xdr:cxnSp macro="">
      <xdr:nvCxnSpPr>
        <xdr:cNvPr id="182" name="直線コネクタ 181"/>
        <xdr:cNvCxnSpPr/>
      </xdr:nvCxnSpPr>
      <xdr:spPr>
        <a:xfrm flipV="1">
          <a:off x="2908300" y="101922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83" name="楕円 182"/>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61</xdr:row>
      <xdr:rowOff>42454</xdr:rowOff>
    </xdr:to>
    <xdr:cxnSp macro="">
      <xdr:nvCxnSpPr>
        <xdr:cNvPr id="184" name="直線コネクタ 183"/>
        <xdr:cNvCxnSpPr/>
      </xdr:nvCxnSpPr>
      <xdr:spPr>
        <a:xfrm flipV="1">
          <a:off x="2019300" y="1021515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144071</xdr:rowOff>
    </xdr:from>
    <xdr:ext cx="405111" cy="259045"/>
    <xdr:sp macro="" textlink="">
      <xdr:nvSpPr>
        <xdr:cNvPr id="188" name="n_1main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189" name="n_2mainValue【橋りょう・トンネル】&#10;有形固定資産減価償却率"/>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190" name="n_3mainValue【橋りょう・トンネル】&#10;有形固定資産減価償却率"/>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86853</xdr:rowOff>
    </xdr:from>
    <xdr:to>
      <xdr:col>55</xdr:col>
      <xdr:colOff>50800</xdr:colOff>
      <xdr:row>64</xdr:row>
      <xdr:rowOff>17003</xdr:rowOff>
    </xdr:to>
    <xdr:sp macro="" textlink="">
      <xdr:nvSpPr>
        <xdr:cNvPr id="227" name="楕円 226"/>
        <xdr:cNvSpPr/>
      </xdr:nvSpPr>
      <xdr:spPr>
        <a:xfrm>
          <a:off x="10426700" y="108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1780</xdr:rowOff>
    </xdr:from>
    <xdr:ext cx="534377" cy="259045"/>
    <xdr:sp macro="" textlink="">
      <xdr:nvSpPr>
        <xdr:cNvPr id="228" name="【橋りょう・トンネル】&#10;一人当たり有形固定資産（償却資産）額該当値テキスト"/>
        <xdr:cNvSpPr txBox="1"/>
      </xdr:nvSpPr>
      <xdr:spPr>
        <a:xfrm>
          <a:off x="10515600" y="108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87355</xdr:rowOff>
    </xdr:from>
    <xdr:to>
      <xdr:col>50</xdr:col>
      <xdr:colOff>165100</xdr:colOff>
      <xdr:row>64</xdr:row>
      <xdr:rowOff>17505</xdr:rowOff>
    </xdr:to>
    <xdr:sp macro="" textlink="">
      <xdr:nvSpPr>
        <xdr:cNvPr id="229" name="楕円 228"/>
        <xdr:cNvSpPr/>
      </xdr:nvSpPr>
      <xdr:spPr>
        <a:xfrm>
          <a:off x="9588500" y="108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137653</xdr:rowOff>
    </xdr:from>
    <xdr:to>
      <xdr:col>55</xdr:col>
      <xdr:colOff>0</xdr:colOff>
      <xdr:row>63</xdr:row>
      <xdr:rowOff>138155</xdr:rowOff>
    </xdr:to>
    <xdr:cxnSp macro="">
      <xdr:nvCxnSpPr>
        <xdr:cNvPr id="230" name="直線コネクタ 229"/>
        <xdr:cNvCxnSpPr/>
      </xdr:nvCxnSpPr>
      <xdr:spPr>
        <a:xfrm flipV="1">
          <a:off x="9639300" y="10939003"/>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88564</xdr:rowOff>
    </xdr:from>
    <xdr:to>
      <xdr:col>46</xdr:col>
      <xdr:colOff>38100</xdr:colOff>
      <xdr:row>64</xdr:row>
      <xdr:rowOff>18714</xdr:rowOff>
    </xdr:to>
    <xdr:sp macro="" textlink="">
      <xdr:nvSpPr>
        <xdr:cNvPr id="231" name="楕円 230"/>
        <xdr:cNvSpPr/>
      </xdr:nvSpPr>
      <xdr:spPr>
        <a:xfrm>
          <a:off x="8699500" y="108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138155</xdr:rowOff>
    </xdr:from>
    <xdr:to>
      <xdr:col>50</xdr:col>
      <xdr:colOff>114300</xdr:colOff>
      <xdr:row>63</xdr:row>
      <xdr:rowOff>139364</xdr:rowOff>
    </xdr:to>
    <xdr:cxnSp macro="">
      <xdr:nvCxnSpPr>
        <xdr:cNvPr id="232" name="直線コネクタ 231"/>
        <xdr:cNvCxnSpPr/>
      </xdr:nvCxnSpPr>
      <xdr:spPr>
        <a:xfrm flipV="1">
          <a:off x="8750300" y="10939505"/>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111916</xdr:rowOff>
    </xdr:from>
    <xdr:to>
      <xdr:col>41</xdr:col>
      <xdr:colOff>101600</xdr:colOff>
      <xdr:row>64</xdr:row>
      <xdr:rowOff>42066</xdr:rowOff>
    </xdr:to>
    <xdr:sp macro="" textlink="">
      <xdr:nvSpPr>
        <xdr:cNvPr id="233" name="楕円 232"/>
        <xdr:cNvSpPr/>
      </xdr:nvSpPr>
      <xdr:spPr>
        <a:xfrm>
          <a:off x="7810500" y="109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139364</xdr:rowOff>
    </xdr:from>
    <xdr:to>
      <xdr:col>45</xdr:col>
      <xdr:colOff>177800</xdr:colOff>
      <xdr:row>63</xdr:row>
      <xdr:rowOff>162716</xdr:rowOff>
    </xdr:to>
    <xdr:cxnSp macro="">
      <xdr:nvCxnSpPr>
        <xdr:cNvPr id="234" name="直線コネクタ 233"/>
        <xdr:cNvCxnSpPr/>
      </xdr:nvCxnSpPr>
      <xdr:spPr>
        <a:xfrm flipV="1">
          <a:off x="7861300" y="10940714"/>
          <a:ext cx="889000" cy="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8632</xdr:rowOff>
    </xdr:from>
    <xdr:ext cx="534377" cy="259045"/>
    <xdr:sp macro="" textlink="">
      <xdr:nvSpPr>
        <xdr:cNvPr id="238" name="n_1mainValue【橋りょう・トンネル】&#10;一人当たり有形固定資産（償却資産）額"/>
        <xdr:cNvSpPr txBox="1"/>
      </xdr:nvSpPr>
      <xdr:spPr>
        <a:xfrm>
          <a:off x="9359411" y="1098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9841</xdr:rowOff>
    </xdr:from>
    <xdr:ext cx="534377" cy="259045"/>
    <xdr:sp macro="" textlink="">
      <xdr:nvSpPr>
        <xdr:cNvPr id="239" name="n_2mainValue【橋りょう・トンネル】&#10;一人当たり有形固定資産（償却資産）額"/>
        <xdr:cNvSpPr txBox="1"/>
      </xdr:nvSpPr>
      <xdr:spPr>
        <a:xfrm>
          <a:off x="8483111" y="109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33193</xdr:rowOff>
    </xdr:from>
    <xdr:ext cx="534377" cy="259045"/>
    <xdr:sp macro="" textlink="">
      <xdr:nvSpPr>
        <xdr:cNvPr id="240" name="n_3mainValue【橋りょう・トンネル】&#10;一人当たり有形固定資産（償却資産）額"/>
        <xdr:cNvSpPr txBox="1"/>
      </xdr:nvSpPr>
      <xdr:spPr>
        <a:xfrm>
          <a:off x="7594111" y="110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280" name="楕円 279"/>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37482</xdr:rowOff>
    </xdr:from>
    <xdr:ext cx="405111" cy="259045"/>
    <xdr:sp macro="" textlink="">
      <xdr:nvSpPr>
        <xdr:cNvPr id="281" name="【公営住宅】&#10;有形固定資産減価償却率該当値テキスト"/>
        <xdr:cNvSpPr txBox="1"/>
      </xdr:nvSpPr>
      <xdr:spPr>
        <a:xfrm>
          <a:off x="4673600" y="1443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166370</xdr:rowOff>
    </xdr:from>
    <xdr:to>
      <xdr:col>20</xdr:col>
      <xdr:colOff>38100</xdr:colOff>
      <xdr:row>85</xdr:row>
      <xdr:rowOff>96520</xdr:rowOff>
    </xdr:to>
    <xdr:sp macro="" textlink="">
      <xdr:nvSpPr>
        <xdr:cNvPr id="282" name="楕円 281"/>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1905</xdr:rowOff>
    </xdr:from>
    <xdr:to>
      <xdr:col>24</xdr:col>
      <xdr:colOff>63500</xdr:colOff>
      <xdr:row>85</xdr:row>
      <xdr:rowOff>45720</xdr:rowOff>
    </xdr:to>
    <xdr:cxnSp macro="">
      <xdr:nvCxnSpPr>
        <xdr:cNvPr id="283" name="直線コネクタ 282"/>
        <xdr:cNvCxnSpPr/>
      </xdr:nvCxnSpPr>
      <xdr:spPr>
        <a:xfrm flipV="1">
          <a:off x="3797300" y="145751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74930</xdr:rowOff>
    </xdr:from>
    <xdr:to>
      <xdr:col>15</xdr:col>
      <xdr:colOff>101600</xdr:colOff>
      <xdr:row>86</xdr:row>
      <xdr:rowOff>5080</xdr:rowOff>
    </xdr:to>
    <xdr:sp macro="" textlink="">
      <xdr:nvSpPr>
        <xdr:cNvPr id="284" name="楕円 283"/>
        <xdr:cNvSpPr/>
      </xdr:nvSpPr>
      <xdr:spPr>
        <a:xfrm>
          <a:off x="2857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45720</xdr:rowOff>
    </xdr:from>
    <xdr:to>
      <xdr:col>19</xdr:col>
      <xdr:colOff>177800</xdr:colOff>
      <xdr:row>85</xdr:row>
      <xdr:rowOff>125730</xdr:rowOff>
    </xdr:to>
    <xdr:cxnSp macro="">
      <xdr:nvCxnSpPr>
        <xdr:cNvPr id="285" name="直線コネクタ 284"/>
        <xdr:cNvCxnSpPr/>
      </xdr:nvCxnSpPr>
      <xdr:spPr>
        <a:xfrm flipV="1">
          <a:off x="2908300" y="146189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10161</xdr:rowOff>
    </xdr:from>
    <xdr:to>
      <xdr:col>10</xdr:col>
      <xdr:colOff>165100</xdr:colOff>
      <xdr:row>85</xdr:row>
      <xdr:rowOff>111761</xdr:rowOff>
    </xdr:to>
    <xdr:sp macro="" textlink="">
      <xdr:nvSpPr>
        <xdr:cNvPr id="286" name="楕円 285"/>
        <xdr:cNvSpPr/>
      </xdr:nvSpPr>
      <xdr:spPr>
        <a:xfrm>
          <a:off x="196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60961</xdr:rowOff>
    </xdr:from>
    <xdr:to>
      <xdr:col>15</xdr:col>
      <xdr:colOff>50800</xdr:colOff>
      <xdr:row>85</xdr:row>
      <xdr:rowOff>125730</xdr:rowOff>
    </xdr:to>
    <xdr:cxnSp macro="">
      <xdr:nvCxnSpPr>
        <xdr:cNvPr id="287" name="直線コネクタ 286"/>
        <xdr:cNvCxnSpPr/>
      </xdr:nvCxnSpPr>
      <xdr:spPr>
        <a:xfrm>
          <a:off x="2019300" y="146342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87647</xdr:rowOff>
    </xdr:from>
    <xdr:ext cx="405111" cy="259045"/>
    <xdr:sp macro="" textlink="">
      <xdr:nvSpPr>
        <xdr:cNvPr id="291" name="n_1mainValue【公営住宅】&#10;有形固定資産減価償却率"/>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167657</xdr:rowOff>
    </xdr:from>
    <xdr:ext cx="405111" cy="259045"/>
    <xdr:sp macro="" textlink="">
      <xdr:nvSpPr>
        <xdr:cNvPr id="292" name="n_2mainValue【公営住宅】&#10;有形固定資産減価償却率"/>
        <xdr:cNvSpPr txBox="1"/>
      </xdr:nvSpPr>
      <xdr:spPr>
        <a:xfrm>
          <a:off x="2705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102888</xdr:rowOff>
    </xdr:from>
    <xdr:ext cx="405111" cy="259045"/>
    <xdr:sp macro="" textlink="">
      <xdr:nvSpPr>
        <xdr:cNvPr id="293" name="n_3mainValue【公営住宅】&#10;有形固定資産減価償却率"/>
        <xdr:cNvSpPr txBox="1"/>
      </xdr:nvSpPr>
      <xdr:spPr>
        <a:xfrm>
          <a:off x="1816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22"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25781</xdr:rowOff>
    </xdr:from>
    <xdr:to>
      <xdr:col>55</xdr:col>
      <xdr:colOff>50800</xdr:colOff>
      <xdr:row>83</xdr:row>
      <xdr:rowOff>127381</xdr:rowOff>
    </xdr:to>
    <xdr:sp macro="" textlink="">
      <xdr:nvSpPr>
        <xdr:cNvPr id="332" name="楕円 331"/>
        <xdr:cNvSpPr/>
      </xdr:nvSpPr>
      <xdr:spPr>
        <a:xfrm>
          <a:off x="10426700" y="142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48658</xdr:rowOff>
    </xdr:from>
    <xdr:ext cx="469744" cy="259045"/>
    <xdr:sp macro="" textlink="">
      <xdr:nvSpPr>
        <xdr:cNvPr id="333" name="【公営住宅】&#10;一人当たり面積該当値テキスト"/>
        <xdr:cNvSpPr txBox="1"/>
      </xdr:nvSpPr>
      <xdr:spPr>
        <a:xfrm>
          <a:off x="10515600" y="141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33973</xdr:rowOff>
    </xdr:from>
    <xdr:to>
      <xdr:col>50</xdr:col>
      <xdr:colOff>165100</xdr:colOff>
      <xdr:row>83</xdr:row>
      <xdr:rowOff>135573</xdr:rowOff>
    </xdr:to>
    <xdr:sp macro="" textlink="">
      <xdr:nvSpPr>
        <xdr:cNvPr id="334" name="楕円 333"/>
        <xdr:cNvSpPr/>
      </xdr:nvSpPr>
      <xdr:spPr>
        <a:xfrm>
          <a:off x="9588500" y="142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76581</xdr:rowOff>
    </xdr:from>
    <xdr:to>
      <xdr:col>55</xdr:col>
      <xdr:colOff>0</xdr:colOff>
      <xdr:row>83</xdr:row>
      <xdr:rowOff>84773</xdr:rowOff>
    </xdr:to>
    <xdr:cxnSp macro="">
      <xdr:nvCxnSpPr>
        <xdr:cNvPr id="335" name="直線コネクタ 334"/>
        <xdr:cNvCxnSpPr/>
      </xdr:nvCxnSpPr>
      <xdr:spPr>
        <a:xfrm flipV="1">
          <a:off x="9639300" y="14306931"/>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117602</xdr:rowOff>
    </xdr:from>
    <xdr:to>
      <xdr:col>46</xdr:col>
      <xdr:colOff>38100</xdr:colOff>
      <xdr:row>83</xdr:row>
      <xdr:rowOff>47752</xdr:rowOff>
    </xdr:to>
    <xdr:sp macro="" textlink="">
      <xdr:nvSpPr>
        <xdr:cNvPr id="336" name="楕円 335"/>
        <xdr:cNvSpPr/>
      </xdr:nvSpPr>
      <xdr:spPr>
        <a:xfrm>
          <a:off x="8699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168402</xdr:rowOff>
    </xdr:from>
    <xdr:to>
      <xdr:col>50</xdr:col>
      <xdr:colOff>114300</xdr:colOff>
      <xdr:row>83</xdr:row>
      <xdr:rowOff>84773</xdr:rowOff>
    </xdr:to>
    <xdr:cxnSp macro="">
      <xdr:nvCxnSpPr>
        <xdr:cNvPr id="337" name="直線コネクタ 336"/>
        <xdr:cNvCxnSpPr/>
      </xdr:nvCxnSpPr>
      <xdr:spPr>
        <a:xfrm>
          <a:off x="8750300" y="14227302"/>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111506</xdr:rowOff>
    </xdr:from>
    <xdr:to>
      <xdr:col>41</xdr:col>
      <xdr:colOff>101600</xdr:colOff>
      <xdr:row>83</xdr:row>
      <xdr:rowOff>41656</xdr:rowOff>
    </xdr:to>
    <xdr:sp macro="" textlink="">
      <xdr:nvSpPr>
        <xdr:cNvPr id="338" name="楕円 337"/>
        <xdr:cNvSpPr/>
      </xdr:nvSpPr>
      <xdr:spPr>
        <a:xfrm>
          <a:off x="7810500" y="141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162306</xdr:rowOff>
    </xdr:from>
    <xdr:to>
      <xdr:col>45</xdr:col>
      <xdr:colOff>177800</xdr:colOff>
      <xdr:row>82</xdr:row>
      <xdr:rowOff>168402</xdr:rowOff>
    </xdr:to>
    <xdr:cxnSp macro="">
      <xdr:nvCxnSpPr>
        <xdr:cNvPr id="339" name="直線コネクタ 338"/>
        <xdr:cNvCxnSpPr/>
      </xdr:nvCxnSpPr>
      <xdr:spPr>
        <a:xfrm>
          <a:off x="7861300" y="1422120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40"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41"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2494</xdr:rowOff>
    </xdr:from>
    <xdr:ext cx="469744" cy="259045"/>
    <xdr:sp macro="" textlink="">
      <xdr:nvSpPr>
        <xdr:cNvPr id="342" name="n_3aveValue【公営住宅】&#10;一人当たり面積"/>
        <xdr:cNvSpPr txBox="1"/>
      </xdr:nvSpPr>
      <xdr:spPr>
        <a:xfrm>
          <a:off x="7626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152100</xdr:rowOff>
    </xdr:from>
    <xdr:ext cx="469744" cy="259045"/>
    <xdr:sp macro="" textlink="">
      <xdr:nvSpPr>
        <xdr:cNvPr id="343" name="n_1mainValue【公営住宅】&#10;一人当たり面積"/>
        <xdr:cNvSpPr txBox="1"/>
      </xdr:nvSpPr>
      <xdr:spPr>
        <a:xfrm>
          <a:off x="9391727" y="1403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64279</xdr:rowOff>
    </xdr:from>
    <xdr:ext cx="469744" cy="259045"/>
    <xdr:sp macro="" textlink="">
      <xdr:nvSpPr>
        <xdr:cNvPr id="344" name="n_2mainValue【公営住宅】&#10;一人当たり面積"/>
        <xdr:cNvSpPr txBox="1"/>
      </xdr:nvSpPr>
      <xdr:spPr>
        <a:xfrm>
          <a:off x="8515427" y="1395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58183</xdr:rowOff>
    </xdr:from>
    <xdr:ext cx="469744" cy="259045"/>
    <xdr:sp macro="" textlink="">
      <xdr:nvSpPr>
        <xdr:cNvPr id="345" name="n_3mainValue【公営住宅】&#10;一人当たり面積"/>
        <xdr:cNvSpPr txBox="1"/>
      </xdr:nvSpPr>
      <xdr:spPr>
        <a:xfrm>
          <a:off x="7626427"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85" name="楕円 384"/>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20972</xdr:rowOff>
    </xdr:from>
    <xdr:ext cx="405111" cy="259045"/>
    <xdr:sp macro="" textlink="">
      <xdr:nvSpPr>
        <xdr:cNvPr id="386" name="【港湾・漁港】&#10;有形固定資産減価償却率該当値テキスト"/>
        <xdr:cNvSpPr txBox="1"/>
      </xdr:nvSpPr>
      <xdr:spPr>
        <a:xfrm>
          <a:off x="4673600"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387" name="楕円 386"/>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93345</xdr:rowOff>
    </xdr:from>
    <xdr:to>
      <xdr:col>24</xdr:col>
      <xdr:colOff>63500</xdr:colOff>
      <xdr:row>104</xdr:row>
      <xdr:rowOff>152400</xdr:rowOff>
    </xdr:to>
    <xdr:cxnSp macro="">
      <xdr:nvCxnSpPr>
        <xdr:cNvPr id="388" name="直線コネクタ 387"/>
        <xdr:cNvCxnSpPr/>
      </xdr:nvCxnSpPr>
      <xdr:spPr>
        <a:xfrm flipV="1">
          <a:off x="3797300" y="1792414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389" name="楕円 388"/>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43814</xdr:rowOff>
    </xdr:to>
    <xdr:cxnSp macro="">
      <xdr:nvCxnSpPr>
        <xdr:cNvPr id="390" name="直線コネクタ 389"/>
        <xdr:cNvCxnSpPr/>
      </xdr:nvCxnSpPr>
      <xdr:spPr>
        <a:xfrm flipV="1">
          <a:off x="2908300" y="1798320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55880</xdr:rowOff>
    </xdr:from>
    <xdr:to>
      <xdr:col>10</xdr:col>
      <xdr:colOff>165100</xdr:colOff>
      <xdr:row>105</xdr:row>
      <xdr:rowOff>157480</xdr:rowOff>
    </xdr:to>
    <xdr:sp macro="" textlink="">
      <xdr:nvSpPr>
        <xdr:cNvPr id="391" name="楕円 390"/>
        <xdr:cNvSpPr/>
      </xdr:nvSpPr>
      <xdr:spPr>
        <a:xfrm>
          <a:off x="1968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43814</xdr:rowOff>
    </xdr:from>
    <xdr:to>
      <xdr:col>15</xdr:col>
      <xdr:colOff>50800</xdr:colOff>
      <xdr:row>105</xdr:row>
      <xdr:rowOff>106680</xdr:rowOff>
    </xdr:to>
    <xdr:cxnSp macro="">
      <xdr:nvCxnSpPr>
        <xdr:cNvPr id="392" name="直線コネクタ 391"/>
        <xdr:cNvCxnSpPr/>
      </xdr:nvCxnSpPr>
      <xdr:spPr>
        <a:xfrm flipV="1">
          <a:off x="2019300" y="180460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9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22877</xdr:rowOff>
    </xdr:from>
    <xdr:ext cx="405111" cy="259045"/>
    <xdr:sp macro="" textlink="">
      <xdr:nvSpPr>
        <xdr:cNvPr id="396" name="n_1mainValue【港湾・漁港】&#10;有形固定資産減価償却率"/>
        <xdr:cNvSpPr txBox="1"/>
      </xdr:nvSpPr>
      <xdr:spPr>
        <a:xfrm>
          <a:off x="3582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7" name="n_2mainValue【港湾・漁港】&#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2557</xdr:rowOff>
    </xdr:from>
    <xdr:ext cx="405111" cy="259045"/>
    <xdr:sp macro="" textlink="">
      <xdr:nvSpPr>
        <xdr:cNvPr id="398" name="n_3mainValue【港湾・漁港】&#10;有形固定資産減価償却率"/>
        <xdr:cNvSpPr txBox="1"/>
      </xdr:nvSpPr>
      <xdr:spPr>
        <a:xfrm>
          <a:off x="1816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120569</xdr:rowOff>
    </xdr:from>
    <xdr:ext cx="599010" cy="259045"/>
    <xdr:sp macro="" textlink="">
      <xdr:nvSpPr>
        <xdr:cNvPr id="425" name="【港湾・漁港】&#10;一人当たり有形固定資産（償却資産）額平均値テキスト"/>
        <xdr:cNvSpPr txBox="1"/>
      </xdr:nvSpPr>
      <xdr:spPr>
        <a:xfrm>
          <a:off x="10515600" y="18294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117968</xdr:rowOff>
    </xdr:from>
    <xdr:to>
      <xdr:col>55</xdr:col>
      <xdr:colOff>50800</xdr:colOff>
      <xdr:row>104</xdr:row>
      <xdr:rowOff>48118</xdr:rowOff>
    </xdr:to>
    <xdr:sp macro="" textlink="">
      <xdr:nvSpPr>
        <xdr:cNvPr id="435" name="楕円 434"/>
        <xdr:cNvSpPr/>
      </xdr:nvSpPr>
      <xdr:spPr>
        <a:xfrm>
          <a:off x="10426700" y="1777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140845</xdr:rowOff>
    </xdr:from>
    <xdr:ext cx="690189" cy="259045"/>
    <xdr:sp macro="" textlink="">
      <xdr:nvSpPr>
        <xdr:cNvPr id="436" name="【港湾・漁港】&#10;一人当たり有形固定資産（償却資産）額該当値テキスト"/>
        <xdr:cNvSpPr txBox="1"/>
      </xdr:nvSpPr>
      <xdr:spPr>
        <a:xfrm>
          <a:off x="10515600" y="17628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129329</xdr:rowOff>
    </xdr:from>
    <xdr:to>
      <xdr:col>50</xdr:col>
      <xdr:colOff>165100</xdr:colOff>
      <xdr:row>104</xdr:row>
      <xdr:rowOff>59479</xdr:rowOff>
    </xdr:to>
    <xdr:sp macro="" textlink="">
      <xdr:nvSpPr>
        <xdr:cNvPr id="437" name="楕円 436"/>
        <xdr:cNvSpPr/>
      </xdr:nvSpPr>
      <xdr:spPr>
        <a:xfrm>
          <a:off x="9588500" y="1778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168768</xdr:rowOff>
    </xdr:from>
    <xdr:to>
      <xdr:col>55</xdr:col>
      <xdr:colOff>0</xdr:colOff>
      <xdr:row>104</xdr:row>
      <xdr:rowOff>8679</xdr:rowOff>
    </xdr:to>
    <xdr:cxnSp macro="">
      <xdr:nvCxnSpPr>
        <xdr:cNvPr id="438" name="直線コネクタ 437"/>
        <xdr:cNvCxnSpPr/>
      </xdr:nvCxnSpPr>
      <xdr:spPr>
        <a:xfrm flipV="1">
          <a:off x="9639300" y="17828118"/>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141658</xdr:rowOff>
    </xdr:from>
    <xdr:to>
      <xdr:col>46</xdr:col>
      <xdr:colOff>38100</xdr:colOff>
      <xdr:row>104</xdr:row>
      <xdr:rowOff>71808</xdr:rowOff>
    </xdr:to>
    <xdr:sp macro="" textlink="">
      <xdr:nvSpPr>
        <xdr:cNvPr id="439" name="楕円 438"/>
        <xdr:cNvSpPr/>
      </xdr:nvSpPr>
      <xdr:spPr>
        <a:xfrm>
          <a:off x="8699500" y="178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8679</xdr:rowOff>
    </xdr:from>
    <xdr:to>
      <xdr:col>50</xdr:col>
      <xdr:colOff>114300</xdr:colOff>
      <xdr:row>104</xdr:row>
      <xdr:rowOff>21008</xdr:rowOff>
    </xdr:to>
    <xdr:cxnSp macro="">
      <xdr:nvCxnSpPr>
        <xdr:cNvPr id="440" name="直線コネクタ 439"/>
        <xdr:cNvCxnSpPr/>
      </xdr:nvCxnSpPr>
      <xdr:spPr>
        <a:xfrm flipV="1">
          <a:off x="8750300" y="17839479"/>
          <a:ext cx="889000" cy="1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156513</xdr:rowOff>
    </xdr:from>
    <xdr:to>
      <xdr:col>41</xdr:col>
      <xdr:colOff>101600</xdr:colOff>
      <xdr:row>104</xdr:row>
      <xdr:rowOff>86663</xdr:rowOff>
    </xdr:to>
    <xdr:sp macro="" textlink="">
      <xdr:nvSpPr>
        <xdr:cNvPr id="441" name="楕円 440"/>
        <xdr:cNvSpPr/>
      </xdr:nvSpPr>
      <xdr:spPr>
        <a:xfrm>
          <a:off x="7810500" y="178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21008</xdr:rowOff>
    </xdr:from>
    <xdr:to>
      <xdr:col>45</xdr:col>
      <xdr:colOff>177800</xdr:colOff>
      <xdr:row>104</xdr:row>
      <xdr:rowOff>35863</xdr:rowOff>
    </xdr:to>
    <xdr:cxnSp macro="">
      <xdr:nvCxnSpPr>
        <xdr:cNvPr id="442" name="直線コネクタ 441"/>
        <xdr:cNvCxnSpPr/>
      </xdr:nvCxnSpPr>
      <xdr:spPr>
        <a:xfrm flipV="1">
          <a:off x="7861300" y="17851808"/>
          <a:ext cx="889000" cy="1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87318</xdr:rowOff>
    </xdr:from>
    <xdr:ext cx="599010" cy="259045"/>
    <xdr:sp macro="" textlink="">
      <xdr:nvSpPr>
        <xdr:cNvPr id="443" name="n_1aveValue【港湾・漁港】&#10;一人当たり有形固定資産（償却資産）額"/>
        <xdr:cNvSpPr txBox="1"/>
      </xdr:nvSpPr>
      <xdr:spPr>
        <a:xfrm>
          <a:off x="93270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70894</xdr:rowOff>
    </xdr:from>
    <xdr:ext cx="599010" cy="259045"/>
    <xdr:sp macro="" textlink="">
      <xdr:nvSpPr>
        <xdr:cNvPr id="444" name="n_2aveValue【港湾・漁港】&#10;一人当たり有形固定資産（償却資産）額"/>
        <xdr:cNvSpPr txBox="1"/>
      </xdr:nvSpPr>
      <xdr:spPr>
        <a:xfrm>
          <a:off x="8450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167695</xdr:rowOff>
    </xdr:from>
    <xdr:ext cx="690189" cy="259045"/>
    <xdr:sp macro="" textlink="">
      <xdr:nvSpPr>
        <xdr:cNvPr id="445" name="n_3aveValue【港湾・漁港】&#10;一人当たり有形固定資産（償却資産）額"/>
        <xdr:cNvSpPr txBox="1"/>
      </xdr:nvSpPr>
      <xdr:spPr>
        <a:xfrm>
          <a:off x="7516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76006</xdr:rowOff>
    </xdr:from>
    <xdr:ext cx="690189" cy="259045"/>
    <xdr:sp macro="" textlink="">
      <xdr:nvSpPr>
        <xdr:cNvPr id="446" name="n_1mainValue【港湾・漁港】&#10;一人当たり有形固定資産（償却資産）額"/>
        <xdr:cNvSpPr txBox="1"/>
      </xdr:nvSpPr>
      <xdr:spPr>
        <a:xfrm>
          <a:off x="9281505" y="17563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88335</xdr:rowOff>
    </xdr:from>
    <xdr:ext cx="690189" cy="259045"/>
    <xdr:sp macro="" textlink="">
      <xdr:nvSpPr>
        <xdr:cNvPr id="447" name="n_2mainValue【港湾・漁港】&#10;一人当たり有形固定資産（償却資産）額"/>
        <xdr:cNvSpPr txBox="1"/>
      </xdr:nvSpPr>
      <xdr:spPr>
        <a:xfrm>
          <a:off x="8405205" y="17576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103190</xdr:rowOff>
    </xdr:from>
    <xdr:ext cx="690189" cy="259045"/>
    <xdr:sp macro="" textlink="">
      <xdr:nvSpPr>
        <xdr:cNvPr id="448" name="n_3mainValue【港湾・漁港】&#10;一人当たり有形固定資産（償却資産）額"/>
        <xdr:cNvSpPr txBox="1"/>
      </xdr:nvSpPr>
      <xdr:spPr>
        <a:xfrm>
          <a:off x="7516205" y="17591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0" name="テキスト ボックス 4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0" name="テキスト ボックス 4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74" name="直線コネクタ 473"/>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75"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76" name="直線コネクタ 475"/>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77"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78" name="直線コネクタ 477"/>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79"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80" name="フローチャート: 判断 479"/>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81" name="フローチャート: 判断 480"/>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82" name="フローチャート: 判断 481"/>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83" name="フローチャート: 判断 482"/>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121739</xdr:rowOff>
    </xdr:from>
    <xdr:to>
      <xdr:col>85</xdr:col>
      <xdr:colOff>177800</xdr:colOff>
      <xdr:row>34</xdr:row>
      <xdr:rowOff>51889</xdr:rowOff>
    </xdr:to>
    <xdr:sp macro="" textlink="">
      <xdr:nvSpPr>
        <xdr:cNvPr id="489" name="楕円 488"/>
        <xdr:cNvSpPr/>
      </xdr:nvSpPr>
      <xdr:spPr>
        <a:xfrm>
          <a:off x="162687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36666</xdr:rowOff>
    </xdr:from>
    <xdr:ext cx="405111" cy="259045"/>
    <xdr:sp macro="" textlink="">
      <xdr:nvSpPr>
        <xdr:cNvPr id="490" name="【認定こども園・幼稚園・保育所】&#10;有形固定資産減価償却率該当値テキスト"/>
        <xdr:cNvSpPr txBox="1"/>
      </xdr:nvSpPr>
      <xdr:spPr>
        <a:xfrm>
          <a:off x="16357600" y="569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156028</xdr:rowOff>
    </xdr:from>
    <xdr:to>
      <xdr:col>81</xdr:col>
      <xdr:colOff>101600</xdr:colOff>
      <xdr:row>34</xdr:row>
      <xdr:rowOff>86178</xdr:rowOff>
    </xdr:to>
    <xdr:sp macro="" textlink="">
      <xdr:nvSpPr>
        <xdr:cNvPr id="491" name="楕円 490"/>
        <xdr:cNvSpPr/>
      </xdr:nvSpPr>
      <xdr:spPr>
        <a:xfrm>
          <a:off x="15430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1089</xdr:rowOff>
    </xdr:from>
    <xdr:to>
      <xdr:col>85</xdr:col>
      <xdr:colOff>127000</xdr:colOff>
      <xdr:row>34</xdr:row>
      <xdr:rowOff>35378</xdr:rowOff>
    </xdr:to>
    <xdr:cxnSp macro="">
      <xdr:nvCxnSpPr>
        <xdr:cNvPr id="492" name="直線コネクタ 491"/>
        <xdr:cNvCxnSpPr/>
      </xdr:nvCxnSpPr>
      <xdr:spPr>
        <a:xfrm flipV="1">
          <a:off x="15481300" y="583038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17236</xdr:rowOff>
    </xdr:from>
    <xdr:to>
      <xdr:col>76</xdr:col>
      <xdr:colOff>165100</xdr:colOff>
      <xdr:row>34</xdr:row>
      <xdr:rowOff>118836</xdr:rowOff>
    </xdr:to>
    <xdr:sp macro="" textlink="">
      <xdr:nvSpPr>
        <xdr:cNvPr id="493" name="楕円 492"/>
        <xdr:cNvSpPr/>
      </xdr:nvSpPr>
      <xdr:spPr>
        <a:xfrm>
          <a:off x="14541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35378</xdr:rowOff>
    </xdr:from>
    <xdr:to>
      <xdr:col>81</xdr:col>
      <xdr:colOff>50800</xdr:colOff>
      <xdr:row>34</xdr:row>
      <xdr:rowOff>68036</xdr:rowOff>
    </xdr:to>
    <xdr:cxnSp macro="">
      <xdr:nvCxnSpPr>
        <xdr:cNvPr id="494" name="直線コネクタ 493"/>
        <xdr:cNvCxnSpPr/>
      </xdr:nvCxnSpPr>
      <xdr:spPr>
        <a:xfrm flipV="1">
          <a:off x="14592300" y="58646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72753</xdr:rowOff>
    </xdr:from>
    <xdr:to>
      <xdr:col>72</xdr:col>
      <xdr:colOff>38100</xdr:colOff>
      <xdr:row>35</xdr:row>
      <xdr:rowOff>2903</xdr:rowOff>
    </xdr:to>
    <xdr:sp macro="" textlink="">
      <xdr:nvSpPr>
        <xdr:cNvPr id="495" name="楕円 494"/>
        <xdr:cNvSpPr/>
      </xdr:nvSpPr>
      <xdr:spPr>
        <a:xfrm>
          <a:off x="13652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68036</xdr:rowOff>
    </xdr:from>
    <xdr:to>
      <xdr:col>76</xdr:col>
      <xdr:colOff>114300</xdr:colOff>
      <xdr:row>34</xdr:row>
      <xdr:rowOff>123553</xdr:rowOff>
    </xdr:to>
    <xdr:cxnSp macro="">
      <xdr:nvCxnSpPr>
        <xdr:cNvPr id="496" name="直線コネクタ 495"/>
        <xdr:cNvCxnSpPr/>
      </xdr:nvCxnSpPr>
      <xdr:spPr>
        <a:xfrm flipV="1">
          <a:off x="13703300" y="589733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97"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98"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99"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102705</xdr:rowOff>
    </xdr:from>
    <xdr:ext cx="405111" cy="259045"/>
    <xdr:sp macro="" textlink="">
      <xdr:nvSpPr>
        <xdr:cNvPr id="500" name="n_1mainValue【認定こども園・幼稚園・保育所】&#10;有形固定資産減価償却率"/>
        <xdr:cNvSpPr txBox="1"/>
      </xdr:nvSpPr>
      <xdr:spPr>
        <a:xfrm>
          <a:off x="152660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135363</xdr:rowOff>
    </xdr:from>
    <xdr:ext cx="405111" cy="259045"/>
    <xdr:sp macro="" textlink="">
      <xdr:nvSpPr>
        <xdr:cNvPr id="501" name="n_2mainValue【認定こども園・幼稚園・保育所】&#10;有形固定資産減価償却率"/>
        <xdr:cNvSpPr txBox="1"/>
      </xdr:nvSpPr>
      <xdr:spPr>
        <a:xfrm>
          <a:off x="14389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19430</xdr:rowOff>
    </xdr:from>
    <xdr:ext cx="405111" cy="259045"/>
    <xdr:sp macro="" textlink="">
      <xdr:nvSpPr>
        <xdr:cNvPr id="502" name="n_3mainValue【認定こども園・幼稚園・保育所】&#10;有形固定資産減価償却率"/>
        <xdr:cNvSpPr txBox="1"/>
      </xdr:nvSpPr>
      <xdr:spPr>
        <a:xfrm>
          <a:off x="13500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524" name="直線コネクタ 523"/>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25"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6" name="直線コネクタ 525"/>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27"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28" name="直線コネクタ 527"/>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29"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30" name="フローチャート: 判断 52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31" name="フローチャート: 判断 530"/>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32" name="フローチャート: 判断 531"/>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33" name="フローチャート: 判断 532"/>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116383</xdr:rowOff>
    </xdr:from>
    <xdr:to>
      <xdr:col>116</xdr:col>
      <xdr:colOff>114300</xdr:colOff>
      <xdr:row>40</xdr:row>
      <xdr:rowOff>46533</xdr:rowOff>
    </xdr:to>
    <xdr:sp macro="" textlink="">
      <xdr:nvSpPr>
        <xdr:cNvPr id="539" name="楕円 538"/>
        <xdr:cNvSpPr/>
      </xdr:nvSpPr>
      <xdr:spPr>
        <a:xfrm>
          <a:off x="22110700" y="68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139260</xdr:rowOff>
    </xdr:from>
    <xdr:ext cx="469744" cy="259045"/>
    <xdr:sp macro="" textlink="">
      <xdr:nvSpPr>
        <xdr:cNvPr id="540" name="【認定こども園・幼稚園・保育所】&#10;一人当たり面積該当値テキスト"/>
        <xdr:cNvSpPr txBox="1"/>
      </xdr:nvSpPr>
      <xdr:spPr>
        <a:xfrm>
          <a:off x="22199600" y="66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120955</xdr:rowOff>
    </xdr:from>
    <xdr:to>
      <xdr:col>112</xdr:col>
      <xdr:colOff>38100</xdr:colOff>
      <xdr:row>40</xdr:row>
      <xdr:rowOff>51105</xdr:rowOff>
    </xdr:to>
    <xdr:sp macro="" textlink="">
      <xdr:nvSpPr>
        <xdr:cNvPr id="541" name="楕円 540"/>
        <xdr:cNvSpPr/>
      </xdr:nvSpPr>
      <xdr:spPr>
        <a:xfrm>
          <a:off x="21272500" y="68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167183</xdr:rowOff>
    </xdr:from>
    <xdr:to>
      <xdr:col>116</xdr:col>
      <xdr:colOff>63500</xdr:colOff>
      <xdr:row>40</xdr:row>
      <xdr:rowOff>305</xdr:rowOff>
    </xdr:to>
    <xdr:cxnSp macro="">
      <xdr:nvCxnSpPr>
        <xdr:cNvPr id="542" name="直線コネクタ 541"/>
        <xdr:cNvCxnSpPr/>
      </xdr:nvCxnSpPr>
      <xdr:spPr>
        <a:xfrm flipV="1">
          <a:off x="21323300" y="685373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159359</xdr:rowOff>
    </xdr:from>
    <xdr:to>
      <xdr:col>107</xdr:col>
      <xdr:colOff>101600</xdr:colOff>
      <xdr:row>40</xdr:row>
      <xdr:rowOff>89509</xdr:rowOff>
    </xdr:to>
    <xdr:sp macro="" textlink="">
      <xdr:nvSpPr>
        <xdr:cNvPr id="543" name="楕円 542"/>
        <xdr:cNvSpPr/>
      </xdr:nvSpPr>
      <xdr:spPr>
        <a:xfrm>
          <a:off x="20383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305</xdr:rowOff>
    </xdr:from>
    <xdr:to>
      <xdr:col>111</xdr:col>
      <xdr:colOff>177800</xdr:colOff>
      <xdr:row>40</xdr:row>
      <xdr:rowOff>38709</xdr:rowOff>
    </xdr:to>
    <xdr:cxnSp macro="">
      <xdr:nvCxnSpPr>
        <xdr:cNvPr id="544" name="直線コネクタ 543"/>
        <xdr:cNvCxnSpPr/>
      </xdr:nvCxnSpPr>
      <xdr:spPr>
        <a:xfrm flipV="1">
          <a:off x="20434300" y="6858305"/>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545" name="楕円 544"/>
        <xdr:cNvSpPr/>
      </xdr:nvSpPr>
      <xdr:spPr>
        <a:xfrm>
          <a:off x="19494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38709</xdr:rowOff>
    </xdr:from>
    <xdr:to>
      <xdr:col>107</xdr:col>
      <xdr:colOff>50800</xdr:colOff>
      <xdr:row>40</xdr:row>
      <xdr:rowOff>44196</xdr:rowOff>
    </xdr:to>
    <xdr:cxnSp macro="">
      <xdr:nvCxnSpPr>
        <xdr:cNvPr id="546" name="直線コネクタ 545"/>
        <xdr:cNvCxnSpPr/>
      </xdr:nvCxnSpPr>
      <xdr:spPr>
        <a:xfrm flipV="1">
          <a:off x="19545300" y="689670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47"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54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54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67632</xdr:rowOff>
    </xdr:from>
    <xdr:ext cx="469744" cy="259045"/>
    <xdr:sp macro="" textlink="">
      <xdr:nvSpPr>
        <xdr:cNvPr id="550" name="n_1mainValue【認定こども園・幼稚園・保育所】&#10;一人当たり面積"/>
        <xdr:cNvSpPr txBox="1"/>
      </xdr:nvSpPr>
      <xdr:spPr>
        <a:xfrm>
          <a:off x="210757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80636</xdr:rowOff>
    </xdr:from>
    <xdr:ext cx="469744" cy="259045"/>
    <xdr:sp macro="" textlink="">
      <xdr:nvSpPr>
        <xdr:cNvPr id="551" name="n_2mainValue【認定こども園・幼稚園・保育所】&#10;一人当たり面積"/>
        <xdr:cNvSpPr txBox="1"/>
      </xdr:nvSpPr>
      <xdr:spPr>
        <a:xfrm>
          <a:off x="20199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86123</xdr:rowOff>
    </xdr:from>
    <xdr:ext cx="469744" cy="259045"/>
    <xdr:sp macro="" textlink="">
      <xdr:nvSpPr>
        <xdr:cNvPr id="552" name="n_3mainValue【認定こども園・幼稚園・保育所】&#10;一人当たり面積"/>
        <xdr:cNvSpPr txBox="1"/>
      </xdr:nvSpPr>
      <xdr:spPr>
        <a:xfrm>
          <a:off x="19310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78" name="直線コネクタ 57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7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80" name="直線コネクタ 57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8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82" name="直線コネクタ 58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583"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4" name="フローチャート: 判断 58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85" name="フローチャート: 判断 58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6" name="フローチャート: 判断 58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87" name="フローチャート: 判断 586"/>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93" name="楕円 592"/>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94" name="【学校施設】&#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595" name="楕円 594"/>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59</xdr:row>
      <xdr:rowOff>17962</xdr:rowOff>
    </xdr:to>
    <xdr:cxnSp macro="">
      <xdr:nvCxnSpPr>
        <xdr:cNvPr id="596" name="直線コネクタ 595"/>
        <xdr:cNvCxnSpPr/>
      </xdr:nvCxnSpPr>
      <xdr:spPr>
        <a:xfrm flipV="1">
          <a:off x="15481300" y="101041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102688</xdr:rowOff>
    </xdr:from>
    <xdr:to>
      <xdr:col>76</xdr:col>
      <xdr:colOff>165100</xdr:colOff>
      <xdr:row>60</xdr:row>
      <xdr:rowOff>32838</xdr:rowOff>
    </xdr:to>
    <xdr:sp macro="" textlink="">
      <xdr:nvSpPr>
        <xdr:cNvPr id="597" name="楕円 596"/>
        <xdr:cNvSpPr/>
      </xdr:nvSpPr>
      <xdr:spPr>
        <a:xfrm>
          <a:off x="14541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153488</xdr:rowOff>
    </xdr:to>
    <xdr:cxnSp macro="">
      <xdr:nvCxnSpPr>
        <xdr:cNvPr id="598" name="直線コネクタ 597"/>
        <xdr:cNvCxnSpPr/>
      </xdr:nvCxnSpPr>
      <xdr:spPr>
        <a:xfrm flipV="1">
          <a:off x="14592300" y="10133512"/>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92891</xdr:rowOff>
    </xdr:from>
    <xdr:to>
      <xdr:col>72</xdr:col>
      <xdr:colOff>38100</xdr:colOff>
      <xdr:row>61</xdr:row>
      <xdr:rowOff>23041</xdr:rowOff>
    </xdr:to>
    <xdr:sp macro="" textlink="">
      <xdr:nvSpPr>
        <xdr:cNvPr id="599" name="楕円 598"/>
        <xdr:cNvSpPr/>
      </xdr:nvSpPr>
      <xdr:spPr>
        <a:xfrm>
          <a:off x="1365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153488</xdr:rowOff>
    </xdr:from>
    <xdr:to>
      <xdr:col>76</xdr:col>
      <xdr:colOff>114300</xdr:colOff>
      <xdr:row>60</xdr:row>
      <xdr:rowOff>143691</xdr:rowOff>
    </xdr:to>
    <xdr:cxnSp macro="">
      <xdr:nvCxnSpPr>
        <xdr:cNvPr id="600" name="直線コネクタ 599"/>
        <xdr:cNvCxnSpPr/>
      </xdr:nvCxnSpPr>
      <xdr:spPr>
        <a:xfrm flipV="1">
          <a:off x="13703300" y="10269038"/>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601"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02"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603"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604" name="n_1mainValue【学校施設】&#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23965</xdr:rowOff>
    </xdr:from>
    <xdr:ext cx="405111" cy="259045"/>
    <xdr:sp macro="" textlink="">
      <xdr:nvSpPr>
        <xdr:cNvPr id="605" name="n_2mainValue【学校施設】&#10;有形固定資産減価償却率"/>
        <xdr:cNvSpPr txBox="1"/>
      </xdr:nvSpPr>
      <xdr:spPr>
        <a:xfrm>
          <a:off x="14389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606" name="n_3mainValue【学校施設】&#10;有形固定資産減価償却率"/>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7" name="テキスト ボックス 62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31" name="直線コネクタ 630"/>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32"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33" name="直線コネクタ 632"/>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34"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35" name="直線コネクタ 634"/>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36"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37" name="フローチャート: 判断 636"/>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38" name="フローチャート: 判断 637"/>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39" name="フローチャート: 判断 638"/>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40" name="フローチャート: 判断 639"/>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646" name="楕円 645"/>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147337</xdr:rowOff>
    </xdr:from>
    <xdr:ext cx="469744" cy="259045"/>
    <xdr:sp macro="" textlink="">
      <xdr:nvSpPr>
        <xdr:cNvPr id="647" name="【学校施設】&#10;一人当たり面積該当値テキスト"/>
        <xdr:cNvSpPr txBox="1"/>
      </xdr:nvSpPr>
      <xdr:spPr>
        <a:xfrm>
          <a:off x="22199600" y="106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133604</xdr:rowOff>
    </xdr:from>
    <xdr:to>
      <xdr:col>112</xdr:col>
      <xdr:colOff>38100</xdr:colOff>
      <xdr:row>63</xdr:row>
      <xdr:rowOff>63754</xdr:rowOff>
    </xdr:to>
    <xdr:sp macro="" textlink="">
      <xdr:nvSpPr>
        <xdr:cNvPr id="648" name="楕円 647"/>
        <xdr:cNvSpPr/>
      </xdr:nvSpPr>
      <xdr:spPr>
        <a:xfrm>
          <a:off x="212725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12954</xdr:rowOff>
    </xdr:to>
    <xdr:cxnSp macro="">
      <xdr:nvCxnSpPr>
        <xdr:cNvPr id="649" name="直線コネクタ 648"/>
        <xdr:cNvCxnSpPr/>
      </xdr:nvCxnSpPr>
      <xdr:spPr>
        <a:xfrm flipV="1">
          <a:off x="21323300" y="10805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147892</xdr:rowOff>
    </xdr:from>
    <xdr:to>
      <xdr:col>107</xdr:col>
      <xdr:colOff>101600</xdr:colOff>
      <xdr:row>64</xdr:row>
      <xdr:rowOff>78042</xdr:rowOff>
    </xdr:to>
    <xdr:sp macro="" textlink="">
      <xdr:nvSpPr>
        <xdr:cNvPr id="650" name="楕円 649"/>
        <xdr:cNvSpPr/>
      </xdr:nvSpPr>
      <xdr:spPr>
        <a:xfrm>
          <a:off x="20383500" y="109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xdr:rowOff>
    </xdr:from>
    <xdr:to>
      <xdr:col>111</xdr:col>
      <xdr:colOff>177800</xdr:colOff>
      <xdr:row>64</xdr:row>
      <xdr:rowOff>27242</xdr:rowOff>
    </xdr:to>
    <xdr:cxnSp macro="">
      <xdr:nvCxnSpPr>
        <xdr:cNvPr id="651" name="直線コネクタ 650"/>
        <xdr:cNvCxnSpPr/>
      </xdr:nvCxnSpPr>
      <xdr:spPr>
        <a:xfrm flipV="1">
          <a:off x="20434300" y="10814304"/>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94742</xdr:rowOff>
    </xdr:from>
    <xdr:to>
      <xdr:col>102</xdr:col>
      <xdr:colOff>165100</xdr:colOff>
      <xdr:row>63</xdr:row>
      <xdr:rowOff>24892</xdr:rowOff>
    </xdr:to>
    <xdr:sp macro="" textlink="">
      <xdr:nvSpPr>
        <xdr:cNvPr id="652" name="楕円 651"/>
        <xdr:cNvSpPr/>
      </xdr:nvSpPr>
      <xdr:spPr>
        <a:xfrm>
          <a:off x="19494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145542</xdr:rowOff>
    </xdr:from>
    <xdr:to>
      <xdr:col>107</xdr:col>
      <xdr:colOff>50800</xdr:colOff>
      <xdr:row>64</xdr:row>
      <xdr:rowOff>27242</xdr:rowOff>
    </xdr:to>
    <xdr:cxnSp macro="">
      <xdr:nvCxnSpPr>
        <xdr:cNvPr id="653" name="直線コネクタ 652"/>
        <xdr:cNvCxnSpPr/>
      </xdr:nvCxnSpPr>
      <xdr:spPr>
        <a:xfrm>
          <a:off x="19545300" y="10775442"/>
          <a:ext cx="889000" cy="2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654"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655"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656" name="n_3aveValue【学校施設】&#10;一人当たり面積"/>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54881</xdr:rowOff>
    </xdr:from>
    <xdr:ext cx="469744" cy="259045"/>
    <xdr:sp macro="" textlink="">
      <xdr:nvSpPr>
        <xdr:cNvPr id="657" name="n_1mainValue【学校施設】&#10;一人当たり面積"/>
        <xdr:cNvSpPr txBox="1"/>
      </xdr:nvSpPr>
      <xdr:spPr>
        <a:xfrm>
          <a:off x="21075727" y="1085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69169</xdr:rowOff>
    </xdr:from>
    <xdr:ext cx="469744" cy="259045"/>
    <xdr:sp macro="" textlink="">
      <xdr:nvSpPr>
        <xdr:cNvPr id="658" name="n_2mainValue【学校施設】&#10;一人当たり面積"/>
        <xdr:cNvSpPr txBox="1"/>
      </xdr:nvSpPr>
      <xdr:spPr>
        <a:xfrm>
          <a:off x="20199427" y="1104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41419</xdr:rowOff>
    </xdr:from>
    <xdr:ext cx="469744" cy="259045"/>
    <xdr:sp macro="" textlink="">
      <xdr:nvSpPr>
        <xdr:cNvPr id="659" name="n_3mainValue【学校施設】&#10;一人当たり面積"/>
        <xdr:cNvSpPr txBox="1"/>
      </xdr:nvSpPr>
      <xdr:spPr>
        <a:xfrm>
          <a:off x="19310427" y="104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1" name="直線コネクタ 700"/>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2"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3" name="直線コネクタ 702"/>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06"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07" name="フローチャート: 判断 706"/>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08" name="フローチャート: 判断 707"/>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09" name="フローチャート: 判断 708"/>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0" name="フローチャート: 判断 709"/>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716" name="楕円 715"/>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717" name="【公民館】&#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718" name="楕円 717"/>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719" name="直線コネクタ 718"/>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720" name="楕円 719"/>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721" name="直線コネクタ 720"/>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98879</xdr:rowOff>
    </xdr:from>
    <xdr:to>
      <xdr:col>72</xdr:col>
      <xdr:colOff>38100</xdr:colOff>
      <xdr:row>104</xdr:row>
      <xdr:rowOff>29029</xdr:rowOff>
    </xdr:to>
    <xdr:sp macro="" textlink="">
      <xdr:nvSpPr>
        <xdr:cNvPr id="722" name="楕円 721"/>
        <xdr:cNvSpPr/>
      </xdr:nvSpPr>
      <xdr:spPr>
        <a:xfrm>
          <a:off x="1365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103</xdr:row>
      <xdr:rowOff>149679</xdr:rowOff>
    </xdr:to>
    <xdr:cxnSp macro="">
      <xdr:nvCxnSpPr>
        <xdr:cNvPr id="723" name="直線コネクタ 722"/>
        <xdr:cNvCxnSpPr/>
      </xdr:nvCxnSpPr>
      <xdr:spPr>
        <a:xfrm flipV="1">
          <a:off x="13703300" y="17090571"/>
          <a:ext cx="889000" cy="7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724"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25"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26"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727"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728" name="n_2mainValue【公民館】&#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20156</xdr:rowOff>
    </xdr:from>
    <xdr:ext cx="405111" cy="259045"/>
    <xdr:sp macro="" textlink="">
      <xdr:nvSpPr>
        <xdr:cNvPr id="729" name="n_3mainValue【公民館】&#10;有形固定資産減価償却率"/>
        <xdr:cNvSpPr txBox="1"/>
      </xdr:nvSpPr>
      <xdr:spPr>
        <a:xfrm>
          <a:off x="13500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3" name="直線コネクタ 75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5" name="直線コネクタ 75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57" name="直線コネクタ 75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58"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59" name="フローチャート: 判断 75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0" name="フローチャート: 判断 75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1" name="フローチャート: 判断 76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2" name="フローチャート: 判断 76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68" name="楕円 767"/>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69" name="【公民館】&#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37592</xdr:rowOff>
    </xdr:from>
    <xdr:to>
      <xdr:col>112</xdr:col>
      <xdr:colOff>38100</xdr:colOff>
      <xdr:row>108</xdr:row>
      <xdr:rowOff>139192</xdr:rowOff>
    </xdr:to>
    <xdr:sp macro="" textlink="">
      <xdr:nvSpPr>
        <xdr:cNvPr id="770" name="楕円 769"/>
        <xdr:cNvSpPr/>
      </xdr:nvSpPr>
      <xdr:spPr>
        <a:xfrm>
          <a:off x="21272500" y="185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88392</xdr:rowOff>
    </xdr:to>
    <xdr:cxnSp macro="">
      <xdr:nvCxnSpPr>
        <xdr:cNvPr id="771" name="直線コネクタ 770"/>
        <xdr:cNvCxnSpPr/>
      </xdr:nvCxnSpPr>
      <xdr:spPr>
        <a:xfrm flipV="1">
          <a:off x="21323300" y="186042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39115</xdr:rowOff>
    </xdr:from>
    <xdr:to>
      <xdr:col>107</xdr:col>
      <xdr:colOff>101600</xdr:colOff>
      <xdr:row>108</xdr:row>
      <xdr:rowOff>140715</xdr:rowOff>
    </xdr:to>
    <xdr:sp macro="" textlink="">
      <xdr:nvSpPr>
        <xdr:cNvPr id="772" name="楕円 771"/>
        <xdr:cNvSpPr/>
      </xdr:nvSpPr>
      <xdr:spPr>
        <a:xfrm>
          <a:off x="20383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88392</xdr:rowOff>
    </xdr:from>
    <xdr:to>
      <xdr:col>111</xdr:col>
      <xdr:colOff>177800</xdr:colOff>
      <xdr:row>108</xdr:row>
      <xdr:rowOff>89915</xdr:rowOff>
    </xdr:to>
    <xdr:cxnSp macro="">
      <xdr:nvCxnSpPr>
        <xdr:cNvPr id="773" name="直線コネクタ 772"/>
        <xdr:cNvCxnSpPr/>
      </xdr:nvCxnSpPr>
      <xdr:spPr>
        <a:xfrm flipV="1">
          <a:off x="20434300" y="186049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39878</xdr:rowOff>
    </xdr:from>
    <xdr:to>
      <xdr:col>102</xdr:col>
      <xdr:colOff>165100</xdr:colOff>
      <xdr:row>108</xdr:row>
      <xdr:rowOff>141478</xdr:rowOff>
    </xdr:to>
    <xdr:sp macro="" textlink="">
      <xdr:nvSpPr>
        <xdr:cNvPr id="774" name="楕円 773"/>
        <xdr:cNvSpPr/>
      </xdr:nvSpPr>
      <xdr:spPr>
        <a:xfrm>
          <a:off x="19494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89915</xdr:rowOff>
    </xdr:from>
    <xdr:to>
      <xdr:col>107</xdr:col>
      <xdr:colOff>50800</xdr:colOff>
      <xdr:row>108</xdr:row>
      <xdr:rowOff>90678</xdr:rowOff>
    </xdr:to>
    <xdr:cxnSp macro="">
      <xdr:nvCxnSpPr>
        <xdr:cNvPr id="775" name="直線コネクタ 774"/>
        <xdr:cNvCxnSpPr/>
      </xdr:nvCxnSpPr>
      <xdr:spPr>
        <a:xfrm flipV="1">
          <a:off x="19545300" y="1860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76"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77"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78"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130319</xdr:rowOff>
    </xdr:from>
    <xdr:ext cx="469744" cy="259045"/>
    <xdr:sp macro="" textlink="">
      <xdr:nvSpPr>
        <xdr:cNvPr id="779" name="n_1mainValue【公民館】&#10;一人当たり面積"/>
        <xdr:cNvSpPr txBox="1"/>
      </xdr:nvSpPr>
      <xdr:spPr>
        <a:xfrm>
          <a:off x="21075727" y="186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131842</xdr:rowOff>
    </xdr:from>
    <xdr:ext cx="469744" cy="259045"/>
    <xdr:sp macro="" textlink="">
      <xdr:nvSpPr>
        <xdr:cNvPr id="780" name="n_2mainValue【公民館】&#10;一人当たり面積"/>
        <xdr:cNvSpPr txBox="1"/>
      </xdr:nvSpPr>
      <xdr:spPr>
        <a:xfrm>
          <a:off x="20199427"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132605</xdr:rowOff>
    </xdr:from>
    <xdr:ext cx="469744" cy="259045"/>
    <xdr:sp macro="" textlink="">
      <xdr:nvSpPr>
        <xdr:cNvPr id="781" name="n_3mainValue【公民館】&#10;一人当たり面積"/>
        <xdr:cNvSpPr txBox="1"/>
      </xdr:nvSpPr>
      <xdr:spPr>
        <a:xfrm>
          <a:off x="19310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・港湾・漁港</a:t>
          </a:r>
          <a:r>
            <a:rPr kumimoji="1" lang="ja-JP" altLang="ja-JP" sz="1100">
              <a:solidFill>
                <a:schemeClr val="dk1"/>
              </a:solidFill>
              <a:effectLst/>
              <a:latin typeface="+mn-lt"/>
              <a:ea typeface="+mn-ea"/>
              <a:cs typeface="+mn-cs"/>
            </a:rPr>
            <a:t>の有形固定資産減価償却率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類似団体よりも低くなって</a:t>
          </a:r>
          <a:r>
            <a:rPr kumimoji="1" lang="ja-JP" altLang="en-US" sz="1100">
              <a:solidFill>
                <a:schemeClr val="dk1"/>
              </a:solidFill>
              <a:effectLst/>
              <a:latin typeface="+mn-lt"/>
              <a:ea typeface="+mn-ea"/>
              <a:cs typeface="+mn-cs"/>
            </a:rPr>
            <a:t>いる。公営住宅については，</a:t>
          </a:r>
          <a:r>
            <a:rPr kumimoji="1" lang="ja-JP" altLang="ja-JP" sz="1100">
              <a:solidFill>
                <a:schemeClr val="dk1"/>
              </a:solidFill>
              <a:effectLst/>
              <a:latin typeface="+mn-lt"/>
              <a:ea typeface="+mn-ea"/>
              <a:cs typeface="+mn-cs"/>
            </a:rPr>
            <a:t>建築年度の古いものから順次立替えや長寿命化を実施し</a:t>
          </a:r>
          <a:r>
            <a:rPr kumimoji="1" lang="ja-JP" altLang="en-US" sz="1100">
              <a:solidFill>
                <a:schemeClr val="dk1"/>
              </a:solidFill>
              <a:effectLst/>
              <a:latin typeface="+mn-lt"/>
              <a:ea typeface="+mn-ea"/>
              <a:cs typeface="+mn-cs"/>
            </a:rPr>
            <a:t>，港湾についても長寿命化計画に基づき施設の長寿命化を行っている。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公民館，認定こども園等は，類似団体より高くなっているが，公民館については令和元年度に解体予定である。</a:t>
          </a:r>
          <a:r>
            <a:rPr kumimoji="1" lang="ja-JP" altLang="ja-JP" sz="1100">
              <a:solidFill>
                <a:schemeClr val="dk1"/>
              </a:solidFill>
              <a:effectLst/>
              <a:latin typeface="+mn-lt"/>
              <a:ea typeface="+mn-ea"/>
              <a:cs typeface="+mn-cs"/>
            </a:rPr>
            <a:t>認定こども園施設については，町内の全ての施設が建築から</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年以上経過しているが，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個別施設計画策定時に実施した状況調査等からも施設の劣化等は</a:t>
          </a:r>
          <a:r>
            <a:rPr kumimoji="1" lang="ja-JP" altLang="en-US" sz="1100" b="0" i="0" u="none" strike="noStrike" kern="0" cap="none" spc="0" normalizeH="0" baseline="0" noProof="0">
              <a:ln>
                <a:noFill/>
              </a:ln>
              <a:solidFill>
                <a:prstClr val="black"/>
              </a:solidFill>
              <a:effectLst/>
              <a:uLnTx/>
              <a:uFillTx/>
              <a:latin typeface="+mn-lt"/>
              <a:ea typeface="+mn-ea"/>
              <a:cs typeface="+mn-cs"/>
            </a:rPr>
            <a:t>若干</a:t>
          </a:r>
          <a:r>
            <a:rPr kumimoji="1" lang="ja-JP" altLang="ja-JP" sz="1100" b="0" i="0" u="none" strike="noStrike" kern="0" cap="none" spc="0" normalizeH="0" baseline="0" noProof="0">
              <a:ln>
                <a:noFill/>
              </a:ln>
              <a:solidFill>
                <a:prstClr val="black"/>
              </a:solidFill>
              <a:effectLst/>
              <a:uLnTx/>
              <a:uFillTx/>
              <a:latin typeface="+mn-lt"/>
              <a:ea typeface="+mn-ea"/>
              <a:cs typeface="+mn-cs"/>
            </a:rPr>
            <a:t>見られ</a:t>
          </a:r>
          <a:r>
            <a:rPr kumimoji="1" lang="ja-JP" altLang="en-US" sz="1100" b="0" i="0" u="none" strike="noStrike" kern="0" cap="none" spc="0" normalizeH="0" baseline="0" noProof="0">
              <a:ln>
                <a:noFill/>
              </a:ln>
              <a:solidFill>
                <a:prstClr val="black"/>
              </a:solidFill>
              <a:effectLst/>
              <a:uLnTx/>
              <a:uFillTx/>
              <a:latin typeface="+mn-lt"/>
              <a:ea typeface="+mn-ea"/>
              <a:cs typeface="+mn-cs"/>
            </a:rPr>
            <a:t>るが，緊急性を要する補修等は発生していないことから，</a:t>
          </a:r>
          <a:r>
            <a:rPr kumimoji="1" lang="ja-JP" altLang="ja-JP" sz="1100" b="0" i="0" u="none" strike="noStrike" kern="0" cap="none" spc="0" normalizeH="0" baseline="0" noProof="0">
              <a:ln>
                <a:noFill/>
              </a:ln>
              <a:solidFill>
                <a:prstClr val="black"/>
              </a:solidFill>
              <a:effectLst/>
              <a:uLnTx/>
              <a:uFillTx/>
              <a:latin typeface="+mn-lt"/>
              <a:ea typeface="+mn-ea"/>
              <a:cs typeface="+mn-cs"/>
            </a:rPr>
            <a:t>引き続き適正な維持管理を実施していく。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橋りょう，学校施設については，類似団体と同等であり，</a:t>
          </a:r>
          <a:r>
            <a:rPr kumimoji="1" lang="ja-JP" altLang="ja-JP" sz="1100">
              <a:solidFill>
                <a:schemeClr val="dk1"/>
              </a:solidFill>
              <a:effectLst/>
              <a:latin typeface="+mn-lt"/>
              <a:ea typeface="+mn-ea"/>
              <a:cs typeface="+mn-cs"/>
            </a:rPr>
            <a:t>道路については，国の補助事業を活用し児童生徒の安全面を考慮しながら計画的に改良舗装を実施しいている。一人当たりの面積が類似団体平均より広い施設が多く存在するが，これは，本町の地理的な特殊性が関係しているが，今後は，公共施設の統廃合や民間譲渡，新たに建設する際は複合施設とするなど，公共施設全体の面積削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6,631
6,525
40.39
7,579,464
7,364,237
195,259
3,808,887
10,355,996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2" name="楕円 71"/>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3" name="【図書館】&#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4" name="楕円 73"/>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5" name="直線コネクタ 74"/>
        <xdr:cNvCxnSpPr/>
      </xdr:nvCxnSpPr>
      <xdr:spPr>
        <a:xfrm flipV="1">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6" name="楕円 75"/>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84364</xdr:rowOff>
    </xdr:to>
    <xdr:cxnSp macro="">
      <xdr:nvCxnSpPr>
        <xdr:cNvPr id="77" name="直線コネクタ 76"/>
        <xdr:cNvCxnSpPr/>
      </xdr:nvCxnSpPr>
      <xdr:spPr>
        <a:xfrm flipV="1">
          <a:off x="2908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78" name="楕円 77"/>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117022</xdr:rowOff>
    </xdr:to>
    <xdr:cxnSp macro="">
      <xdr:nvCxnSpPr>
        <xdr:cNvPr id="79" name="直線コネクタ 78"/>
        <xdr:cNvCxnSpPr/>
      </xdr:nvCxnSpPr>
      <xdr:spPr>
        <a:xfrm flipV="1">
          <a:off x="2019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3"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4"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5"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22" name="楕円 121"/>
        <xdr:cNvSpPr/>
      </xdr:nvSpPr>
      <xdr:spPr>
        <a:xfrm>
          <a:off x="10426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99839</xdr:rowOff>
    </xdr:from>
    <xdr:ext cx="469744" cy="259045"/>
    <xdr:sp macro="" textlink="">
      <xdr:nvSpPr>
        <xdr:cNvPr id="123" name="【図書館】&#10;一人当たり面積該当値テキスト"/>
        <xdr:cNvSpPr txBox="1"/>
      </xdr:nvSpPr>
      <xdr:spPr>
        <a:xfrm>
          <a:off x="10515600"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130556</xdr:rowOff>
    </xdr:from>
    <xdr:to>
      <xdr:col>50</xdr:col>
      <xdr:colOff>165100</xdr:colOff>
      <xdr:row>39</xdr:row>
      <xdr:rowOff>60706</xdr:rowOff>
    </xdr:to>
    <xdr:sp macro="" textlink="">
      <xdr:nvSpPr>
        <xdr:cNvPr id="124" name="楕円 123"/>
        <xdr:cNvSpPr/>
      </xdr:nvSpPr>
      <xdr:spPr>
        <a:xfrm>
          <a:off x="9588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xdr:rowOff>
    </xdr:from>
    <xdr:to>
      <xdr:col>55</xdr:col>
      <xdr:colOff>0</xdr:colOff>
      <xdr:row>39</xdr:row>
      <xdr:rowOff>9906</xdr:rowOff>
    </xdr:to>
    <xdr:cxnSp macro="">
      <xdr:nvCxnSpPr>
        <xdr:cNvPr id="125" name="直線コネクタ 124"/>
        <xdr:cNvCxnSpPr/>
      </xdr:nvCxnSpPr>
      <xdr:spPr>
        <a:xfrm flipV="1">
          <a:off x="9639300" y="66873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6" name="楕円 125"/>
        <xdr:cNvSpPr/>
      </xdr:nvSpPr>
      <xdr:spPr>
        <a:xfrm>
          <a:off x="8699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xdr:rowOff>
    </xdr:from>
    <xdr:to>
      <xdr:col>50</xdr:col>
      <xdr:colOff>114300</xdr:colOff>
      <xdr:row>39</xdr:row>
      <xdr:rowOff>14478</xdr:rowOff>
    </xdr:to>
    <xdr:cxnSp macro="">
      <xdr:nvCxnSpPr>
        <xdr:cNvPr id="127" name="直線コネクタ 126"/>
        <xdr:cNvCxnSpPr/>
      </xdr:nvCxnSpPr>
      <xdr:spPr>
        <a:xfrm flipV="1">
          <a:off x="8750300" y="669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144272</xdr:rowOff>
    </xdr:from>
    <xdr:to>
      <xdr:col>41</xdr:col>
      <xdr:colOff>101600</xdr:colOff>
      <xdr:row>39</xdr:row>
      <xdr:rowOff>74422</xdr:rowOff>
    </xdr:to>
    <xdr:sp macro="" textlink="">
      <xdr:nvSpPr>
        <xdr:cNvPr id="128" name="楕円 127"/>
        <xdr:cNvSpPr/>
      </xdr:nvSpPr>
      <xdr:spPr>
        <a:xfrm>
          <a:off x="7810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14478</xdr:rowOff>
    </xdr:from>
    <xdr:to>
      <xdr:col>45</xdr:col>
      <xdr:colOff>177800</xdr:colOff>
      <xdr:row>39</xdr:row>
      <xdr:rowOff>23622</xdr:rowOff>
    </xdr:to>
    <xdr:cxnSp macro="">
      <xdr:nvCxnSpPr>
        <xdr:cNvPr id="129" name="直線コネクタ 128"/>
        <xdr:cNvCxnSpPr/>
      </xdr:nvCxnSpPr>
      <xdr:spPr>
        <a:xfrm flipV="1">
          <a:off x="7861300" y="6701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51833</xdr:rowOff>
    </xdr:from>
    <xdr:ext cx="469744" cy="259045"/>
    <xdr:sp macro="" textlink="">
      <xdr:nvSpPr>
        <xdr:cNvPr id="133" name="n_1mainValue【図書館】&#10;一人当たり面積"/>
        <xdr:cNvSpPr txBox="1"/>
      </xdr:nvSpPr>
      <xdr:spPr>
        <a:xfrm>
          <a:off x="9391727" y="673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34" name="n_2mainValue【図書館】&#10;一人当たり面積"/>
        <xdr:cNvSpPr txBox="1"/>
      </xdr:nvSpPr>
      <xdr:spPr>
        <a:xfrm>
          <a:off x="8515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65549</xdr:rowOff>
    </xdr:from>
    <xdr:ext cx="469744" cy="259045"/>
    <xdr:sp macro="" textlink="">
      <xdr:nvSpPr>
        <xdr:cNvPr id="135" name="n_3mainValue【図書館】&#10;一人当たり面積"/>
        <xdr:cNvSpPr txBox="1"/>
      </xdr:nvSpPr>
      <xdr:spPr>
        <a:xfrm>
          <a:off x="7626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150041</xdr:rowOff>
    </xdr:from>
    <xdr:to>
      <xdr:col>24</xdr:col>
      <xdr:colOff>114300</xdr:colOff>
      <xdr:row>56</xdr:row>
      <xdr:rowOff>80191</xdr:rowOff>
    </xdr:to>
    <xdr:sp macro="" textlink="">
      <xdr:nvSpPr>
        <xdr:cNvPr id="176" name="楕円 175"/>
        <xdr:cNvSpPr/>
      </xdr:nvSpPr>
      <xdr:spPr>
        <a:xfrm>
          <a:off x="45847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1468</xdr:rowOff>
    </xdr:from>
    <xdr:ext cx="405111" cy="259045"/>
    <xdr:sp macro="" textlink="">
      <xdr:nvSpPr>
        <xdr:cNvPr id="177" name="【体育館・プール】&#10;有形固定資産減価償却率該当値テキスト"/>
        <xdr:cNvSpPr txBox="1"/>
      </xdr:nvSpPr>
      <xdr:spPr>
        <a:xfrm>
          <a:off x="4673600" y="943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14515</xdr:rowOff>
    </xdr:from>
    <xdr:to>
      <xdr:col>20</xdr:col>
      <xdr:colOff>38100</xdr:colOff>
      <xdr:row>56</xdr:row>
      <xdr:rowOff>116115</xdr:rowOff>
    </xdr:to>
    <xdr:sp macro="" textlink="">
      <xdr:nvSpPr>
        <xdr:cNvPr id="178" name="楕円 177"/>
        <xdr:cNvSpPr/>
      </xdr:nvSpPr>
      <xdr:spPr>
        <a:xfrm>
          <a:off x="3746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29391</xdr:rowOff>
    </xdr:from>
    <xdr:to>
      <xdr:col>24</xdr:col>
      <xdr:colOff>63500</xdr:colOff>
      <xdr:row>56</xdr:row>
      <xdr:rowOff>65315</xdr:rowOff>
    </xdr:to>
    <xdr:cxnSp macro="">
      <xdr:nvCxnSpPr>
        <xdr:cNvPr id="179" name="直線コネクタ 178"/>
        <xdr:cNvCxnSpPr/>
      </xdr:nvCxnSpPr>
      <xdr:spPr>
        <a:xfrm flipV="1">
          <a:off x="3797300" y="96305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50437</xdr:rowOff>
    </xdr:from>
    <xdr:to>
      <xdr:col>15</xdr:col>
      <xdr:colOff>101600</xdr:colOff>
      <xdr:row>56</xdr:row>
      <xdr:rowOff>152037</xdr:rowOff>
    </xdr:to>
    <xdr:sp macro="" textlink="">
      <xdr:nvSpPr>
        <xdr:cNvPr id="180" name="楕円 179"/>
        <xdr:cNvSpPr/>
      </xdr:nvSpPr>
      <xdr:spPr>
        <a:xfrm>
          <a:off x="2857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65315</xdr:rowOff>
    </xdr:from>
    <xdr:to>
      <xdr:col>19</xdr:col>
      <xdr:colOff>177800</xdr:colOff>
      <xdr:row>56</xdr:row>
      <xdr:rowOff>101237</xdr:rowOff>
    </xdr:to>
    <xdr:cxnSp macro="">
      <xdr:nvCxnSpPr>
        <xdr:cNvPr id="181" name="直線コネクタ 180"/>
        <xdr:cNvCxnSpPr/>
      </xdr:nvCxnSpPr>
      <xdr:spPr>
        <a:xfrm flipV="1">
          <a:off x="2908300" y="96665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86360</xdr:rowOff>
    </xdr:from>
    <xdr:to>
      <xdr:col>10</xdr:col>
      <xdr:colOff>165100</xdr:colOff>
      <xdr:row>57</xdr:row>
      <xdr:rowOff>16510</xdr:rowOff>
    </xdr:to>
    <xdr:sp macro="" textlink="">
      <xdr:nvSpPr>
        <xdr:cNvPr id="182" name="楕円 181"/>
        <xdr:cNvSpPr/>
      </xdr:nvSpPr>
      <xdr:spPr>
        <a:xfrm>
          <a:off x="196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101237</xdr:rowOff>
    </xdr:from>
    <xdr:to>
      <xdr:col>15</xdr:col>
      <xdr:colOff>50800</xdr:colOff>
      <xdr:row>56</xdr:row>
      <xdr:rowOff>137160</xdr:rowOff>
    </xdr:to>
    <xdr:cxnSp macro="">
      <xdr:nvCxnSpPr>
        <xdr:cNvPr id="183" name="直線コネクタ 182"/>
        <xdr:cNvCxnSpPr/>
      </xdr:nvCxnSpPr>
      <xdr:spPr>
        <a:xfrm flipV="1">
          <a:off x="2019300" y="97024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132642</xdr:rowOff>
    </xdr:from>
    <xdr:ext cx="405111" cy="259045"/>
    <xdr:sp macro="" textlink="">
      <xdr:nvSpPr>
        <xdr:cNvPr id="187" name="n_1mainValue【体育館・プール】&#10;有形固定資産減価償却率"/>
        <xdr:cNvSpPr txBox="1"/>
      </xdr:nvSpPr>
      <xdr:spPr>
        <a:xfrm>
          <a:off x="3582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168564</xdr:rowOff>
    </xdr:from>
    <xdr:ext cx="405111" cy="259045"/>
    <xdr:sp macro="" textlink="">
      <xdr:nvSpPr>
        <xdr:cNvPr id="188" name="n_2mainValue【体育館・プール】&#10;有形固定資産減価償却率"/>
        <xdr:cNvSpPr txBox="1"/>
      </xdr:nvSpPr>
      <xdr:spPr>
        <a:xfrm>
          <a:off x="27057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33037</xdr:rowOff>
    </xdr:from>
    <xdr:ext cx="405111" cy="259045"/>
    <xdr:sp macro="" textlink="">
      <xdr:nvSpPr>
        <xdr:cNvPr id="189" name="n_3mainValue【体育館・プール】&#10;有形固定資産減価償却率"/>
        <xdr:cNvSpPr txBox="1"/>
      </xdr:nvSpPr>
      <xdr:spPr>
        <a:xfrm>
          <a:off x="1816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18"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148082</xdr:rowOff>
    </xdr:from>
    <xdr:to>
      <xdr:col>55</xdr:col>
      <xdr:colOff>50800</xdr:colOff>
      <xdr:row>64</xdr:row>
      <xdr:rowOff>78232</xdr:rowOff>
    </xdr:to>
    <xdr:sp macro="" textlink="">
      <xdr:nvSpPr>
        <xdr:cNvPr id="228" name="楕円 227"/>
        <xdr:cNvSpPr/>
      </xdr:nvSpPr>
      <xdr:spPr>
        <a:xfrm>
          <a:off x="10426700" y="109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63009</xdr:rowOff>
    </xdr:from>
    <xdr:ext cx="469744" cy="259045"/>
    <xdr:sp macro="" textlink="">
      <xdr:nvSpPr>
        <xdr:cNvPr id="229" name="【体育館・プール】&#10;一人当たり面積該当値テキスト"/>
        <xdr:cNvSpPr txBox="1"/>
      </xdr:nvSpPr>
      <xdr:spPr>
        <a:xfrm>
          <a:off x="10515600" y="1086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148844</xdr:rowOff>
    </xdr:from>
    <xdr:to>
      <xdr:col>50</xdr:col>
      <xdr:colOff>165100</xdr:colOff>
      <xdr:row>64</xdr:row>
      <xdr:rowOff>78994</xdr:rowOff>
    </xdr:to>
    <xdr:sp macro="" textlink="">
      <xdr:nvSpPr>
        <xdr:cNvPr id="230" name="楕円 229"/>
        <xdr:cNvSpPr/>
      </xdr:nvSpPr>
      <xdr:spPr>
        <a:xfrm>
          <a:off x="9588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27432</xdr:rowOff>
    </xdr:from>
    <xdr:to>
      <xdr:col>55</xdr:col>
      <xdr:colOff>0</xdr:colOff>
      <xdr:row>64</xdr:row>
      <xdr:rowOff>28194</xdr:rowOff>
    </xdr:to>
    <xdr:cxnSp macro="">
      <xdr:nvCxnSpPr>
        <xdr:cNvPr id="231" name="直線コネクタ 230"/>
        <xdr:cNvCxnSpPr/>
      </xdr:nvCxnSpPr>
      <xdr:spPr>
        <a:xfrm flipV="1">
          <a:off x="9639300" y="1100023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149606</xdr:rowOff>
    </xdr:from>
    <xdr:to>
      <xdr:col>46</xdr:col>
      <xdr:colOff>38100</xdr:colOff>
      <xdr:row>64</xdr:row>
      <xdr:rowOff>79756</xdr:rowOff>
    </xdr:to>
    <xdr:sp macro="" textlink="">
      <xdr:nvSpPr>
        <xdr:cNvPr id="232" name="楕円 231"/>
        <xdr:cNvSpPr/>
      </xdr:nvSpPr>
      <xdr:spPr>
        <a:xfrm>
          <a:off x="869950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28194</xdr:rowOff>
    </xdr:from>
    <xdr:to>
      <xdr:col>50</xdr:col>
      <xdr:colOff>114300</xdr:colOff>
      <xdr:row>64</xdr:row>
      <xdr:rowOff>28956</xdr:rowOff>
    </xdr:to>
    <xdr:cxnSp macro="">
      <xdr:nvCxnSpPr>
        <xdr:cNvPr id="233" name="直線コネクタ 232"/>
        <xdr:cNvCxnSpPr/>
      </xdr:nvCxnSpPr>
      <xdr:spPr>
        <a:xfrm flipV="1">
          <a:off x="8750300" y="110009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113792</xdr:rowOff>
    </xdr:from>
    <xdr:to>
      <xdr:col>41</xdr:col>
      <xdr:colOff>101600</xdr:colOff>
      <xdr:row>63</xdr:row>
      <xdr:rowOff>43942</xdr:rowOff>
    </xdr:to>
    <xdr:sp macro="" textlink="">
      <xdr:nvSpPr>
        <xdr:cNvPr id="234" name="楕円 233"/>
        <xdr:cNvSpPr/>
      </xdr:nvSpPr>
      <xdr:spPr>
        <a:xfrm>
          <a:off x="7810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164592</xdr:rowOff>
    </xdr:from>
    <xdr:to>
      <xdr:col>45</xdr:col>
      <xdr:colOff>177800</xdr:colOff>
      <xdr:row>64</xdr:row>
      <xdr:rowOff>28956</xdr:rowOff>
    </xdr:to>
    <xdr:cxnSp macro="">
      <xdr:nvCxnSpPr>
        <xdr:cNvPr id="235" name="直線コネクタ 234"/>
        <xdr:cNvCxnSpPr/>
      </xdr:nvCxnSpPr>
      <xdr:spPr>
        <a:xfrm>
          <a:off x="7861300" y="10794492"/>
          <a:ext cx="889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6"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70121</xdr:rowOff>
    </xdr:from>
    <xdr:ext cx="469744" cy="259045"/>
    <xdr:sp macro="" textlink="">
      <xdr:nvSpPr>
        <xdr:cNvPr id="239" name="n_1mainValue【体育館・プール】&#10;一人当たり面積"/>
        <xdr:cNvSpPr txBox="1"/>
      </xdr:nvSpPr>
      <xdr:spPr>
        <a:xfrm>
          <a:off x="93917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70883</xdr:rowOff>
    </xdr:from>
    <xdr:ext cx="469744" cy="259045"/>
    <xdr:sp macro="" textlink="">
      <xdr:nvSpPr>
        <xdr:cNvPr id="240" name="n_2mainValue【体育館・プール】&#10;一人当たり面積"/>
        <xdr:cNvSpPr txBox="1"/>
      </xdr:nvSpPr>
      <xdr:spPr>
        <a:xfrm>
          <a:off x="8515427"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35069</xdr:rowOff>
    </xdr:from>
    <xdr:ext cx="469744" cy="259045"/>
    <xdr:sp macro="" textlink="">
      <xdr:nvSpPr>
        <xdr:cNvPr id="241" name="n_3mainValue【体育館・プール】&#10;一人当たり面積"/>
        <xdr:cNvSpPr txBox="1"/>
      </xdr:nvSpPr>
      <xdr:spPr>
        <a:xfrm>
          <a:off x="7626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03"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06" name="フローチャート: 判断 30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07" name="フローチャート: 判断 30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13" name="楕円 312"/>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314" name="【一般廃棄物処理施設】&#10;有形固定資産減価償却率該当値テキスト"/>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315" name="楕円 314"/>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150495</xdr:rowOff>
    </xdr:to>
    <xdr:cxnSp macro="">
      <xdr:nvCxnSpPr>
        <xdr:cNvPr id="316" name="直線コネクタ 315"/>
        <xdr:cNvCxnSpPr/>
      </xdr:nvCxnSpPr>
      <xdr:spPr>
        <a:xfrm flipV="1">
          <a:off x="15481300" y="66141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317" name="楕円 316"/>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13335</xdr:rowOff>
    </xdr:to>
    <xdr:cxnSp macro="">
      <xdr:nvCxnSpPr>
        <xdr:cNvPr id="318" name="直線コネクタ 317"/>
        <xdr:cNvCxnSpPr/>
      </xdr:nvCxnSpPr>
      <xdr:spPr>
        <a:xfrm flipV="1">
          <a:off x="14592300" y="6665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xdr:rowOff>
    </xdr:from>
    <xdr:to>
      <xdr:col>72</xdr:col>
      <xdr:colOff>38100</xdr:colOff>
      <xdr:row>39</xdr:row>
      <xdr:rowOff>115570</xdr:rowOff>
    </xdr:to>
    <xdr:sp macro="" textlink="">
      <xdr:nvSpPr>
        <xdr:cNvPr id="319" name="楕円 318"/>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64770</xdr:rowOff>
    </xdr:to>
    <xdr:cxnSp macro="">
      <xdr:nvCxnSpPr>
        <xdr:cNvPr id="320" name="直線コネクタ 319"/>
        <xdr:cNvCxnSpPr/>
      </xdr:nvCxnSpPr>
      <xdr:spPr>
        <a:xfrm flipV="1">
          <a:off x="13703300" y="6699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21"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322"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23"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324" name="n_1main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325" name="n_2mainValue【一般廃棄物処理施設】&#10;有形固定資産減価償却率"/>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326" name="n_3main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7" name="直線コネクタ 3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8" name="テキスト ボックス 33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9" name="直線コネクタ 3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0" name="テキスト ボックス 33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2" name="テキスト ボックス 34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3" name="直線コネクタ 3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4" name="テキスト ボックス 34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5" name="直線コネクタ 3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6" name="テキスト ボックス 34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8" name="テキスト ボックス 34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110639</xdr:rowOff>
    </xdr:from>
    <xdr:to>
      <xdr:col>116</xdr:col>
      <xdr:colOff>62864</xdr:colOff>
      <xdr:row>42</xdr:row>
      <xdr:rowOff>23488</xdr:rowOff>
    </xdr:to>
    <xdr:cxnSp macro="">
      <xdr:nvCxnSpPr>
        <xdr:cNvPr id="350" name="直線コネクタ 349"/>
        <xdr:cNvCxnSpPr/>
      </xdr:nvCxnSpPr>
      <xdr:spPr>
        <a:xfrm flipV="1">
          <a:off x="22160864" y="6282839"/>
          <a:ext cx="0" cy="94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27315</xdr:rowOff>
    </xdr:from>
    <xdr:ext cx="469744" cy="259045"/>
    <xdr:sp macro="" textlink="">
      <xdr:nvSpPr>
        <xdr:cNvPr id="351" name="【一般廃棄物処理施設】&#10;一人当たり有形固定資産（償却資産）額最小値テキスト"/>
        <xdr:cNvSpPr txBox="1"/>
      </xdr:nvSpPr>
      <xdr:spPr>
        <a:xfrm>
          <a:off x="22199600" y="722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23488</xdr:rowOff>
    </xdr:from>
    <xdr:to>
      <xdr:col>116</xdr:col>
      <xdr:colOff>152400</xdr:colOff>
      <xdr:row>42</xdr:row>
      <xdr:rowOff>23488</xdr:rowOff>
    </xdr:to>
    <xdr:cxnSp macro="">
      <xdr:nvCxnSpPr>
        <xdr:cNvPr id="352" name="直線コネクタ 351"/>
        <xdr:cNvCxnSpPr/>
      </xdr:nvCxnSpPr>
      <xdr:spPr>
        <a:xfrm>
          <a:off x="22072600" y="722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57316</xdr:rowOff>
    </xdr:from>
    <xdr:ext cx="599010" cy="259045"/>
    <xdr:sp macro="" textlink="">
      <xdr:nvSpPr>
        <xdr:cNvPr id="353" name="【一般廃棄物処理施設】&#10;一人当たり有形固定資産（償却資産）額最大値テキスト"/>
        <xdr:cNvSpPr txBox="1"/>
      </xdr:nvSpPr>
      <xdr:spPr>
        <a:xfrm>
          <a:off x="22199600" y="605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110639</xdr:rowOff>
    </xdr:from>
    <xdr:to>
      <xdr:col>116</xdr:col>
      <xdr:colOff>152400</xdr:colOff>
      <xdr:row>36</xdr:row>
      <xdr:rowOff>110639</xdr:rowOff>
    </xdr:to>
    <xdr:cxnSp macro="">
      <xdr:nvCxnSpPr>
        <xdr:cNvPr id="354" name="直線コネクタ 353"/>
        <xdr:cNvCxnSpPr/>
      </xdr:nvCxnSpPr>
      <xdr:spPr>
        <a:xfrm>
          <a:off x="22072600" y="62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3694</xdr:rowOff>
    </xdr:from>
    <xdr:ext cx="599010" cy="259045"/>
    <xdr:sp macro="" textlink="">
      <xdr:nvSpPr>
        <xdr:cNvPr id="355" name="【一般廃棄物処理施設】&#10;一人当たり有形固定資産（償却資産）額平均値テキスト"/>
        <xdr:cNvSpPr txBox="1"/>
      </xdr:nvSpPr>
      <xdr:spPr>
        <a:xfrm>
          <a:off x="22199600" y="6861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25267</xdr:rowOff>
    </xdr:from>
    <xdr:to>
      <xdr:col>116</xdr:col>
      <xdr:colOff>114300</xdr:colOff>
      <xdr:row>40</xdr:row>
      <xdr:rowOff>126867</xdr:rowOff>
    </xdr:to>
    <xdr:sp macro="" textlink="">
      <xdr:nvSpPr>
        <xdr:cNvPr id="356" name="フローチャート: 判断 355"/>
        <xdr:cNvSpPr/>
      </xdr:nvSpPr>
      <xdr:spPr>
        <a:xfrm>
          <a:off x="22110700" y="68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52294</xdr:rowOff>
    </xdr:from>
    <xdr:to>
      <xdr:col>112</xdr:col>
      <xdr:colOff>38100</xdr:colOff>
      <xdr:row>40</xdr:row>
      <xdr:rowOff>153894</xdr:rowOff>
    </xdr:to>
    <xdr:sp macro="" textlink="">
      <xdr:nvSpPr>
        <xdr:cNvPr id="357" name="フローチャート: 判断 356"/>
        <xdr:cNvSpPr/>
      </xdr:nvSpPr>
      <xdr:spPr>
        <a:xfrm>
          <a:off x="21272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25450</xdr:rowOff>
    </xdr:from>
    <xdr:to>
      <xdr:col>107</xdr:col>
      <xdr:colOff>101600</xdr:colOff>
      <xdr:row>40</xdr:row>
      <xdr:rowOff>127050</xdr:rowOff>
    </xdr:to>
    <xdr:sp macro="" textlink="">
      <xdr:nvSpPr>
        <xdr:cNvPr id="358" name="フローチャート: 判断 357"/>
        <xdr:cNvSpPr/>
      </xdr:nvSpPr>
      <xdr:spPr>
        <a:xfrm>
          <a:off x="20383500" y="688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82545</xdr:rowOff>
    </xdr:from>
    <xdr:to>
      <xdr:col>102</xdr:col>
      <xdr:colOff>165100</xdr:colOff>
      <xdr:row>41</xdr:row>
      <xdr:rowOff>12695</xdr:rowOff>
    </xdr:to>
    <xdr:sp macro="" textlink="">
      <xdr:nvSpPr>
        <xdr:cNvPr id="359" name="フローチャート: 判断 358"/>
        <xdr:cNvSpPr/>
      </xdr:nvSpPr>
      <xdr:spPr>
        <a:xfrm>
          <a:off x="19494500" y="69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148663</xdr:rowOff>
    </xdr:from>
    <xdr:to>
      <xdr:col>116</xdr:col>
      <xdr:colOff>114300</xdr:colOff>
      <xdr:row>37</xdr:row>
      <xdr:rowOff>78813</xdr:rowOff>
    </xdr:to>
    <xdr:sp macro="" textlink="">
      <xdr:nvSpPr>
        <xdr:cNvPr id="365" name="楕円 364"/>
        <xdr:cNvSpPr/>
      </xdr:nvSpPr>
      <xdr:spPr>
        <a:xfrm>
          <a:off x="22110700" y="6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63590</xdr:rowOff>
    </xdr:from>
    <xdr:ext cx="599010" cy="259045"/>
    <xdr:sp macro="" textlink="">
      <xdr:nvSpPr>
        <xdr:cNvPr id="366" name="【一般廃棄物処理施設】&#10;一人当たり有形固定資産（償却資産）額該当値テキスト"/>
        <xdr:cNvSpPr txBox="1"/>
      </xdr:nvSpPr>
      <xdr:spPr>
        <a:xfrm>
          <a:off x="22199600" y="623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161548</xdr:rowOff>
    </xdr:from>
    <xdr:to>
      <xdr:col>112</xdr:col>
      <xdr:colOff>38100</xdr:colOff>
      <xdr:row>37</xdr:row>
      <xdr:rowOff>91698</xdr:rowOff>
    </xdr:to>
    <xdr:sp macro="" textlink="">
      <xdr:nvSpPr>
        <xdr:cNvPr id="367" name="楕円 366"/>
        <xdr:cNvSpPr/>
      </xdr:nvSpPr>
      <xdr:spPr>
        <a:xfrm>
          <a:off x="21272500" y="63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28013</xdr:rowOff>
    </xdr:from>
    <xdr:to>
      <xdr:col>116</xdr:col>
      <xdr:colOff>63500</xdr:colOff>
      <xdr:row>37</xdr:row>
      <xdr:rowOff>40898</xdr:rowOff>
    </xdr:to>
    <xdr:cxnSp macro="">
      <xdr:nvCxnSpPr>
        <xdr:cNvPr id="368" name="直線コネクタ 367"/>
        <xdr:cNvCxnSpPr/>
      </xdr:nvCxnSpPr>
      <xdr:spPr>
        <a:xfrm flipV="1">
          <a:off x="21323300" y="6371663"/>
          <a:ext cx="8382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78201</xdr:rowOff>
    </xdr:from>
    <xdr:to>
      <xdr:col>107</xdr:col>
      <xdr:colOff>101600</xdr:colOff>
      <xdr:row>33</xdr:row>
      <xdr:rowOff>8351</xdr:rowOff>
    </xdr:to>
    <xdr:sp macro="" textlink="">
      <xdr:nvSpPr>
        <xdr:cNvPr id="369" name="楕円 368"/>
        <xdr:cNvSpPr/>
      </xdr:nvSpPr>
      <xdr:spPr>
        <a:xfrm>
          <a:off x="20383500" y="556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129001</xdr:rowOff>
    </xdr:from>
    <xdr:to>
      <xdr:col>111</xdr:col>
      <xdr:colOff>177800</xdr:colOff>
      <xdr:row>37</xdr:row>
      <xdr:rowOff>40898</xdr:rowOff>
    </xdr:to>
    <xdr:cxnSp macro="">
      <xdr:nvCxnSpPr>
        <xdr:cNvPr id="370" name="直線コネクタ 369"/>
        <xdr:cNvCxnSpPr/>
      </xdr:nvCxnSpPr>
      <xdr:spPr>
        <a:xfrm>
          <a:off x="20434300" y="5615401"/>
          <a:ext cx="889000" cy="76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49026</xdr:rowOff>
    </xdr:from>
    <xdr:to>
      <xdr:col>102</xdr:col>
      <xdr:colOff>165100</xdr:colOff>
      <xdr:row>37</xdr:row>
      <xdr:rowOff>150626</xdr:rowOff>
    </xdr:to>
    <xdr:sp macro="" textlink="">
      <xdr:nvSpPr>
        <xdr:cNvPr id="371" name="楕円 370"/>
        <xdr:cNvSpPr/>
      </xdr:nvSpPr>
      <xdr:spPr>
        <a:xfrm>
          <a:off x="19494500" y="63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32</xdr:row>
      <xdr:rowOff>129001</xdr:rowOff>
    </xdr:from>
    <xdr:to>
      <xdr:col>107</xdr:col>
      <xdr:colOff>50800</xdr:colOff>
      <xdr:row>37</xdr:row>
      <xdr:rowOff>99826</xdr:rowOff>
    </xdr:to>
    <xdr:cxnSp macro="">
      <xdr:nvCxnSpPr>
        <xdr:cNvPr id="372" name="直線コネクタ 371"/>
        <xdr:cNvCxnSpPr/>
      </xdr:nvCxnSpPr>
      <xdr:spPr>
        <a:xfrm flipV="1">
          <a:off x="19545300" y="5615401"/>
          <a:ext cx="889000" cy="82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145021</xdr:rowOff>
    </xdr:from>
    <xdr:ext cx="599010" cy="259045"/>
    <xdr:sp macro="" textlink="">
      <xdr:nvSpPr>
        <xdr:cNvPr id="373" name="n_1aveValue【一般廃棄物処理施設】&#10;一人当たり有形固定資産（償却資産）額"/>
        <xdr:cNvSpPr txBox="1"/>
      </xdr:nvSpPr>
      <xdr:spPr>
        <a:xfrm>
          <a:off x="210110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118177</xdr:rowOff>
    </xdr:from>
    <xdr:ext cx="599010" cy="259045"/>
    <xdr:sp macro="" textlink="">
      <xdr:nvSpPr>
        <xdr:cNvPr id="374" name="n_2aveValue【一般廃棄物処理施設】&#10;一人当たり有形固定資産（償却資産）額"/>
        <xdr:cNvSpPr txBox="1"/>
      </xdr:nvSpPr>
      <xdr:spPr>
        <a:xfrm>
          <a:off x="20134795" y="697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3822</xdr:rowOff>
    </xdr:from>
    <xdr:ext cx="599010" cy="259045"/>
    <xdr:sp macro="" textlink="">
      <xdr:nvSpPr>
        <xdr:cNvPr id="375" name="n_3aveValue【一般廃棄物処理施設】&#10;一人当たり有形固定資産（償却資産）額"/>
        <xdr:cNvSpPr txBox="1"/>
      </xdr:nvSpPr>
      <xdr:spPr>
        <a:xfrm>
          <a:off x="19245795" y="703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108225</xdr:rowOff>
    </xdr:from>
    <xdr:ext cx="599010" cy="259045"/>
    <xdr:sp macro="" textlink="">
      <xdr:nvSpPr>
        <xdr:cNvPr id="376" name="n_1mainValue【一般廃棄物処理施設】&#10;一人当たり有形固定資産（償却資産）額"/>
        <xdr:cNvSpPr txBox="1"/>
      </xdr:nvSpPr>
      <xdr:spPr>
        <a:xfrm>
          <a:off x="21011095" y="610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24878</xdr:rowOff>
    </xdr:from>
    <xdr:ext cx="599010" cy="259045"/>
    <xdr:sp macro="" textlink="">
      <xdr:nvSpPr>
        <xdr:cNvPr id="377" name="n_2mainValue【一般廃棄物処理施設】&#10;一人当たり有形固定資産（償却資産）額"/>
        <xdr:cNvSpPr txBox="1"/>
      </xdr:nvSpPr>
      <xdr:spPr>
        <a:xfrm>
          <a:off x="20134795" y="533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167153</xdr:rowOff>
    </xdr:from>
    <xdr:ext cx="599010" cy="259045"/>
    <xdr:sp macro="" textlink="">
      <xdr:nvSpPr>
        <xdr:cNvPr id="378" name="n_3mainValue【一般廃棄物処理施設】&#10;一人当たり有形固定資産（償却資産）額"/>
        <xdr:cNvSpPr txBox="1"/>
      </xdr:nvSpPr>
      <xdr:spPr>
        <a:xfrm>
          <a:off x="19245795" y="616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0" name="テキスト ボックス 38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8" name="テキスト ボックス 3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02" name="直線コネクタ 401"/>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03"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04" name="直線コネクタ 403"/>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05"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06" name="直線コネクタ 40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07"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08" name="フローチャート: 判断 407"/>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09" name="フローチャート: 判断 408"/>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10" name="フローチャート: 判断 409"/>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11" name="フローチャート: 判断 410"/>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17" name="楕円 416"/>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418" name="【保健センター・保健所】&#10;有形固定資産減価償却率該当値テキスト"/>
        <xdr:cNvSpPr txBox="1"/>
      </xdr:nvSpPr>
      <xdr:spPr>
        <a:xfrm>
          <a:off x="16357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25400</xdr:rowOff>
    </xdr:from>
    <xdr:to>
      <xdr:col>81</xdr:col>
      <xdr:colOff>101600</xdr:colOff>
      <xdr:row>60</xdr:row>
      <xdr:rowOff>127000</xdr:rowOff>
    </xdr:to>
    <xdr:sp macro="" textlink="">
      <xdr:nvSpPr>
        <xdr:cNvPr id="419" name="楕円 418"/>
        <xdr:cNvSpPr/>
      </xdr:nvSpPr>
      <xdr:spPr>
        <a:xfrm>
          <a:off x="15430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420" name="直線コネクタ 419"/>
        <xdr:cNvCxnSpPr/>
      </xdr:nvCxnSpPr>
      <xdr:spPr>
        <a:xfrm flipV="1">
          <a:off x="154813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21" name="楕円 420"/>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422" name="直線コネクタ 421"/>
        <xdr:cNvCxnSpPr/>
      </xdr:nvCxnSpPr>
      <xdr:spPr>
        <a:xfrm flipV="1">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423" name="楕円 422"/>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114300</xdr:rowOff>
    </xdr:from>
    <xdr:to>
      <xdr:col>76</xdr:col>
      <xdr:colOff>114300</xdr:colOff>
      <xdr:row>60</xdr:row>
      <xdr:rowOff>152400</xdr:rowOff>
    </xdr:to>
    <xdr:cxnSp macro="">
      <xdr:nvCxnSpPr>
        <xdr:cNvPr id="424" name="直線コネクタ 423"/>
        <xdr:cNvCxnSpPr/>
      </xdr:nvCxnSpPr>
      <xdr:spPr>
        <a:xfrm flipV="1">
          <a:off x="13703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425"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426"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27"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118127</xdr:rowOff>
    </xdr:from>
    <xdr:ext cx="405111" cy="259045"/>
    <xdr:sp macro="" textlink="">
      <xdr:nvSpPr>
        <xdr:cNvPr id="428" name="n_1mainValue【保健センター・保健所】&#10;有形固定資産減価償却率"/>
        <xdr:cNvSpPr txBox="1"/>
      </xdr:nvSpPr>
      <xdr:spPr>
        <a:xfrm>
          <a:off x="15266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29" name="n_2main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430" name="n_3mainValue【保健センター・保健所】&#10;有形固定資産減価償却率"/>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1" name="直線コネクタ 44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52" name="直線コネクタ 451"/>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53"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54" name="直線コネクタ 453"/>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55"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56" name="直線コネクタ 455"/>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57"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58" name="フローチャート: 判断 457"/>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59" name="フローチャート: 判断 458"/>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460" name="フローチャート: 判断 459"/>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461" name="フローチャート: 判断 460"/>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467" name="楕円 466"/>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65295</xdr:rowOff>
    </xdr:from>
    <xdr:ext cx="469744" cy="259045"/>
    <xdr:sp macro="" textlink="">
      <xdr:nvSpPr>
        <xdr:cNvPr id="468" name="【保健センター・保健所】&#10;一人当たり面積該当値テキスト"/>
        <xdr:cNvSpPr txBox="1"/>
      </xdr:nvSpPr>
      <xdr:spPr>
        <a:xfrm>
          <a:off x="22199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469" name="楕円 468"/>
        <xdr:cNvSpPr/>
      </xdr:nvSpPr>
      <xdr:spPr>
        <a:xfrm>
          <a:off x="21272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29718</xdr:rowOff>
    </xdr:from>
    <xdr:to>
      <xdr:col>116</xdr:col>
      <xdr:colOff>63500</xdr:colOff>
      <xdr:row>63</xdr:row>
      <xdr:rowOff>32004</xdr:rowOff>
    </xdr:to>
    <xdr:cxnSp macro="">
      <xdr:nvCxnSpPr>
        <xdr:cNvPr id="470" name="直線コネクタ 469"/>
        <xdr:cNvCxnSpPr/>
      </xdr:nvCxnSpPr>
      <xdr:spPr>
        <a:xfrm flipV="1">
          <a:off x="21323300" y="108310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471" name="楕円 470"/>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32004</xdr:rowOff>
    </xdr:from>
    <xdr:to>
      <xdr:col>111</xdr:col>
      <xdr:colOff>177800</xdr:colOff>
      <xdr:row>63</xdr:row>
      <xdr:rowOff>34290</xdr:rowOff>
    </xdr:to>
    <xdr:cxnSp macro="">
      <xdr:nvCxnSpPr>
        <xdr:cNvPr id="472" name="直線コネクタ 471"/>
        <xdr:cNvCxnSpPr/>
      </xdr:nvCxnSpPr>
      <xdr:spPr>
        <a:xfrm flipV="1">
          <a:off x="20434300" y="108333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157226</xdr:rowOff>
    </xdr:from>
    <xdr:to>
      <xdr:col>102</xdr:col>
      <xdr:colOff>165100</xdr:colOff>
      <xdr:row>63</xdr:row>
      <xdr:rowOff>87376</xdr:rowOff>
    </xdr:to>
    <xdr:sp macro="" textlink="">
      <xdr:nvSpPr>
        <xdr:cNvPr id="473" name="楕円 472"/>
        <xdr:cNvSpPr/>
      </xdr:nvSpPr>
      <xdr:spPr>
        <a:xfrm>
          <a:off x="19494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36576</xdr:rowOff>
    </xdr:to>
    <xdr:cxnSp macro="">
      <xdr:nvCxnSpPr>
        <xdr:cNvPr id="474" name="直線コネクタ 473"/>
        <xdr:cNvCxnSpPr/>
      </xdr:nvCxnSpPr>
      <xdr:spPr>
        <a:xfrm flipV="1">
          <a:off x="19545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475"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476"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477"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73931</xdr:rowOff>
    </xdr:from>
    <xdr:ext cx="469744" cy="259045"/>
    <xdr:sp macro="" textlink="">
      <xdr:nvSpPr>
        <xdr:cNvPr id="478" name="n_1mainValue【保健センター・保健所】&#10;一人当たり面積"/>
        <xdr:cNvSpPr txBox="1"/>
      </xdr:nvSpPr>
      <xdr:spPr>
        <a:xfrm>
          <a:off x="21075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479"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78503</xdr:rowOff>
    </xdr:from>
    <xdr:ext cx="469744" cy="259045"/>
    <xdr:sp macro="" textlink="">
      <xdr:nvSpPr>
        <xdr:cNvPr id="480" name="n_3mainValue【保健センター・保健所】&#10;一人当たり面積"/>
        <xdr:cNvSpPr txBox="1"/>
      </xdr:nvSpPr>
      <xdr:spPr>
        <a:xfrm>
          <a:off x="19310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06" name="直線コネクタ 505"/>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07"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08" name="直線コネクタ 507"/>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11"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12" name="フローチャート: 判断 511"/>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13" name="フローチャート: 判断 512"/>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14" name="フローチャート: 判断 513"/>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15" name="フローチャート: 判断 514"/>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157118</xdr:rowOff>
    </xdr:from>
    <xdr:to>
      <xdr:col>85</xdr:col>
      <xdr:colOff>177800</xdr:colOff>
      <xdr:row>82</xdr:row>
      <xdr:rowOff>87268</xdr:rowOff>
    </xdr:to>
    <xdr:sp macro="" textlink="">
      <xdr:nvSpPr>
        <xdr:cNvPr id="521" name="楕円 520"/>
        <xdr:cNvSpPr/>
      </xdr:nvSpPr>
      <xdr:spPr>
        <a:xfrm>
          <a:off x="162687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135545</xdr:rowOff>
    </xdr:from>
    <xdr:ext cx="405111" cy="259045"/>
    <xdr:sp macro="" textlink="">
      <xdr:nvSpPr>
        <xdr:cNvPr id="522" name="【消防施設】&#10;有形固定資産減価償却率該当値テキスト"/>
        <xdr:cNvSpPr txBox="1"/>
      </xdr:nvSpPr>
      <xdr:spPr>
        <a:xfrm>
          <a:off x="16357600"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39551</xdr:rowOff>
    </xdr:from>
    <xdr:to>
      <xdr:col>81</xdr:col>
      <xdr:colOff>101600</xdr:colOff>
      <xdr:row>82</xdr:row>
      <xdr:rowOff>141151</xdr:rowOff>
    </xdr:to>
    <xdr:sp macro="" textlink="">
      <xdr:nvSpPr>
        <xdr:cNvPr id="523" name="楕円 522"/>
        <xdr:cNvSpPr/>
      </xdr:nvSpPr>
      <xdr:spPr>
        <a:xfrm>
          <a:off x="15430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36468</xdr:rowOff>
    </xdr:from>
    <xdr:to>
      <xdr:col>85</xdr:col>
      <xdr:colOff>127000</xdr:colOff>
      <xdr:row>82</xdr:row>
      <xdr:rowOff>90351</xdr:rowOff>
    </xdr:to>
    <xdr:cxnSp macro="">
      <xdr:nvCxnSpPr>
        <xdr:cNvPr id="524" name="直線コネクタ 523"/>
        <xdr:cNvCxnSpPr/>
      </xdr:nvCxnSpPr>
      <xdr:spPr>
        <a:xfrm flipV="1">
          <a:off x="15481300" y="14095368"/>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39551</xdr:rowOff>
    </xdr:from>
    <xdr:to>
      <xdr:col>76</xdr:col>
      <xdr:colOff>165100</xdr:colOff>
      <xdr:row>82</xdr:row>
      <xdr:rowOff>141151</xdr:rowOff>
    </xdr:to>
    <xdr:sp macro="" textlink="">
      <xdr:nvSpPr>
        <xdr:cNvPr id="525" name="楕円 524"/>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82</xdr:row>
      <xdr:rowOff>90351</xdr:rowOff>
    </xdr:to>
    <xdr:cxnSp macro="">
      <xdr:nvCxnSpPr>
        <xdr:cNvPr id="526" name="直線コネクタ 525"/>
        <xdr:cNvCxnSpPr/>
      </xdr:nvCxnSpPr>
      <xdr:spPr>
        <a:xfrm>
          <a:off x="14592300" y="14149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27" name="楕円 526"/>
        <xdr:cNvSpPr/>
      </xdr:nvSpPr>
      <xdr:spPr>
        <a:xfrm>
          <a:off x="13652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83</xdr:row>
      <xdr:rowOff>23405</xdr:rowOff>
    </xdr:to>
    <xdr:cxnSp macro="">
      <xdr:nvCxnSpPr>
        <xdr:cNvPr id="528" name="直線コネクタ 527"/>
        <xdr:cNvCxnSpPr/>
      </xdr:nvCxnSpPr>
      <xdr:spPr>
        <a:xfrm flipV="1">
          <a:off x="13703300" y="1414925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529"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530"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31"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132278</xdr:rowOff>
    </xdr:from>
    <xdr:ext cx="405111" cy="259045"/>
    <xdr:sp macro="" textlink="">
      <xdr:nvSpPr>
        <xdr:cNvPr id="532" name="n_1mainValue【消防施設】&#10;有形固定資産減価償却率"/>
        <xdr:cNvSpPr txBox="1"/>
      </xdr:nvSpPr>
      <xdr:spPr>
        <a:xfrm>
          <a:off x="15266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132278</xdr:rowOff>
    </xdr:from>
    <xdr:ext cx="405111" cy="259045"/>
    <xdr:sp macro="" textlink="">
      <xdr:nvSpPr>
        <xdr:cNvPr id="533" name="n_2mainValue【消防施設】&#10;有形固定資産減価償却率"/>
        <xdr:cNvSpPr txBox="1"/>
      </xdr:nvSpPr>
      <xdr:spPr>
        <a:xfrm>
          <a:off x="14389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534" name="n_3main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58" name="直線コネクタ 557"/>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9"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60" name="直線コネクタ 559"/>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61"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62" name="直線コネクタ 561"/>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63"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64" name="フローチャート: 判断 563"/>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5" name="フローチャート: 判断 56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566" name="フローチャート: 判断 565"/>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567" name="フローチャート: 判断 566"/>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59689</xdr:rowOff>
    </xdr:from>
    <xdr:to>
      <xdr:col>116</xdr:col>
      <xdr:colOff>114300</xdr:colOff>
      <xdr:row>84</xdr:row>
      <xdr:rowOff>161289</xdr:rowOff>
    </xdr:to>
    <xdr:sp macro="" textlink="">
      <xdr:nvSpPr>
        <xdr:cNvPr id="573" name="楕円 572"/>
        <xdr:cNvSpPr/>
      </xdr:nvSpPr>
      <xdr:spPr>
        <a:xfrm>
          <a:off x="22110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38116</xdr:rowOff>
    </xdr:from>
    <xdr:ext cx="469744" cy="259045"/>
    <xdr:sp macro="" textlink="">
      <xdr:nvSpPr>
        <xdr:cNvPr id="574" name="【消防施設】&#10;一人当たり面積該当値テキスト"/>
        <xdr:cNvSpPr txBox="1"/>
      </xdr:nvSpPr>
      <xdr:spPr>
        <a:xfrm>
          <a:off x="22199600"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65405</xdr:rowOff>
    </xdr:from>
    <xdr:to>
      <xdr:col>112</xdr:col>
      <xdr:colOff>38100</xdr:colOff>
      <xdr:row>84</xdr:row>
      <xdr:rowOff>167005</xdr:rowOff>
    </xdr:to>
    <xdr:sp macro="" textlink="">
      <xdr:nvSpPr>
        <xdr:cNvPr id="575" name="楕円 574"/>
        <xdr:cNvSpPr/>
      </xdr:nvSpPr>
      <xdr:spPr>
        <a:xfrm>
          <a:off x="21272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110489</xdr:rowOff>
    </xdr:from>
    <xdr:to>
      <xdr:col>116</xdr:col>
      <xdr:colOff>63500</xdr:colOff>
      <xdr:row>84</xdr:row>
      <xdr:rowOff>116205</xdr:rowOff>
    </xdr:to>
    <xdr:cxnSp macro="">
      <xdr:nvCxnSpPr>
        <xdr:cNvPr id="576" name="直線コネクタ 575"/>
        <xdr:cNvCxnSpPr/>
      </xdr:nvCxnSpPr>
      <xdr:spPr>
        <a:xfrm flipV="1">
          <a:off x="21323300" y="145122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42545</xdr:rowOff>
    </xdr:from>
    <xdr:to>
      <xdr:col>107</xdr:col>
      <xdr:colOff>101600</xdr:colOff>
      <xdr:row>85</xdr:row>
      <xdr:rowOff>144145</xdr:rowOff>
    </xdr:to>
    <xdr:sp macro="" textlink="">
      <xdr:nvSpPr>
        <xdr:cNvPr id="577" name="楕円 576"/>
        <xdr:cNvSpPr/>
      </xdr:nvSpPr>
      <xdr:spPr>
        <a:xfrm>
          <a:off x="20383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116205</xdr:rowOff>
    </xdr:from>
    <xdr:to>
      <xdr:col>111</xdr:col>
      <xdr:colOff>177800</xdr:colOff>
      <xdr:row>85</xdr:row>
      <xdr:rowOff>93345</xdr:rowOff>
    </xdr:to>
    <xdr:cxnSp macro="">
      <xdr:nvCxnSpPr>
        <xdr:cNvPr id="578" name="直線コネクタ 577"/>
        <xdr:cNvCxnSpPr/>
      </xdr:nvCxnSpPr>
      <xdr:spPr>
        <a:xfrm flipV="1">
          <a:off x="20434300" y="145180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153036</xdr:rowOff>
    </xdr:from>
    <xdr:to>
      <xdr:col>102</xdr:col>
      <xdr:colOff>165100</xdr:colOff>
      <xdr:row>83</xdr:row>
      <xdr:rowOff>83186</xdr:rowOff>
    </xdr:to>
    <xdr:sp macro="" textlink="">
      <xdr:nvSpPr>
        <xdr:cNvPr id="579" name="楕円 578"/>
        <xdr:cNvSpPr/>
      </xdr:nvSpPr>
      <xdr:spPr>
        <a:xfrm>
          <a:off x="19494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32386</xdr:rowOff>
    </xdr:from>
    <xdr:to>
      <xdr:col>107</xdr:col>
      <xdr:colOff>50800</xdr:colOff>
      <xdr:row>85</xdr:row>
      <xdr:rowOff>93345</xdr:rowOff>
    </xdr:to>
    <xdr:cxnSp macro="">
      <xdr:nvCxnSpPr>
        <xdr:cNvPr id="580" name="直線コネクタ 579"/>
        <xdr:cNvCxnSpPr/>
      </xdr:nvCxnSpPr>
      <xdr:spPr>
        <a:xfrm>
          <a:off x="19545300" y="14262736"/>
          <a:ext cx="88900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81"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582"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131463</xdr:rowOff>
    </xdr:from>
    <xdr:ext cx="469744" cy="259045"/>
    <xdr:sp macro="" textlink="">
      <xdr:nvSpPr>
        <xdr:cNvPr id="583" name="n_3aveValue【消防施設】&#10;一人当たり面積"/>
        <xdr:cNvSpPr txBox="1"/>
      </xdr:nvSpPr>
      <xdr:spPr>
        <a:xfrm>
          <a:off x="19310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158132</xdr:rowOff>
    </xdr:from>
    <xdr:ext cx="469744" cy="259045"/>
    <xdr:sp macro="" textlink="">
      <xdr:nvSpPr>
        <xdr:cNvPr id="584" name="n_1mainValue【消防施設】&#10;一人当たり面積"/>
        <xdr:cNvSpPr txBox="1"/>
      </xdr:nvSpPr>
      <xdr:spPr>
        <a:xfrm>
          <a:off x="21075727" y="145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135272</xdr:rowOff>
    </xdr:from>
    <xdr:ext cx="469744" cy="259045"/>
    <xdr:sp macro="" textlink="">
      <xdr:nvSpPr>
        <xdr:cNvPr id="585" name="n_2mainValue【消防施設】&#10;一人当たり面積"/>
        <xdr:cNvSpPr txBox="1"/>
      </xdr:nvSpPr>
      <xdr:spPr>
        <a:xfrm>
          <a:off x="20199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99713</xdr:rowOff>
    </xdr:from>
    <xdr:ext cx="469744" cy="259045"/>
    <xdr:sp macro="" textlink="">
      <xdr:nvSpPr>
        <xdr:cNvPr id="586" name="n_3mainValue【消防施設】&#10;一人当たり面積"/>
        <xdr:cNvSpPr txBox="1"/>
      </xdr:nvSpPr>
      <xdr:spPr>
        <a:xfrm>
          <a:off x="193104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8" name="テキスト ボックス 59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10" name="直線コネクタ 60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1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12" name="直線コネクタ 61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1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14" name="直線コネクタ 61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615"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16" name="フローチャート: 判断 615"/>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17" name="フローチャート: 判断 616"/>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18" name="フローチャート: 判断 617"/>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19" name="フローチャート: 判断 618"/>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625" name="楕円 624"/>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340478" cy="259045"/>
    <xdr:sp macro="" textlink="">
      <xdr:nvSpPr>
        <xdr:cNvPr id="626" name="【庁舎】&#10;有形固定資産減価償却率該当値テキスト"/>
        <xdr:cNvSpPr txBox="1"/>
      </xdr:nvSpPr>
      <xdr:spPr>
        <a:xfrm>
          <a:off x="16357600" y="185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67311</xdr:rowOff>
    </xdr:from>
    <xdr:to>
      <xdr:col>81</xdr:col>
      <xdr:colOff>101600</xdr:colOff>
      <xdr:row>101</xdr:row>
      <xdr:rowOff>168911</xdr:rowOff>
    </xdr:to>
    <xdr:sp macro="" textlink="">
      <xdr:nvSpPr>
        <xdr:cNvPr id="627" name="楕円 626"/>
        <xdr:cNvSpPr/>
      </xdr:nvSpPr>
      <xdr:spPr>
        <a:xfrm>
          <a:off x="15430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118111</xdr:rowOff>
    </xdr:from>
    <xdr:to>
      <xdr:col>85</xdr:col>
      <xdr:colOff>127000</xdr:colOff>
      <xdr:row>108</xdr:row>
      <xdr:rowOff>152400</xdr:rowOff>
    </xdr:to>
    <xdr:cxnSp macro="">
      <xdr:nvCxnSpPr>
        <xdr:cNvPr id="628" name="直線コネクタ 627"/>
        <xdr:cNvCxnSpPr/>
      </xdr:nvCxnSpPr>
      <xdr:spPr>
        <a:xfrm>
          <a:off x="15481300" y="17434561"/>
          <a:ext cx="838200" cy="12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73661</xdr:rowOff>
    </xdr:from>
    <xdr:to>
      <xdr:col>76</xdr:col>
      <xdr:colOff>165100</xdr:colOff>
      <xdr:row>102</xdr:row>
      <xdr:rowOff>3811</xdr:rowOff>
    </xdr:to>
    <xdr:sp macro="" textlink="">
      <xdr:nvSpPr>
        <xdr:cNvPr id="629" name="楕円 628"/>
        <xdr:cNvSpPr/>
      </xdr:nvSpPr>
      <xdr:spPr>
        <a:xfrm>
          <a:off x="145415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101</xdr:row>
      <xdr:rowOff>124461</xdr:rowOff>
    </xdr:to>
    <xdr:cxnSp macro="">
      <xdr:nvCxnSpPr>
        <xdr:cNvPr id="630" name="直線コネクタ 629"/>
        <xdr:cNvCxnSpPr/>
      </xdr:nvCxnSpPr>
      <xdr:spPr>
        <a:xfrm flipV="1">
          <a:off x="14592300" y="174345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86361</xdr:rowOff>
    </xdr:from>
    <xdr:to>
      <xdr:col>72</xdr:col>
      <xdr:colOff>38100</xdr:colOff>
      <xdr:row>102</xdr:row>
      <xdr:rowOff>16511</xdr:rowOff>
    </xdr:to>
    <xdr:sp macro="" textlink="">
      <xdr:nvSpPr>
        <xdr:cNvPr id="631" name="楕円 630"/>
        <xdr:cNvSpPr/>
      </xdr:nvSpPr>
      <xdr:spPr>
        <a:xfrm>
          <a:off x="13652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124461</xdr:rowOff>
    </xdr:from>
    <xdr:to>
      <xdr:col>76</xdr:col>
      <xdr:colOff>114300</xdr:colOff>
      <xdr:row>101</xdr:row>
      <xdr:rowOff>137161</xdr:rowOff>
    </xdr:to>
    <xdr:cxnSp macro="">
      <xdr:nvCxnSpPr>
        <xdr:cNvPr id="632" name="直線コネクタ 631"/>
        <xdr:cNvCxnSpPr/>
      </xdr:nvCxnSpPr>
      <xdr:spPr>
        <a:xfrm flipV="1">
          <a:off x="13703300" y="1744091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633"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634"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635"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13988</xdr:rowOff>
    </xdr:from>
    <xdr:ext cx="405111" cy="259045"/>
    <xdr:sp macro="" textlink="">
      <xdr:nvSpPr>
        <xdr:cNvPr id="636" name="n_1mainValue【庁舎】&#10;有形固定資産減価償却率"/>
        <xdr:cNvSpPr txBox="1"/>
      </xdr:nvSpPr>
      <xdr:spPr>
        <a:xfrm>
          <a:off x="152660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20338</xdr:rowOff>
    </xdr:from>
    <xdr:ext cx="405111" cy="259045"/>
    <xdr:sp macro="" textlink="">
      <xdr:nvSpPr>
        <xdr:cNvPr id="637" name="n_2mainValue【庁舎】&#10;有形固定資産減価償却率"/>
        <xdr:cNvSpPr txBox="1"/>
      </xdr:nvSpPr>
      <xdr:spPr>
        <a:xfrm>
          <a:off x="14389744"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33038</xdr:rowOff>
    </xdr:from>
    <xdr:ext cx="405111" cy="259045"/>
    <xdr:sp macro="" textlink="">
      <xdr:nvSpPr>
        <xdr:cNvPr id="638" name="n_3mainValue【庁舎】&#10;有形固定資産減価償却率"/>
        <xdr:cNvSpPr txBox="1"/>
      </xdr:nvSpPr>
      <xdr:spPr>
        <a:xfrm>
          <a:off x="13500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9" name="直線コネクタ 64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0" name="テキスト ボックス 64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1" name="直線コネクタ 65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2" name="テキスト ボックス 65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3" name="直線コネクタ 65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4" name="テキスト ボックス 65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5" name="直線コネクタ 65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6" name="テキスト ボックス 65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7" name="直線コネクタ 65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8" name="テキスト ボックス 65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9" name="直線コネクタ 65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60" name="テキスト ボックス 65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2" name="テキスト ボックス 66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64" name="直線コネクタ 663"/>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65"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66" name="直線コネクタ 665"/>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67"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68" name="直線コネクタ 667"/>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69"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70" name="フローチャート: 判断 669"/>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71" name="フローチャート: 判断 670"/>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672" name="フローチャート: 判断 671"/>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673" name="フローチャート: 判断 672"/>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75856</xdr:rowOff>
    </xdr:from>
    <xdr:to>
      <xdr:col>116</xdr:col>
      <xdr:colOff>114300</xdr:colOff>
      <xdr:row>109</xdr:row>
      <xdr:rowOff>6006</xdr:rowOff>
    </xdr:to>
    <xdr:sp macro="" textlink="">
      <xdr:nvSpPr>
        <xdr:cNvPr id="679" name="楕円 678"/>
        <xdr:cNvSpPr/>
      </xdr:nvSpPr>
      <xdr:spPr>
        <a:xfrm>
          <a:off x="22110700" y="185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680"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116024</xdr:rowOff>
    </xdr:from>
    <xdr:to>
      <xdr:col>112</xdr:col>
      <xdr:colOff>38100</xdr:colOff>
      <xdr:row>109</xdr:row>
      <xdr:rowOff>46174</xdr:rowOff>
    </xdr:to>
    <xdr:sp macro="" textlink="">
      <xdr:nvSpPr>
        <xdr:cNvPr id="681" name="楕円 680"/>
        <xdr:cNvSpPr/>
      </xdr:nvSpPr>
      <xdr:spPr>
        <a:xfrm>
          <a:off x="21272500" y="186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126656</xdr:rowOff>
    </xdr:from>
    <xdr:to>
      <xdr:col>116</xdr:col>
      <xdr:colOff>63500</xdr:colOff>
      <xdr:row>108</xdr:row>
      <xdr:rowOff>166824</xdr:rowOff>
    </xdr:to>
    <xdr:cxnSp macro="">
      <xdr:nvCxnSpPr>
        <xdr:cNvPr id="682" name="直線コネクタ 681"/>
        <xdr:cNvCxnSpPr/>
      </xdr:nvCxnSpPr>
      <xdr:spPr>
        <a:xfrm flipV="1">
          <a:off x="21323300" y="18643256"/>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106390</xdr:rowOff>
    </xdr:from>
    <xdr:to>
      <xdr:col>107</xdr:col>
      <xdr:colOff>101600</xdr:colOff>
      <xdr:row>109</xdr:row>
      <xdr:rowOff>36540</xdr:rowOff>
    </xdr:to>
    <xdr:sp macro="" textlink="">
      <xdr:nvSpPr>
        <xdr:cNvPr id="683" name="楕円 682"/>
        <xdr:cNvSpPr/>
      </xdr:nvSpPr>
      <xdr:spPr>
        <a:xfrm>
          <a:off x="20383500" y="186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157190</xdr:rowOff>
    </xdr:from>
    <xdr:to>
      <xdr:col>111</xdr:col>
      <xdr:colOff>177800</xdr:colOff>
      <xdr:row>108</xdr:row>
      <xdr:rowOff>166824</xdr:rowOff>
    </xdr:to>
    <xdr:cxnSp macro="">
      <xdr:nvCxnSpPr>
        <xdr:cNvPr id="684" name="直線コネクタ 683"/>
        <xdr:cNvCxnSpPr/>
      </xdr:nvCxnSpPr>
      <xdr:spPr>
        <a:xfrm>
          <a:off x="20434300" y="18673790"/>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91531</xdr:rowOff>
    </xdr:from>
    <xdr:to>
      <xdr:col>102</xdr:col>
      <xdr:colOff>165100</xdr:colOff>
      <xdr:row>109</xdr:row>
      <xdr:rowOff>21681</xdr:rowOff>
    </xdr:to>
    <xdr:sp macro="" textlink="">
      <xdr:nvSpPr>
        <xdr:cNvPr id="685" name="楕円 684"/>
        <xdr:cNvSpPr/>
      </xdr:nvSpPr>
      <xdr:spPr>
        <a:xfrm>
          <a:off x="19494500" y="18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142331</xdr:rowOff>
    </xdr:from>
    <xdr:to>
      <xdr:col>107</xdr:col>
      <xdr:colOff>50800</xdr:colOff>
      <xdr:row>108</xdr:row>
      <xdr:rowOff>157190</xdr:rowOff>
    </xdr:to>
    <xdr:cxnSp macro="">
      <xdr:nvCxnSpPr>
        <xdr:cNvPr id="686" name="直線コネクタ 685"/>
        <xdr:cNvCxnSpPr/>
      </xdr:nvCxnSpPr>
      <xdr:spPr>
        <a:xfrm>
          <a:off x="19545300" y="1865893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687"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688"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689"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37301</xdr:rowOff>
    </xdr:from>
    <xdr:ext cx="469744" cy="259045"/>
    <xdr:sp macro="" textlink="">
      <xdr:nvSpPr>
        <xdr:cNvPr id="690" name="n_1mainValue【庁舎】&#10;一人当たり面積"/>
        <xdr:cNvSpPr txBox="1"/>
      </xdr:nvSpPr>
      <xdr:spPr>
        <a:xfrm>
          <a:off x="21075727" y="1872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27667</xdr:rowOff>
    </xdr:from>
    <xdr:ext cx="469744" cy="259045"/>
    <xdr:sp macro="" textlink="">
      <xdr:nvSpPr>
        <xdr:cNvPr id="691" name="n_2mainValue【庁舎】&#10;一人当たり面積"/>
        <xdr:cNvSpPr txBox="1"/>
      </xdr:nvSpPr>
      <xdr:spPr>
        <a:xfrm>
          <a:off x="20199427" y="1871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12808</xdr:rowOff>
    </xdr:from>
    <xdr:ext cx="469744" cy="259045"/>
    <xdr:sp macro="" textlink="">
      <xdr:nvSpPr>
        <xdr:cNvPr id="692" name="n_3mainValue【庁舎】&#10;一人当たり面積"/>
        <xdr:cNvSpPr txBox="1"/>
      </xdr:nvSpPr>
      <xdr:spPr>
        <a:xfrm>
          <a:off x="19310427" y="1870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体育館（柔剣道場），図書館が類似団体よりも高くなっている。　図書館については，施設の老朽化が進み耐震性にも問題があることから機能移転や複合化を検討していく。体育館（柔剣道場）については，建設から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年以上が経過しており，定期的な点検活動を行いながら有効に利用していく。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施設，保健センター，消防施設については，有形固定資産減価償却費率が類似団体平均よりも低くなっているが，住民福祉の向上には必要不可欠な施設であることから，施設の定期点検や維持管理を計画的に実施し長寿命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庁舎については，新庁舎の完成に伴い有形固定資産減価償却費率が低くなった。今後は，老朽化の進んだ施設の機能移転や民間譲渡等を検討し，公共施設の適正管理に努める。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6,631
6,525
40.39
7,579,464
7,364,237
195,259
3,808,887
10,355,996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少子高齢化，外海離島という地理的な要因等から財政基盤が弱く，類似団体平均よりも低くなっている。財政基盤強化のため，自主財源の確保のため町税等の収入確保対策の強化や経常経費の削減など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9978</xdr:rowOff>
    </xdr:to>
    <xdr:cxnSp macro="">
      <xdr:nvCxnSpPr>
        <xdr:cNvPr id="76" name="直線コネクタ 75"/>
        <xdr:cNvCxnSpPr/>
      </xdr:nvCxnSpPr>
      <xdr:spPr>
        <a:xfrm flipV="1">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79" name="直線コネクタ 78"/>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，依然として類似団体平均より高い状態となっている。主な要因として，平成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年度からの財政健全化（集中）取組の効果で</a:t>
          </a:r>
          <a:r>
            <a:rPr kumimoji="1" lang="ja-JP" altLang="en-US" sz="1100">
              <a:solidFill>
                <a:schemeClr val="dk1"/>
              </a:solidFill>
              <a:effectLst/>
              <a:latin typeface="+mn-lt"/>
              <a:ea typeface="+mn-ea"/>
              <a:cs typeface="+mn-cs"/>
            </a:rPr>
            <a:t>成果が出ていることと，平成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年度に新庁舎建設事業が終了したことにより，一時的に経常収支比率が改善された。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経常経費の大きな割合を占める公債費については，平成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年度の元利償還のピーク以降は減少するが，平成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年度から開始された新庁舎建設事業に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多額の地方債を発行</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ことから，引き続き経常経費の削減に取り組</a:t>
          </a:r>
          <a:r>
            <a:rPr kumimoji="1" lang="ja-JP" altLang="en-US" sz="1100">
              <a:solidFill>
                <a:schemeClr val="dk1"/>
              </a:solidFill>
              <a:effectLst/>
              <a:latin typeface="+mn-lt"/>
              <a:ea typeface="+mn-ea"/>
              <a:cs typeface="+mn-cs"/>
            </a:rPr>
            <a:t>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65</xdr:row>
      <xdr:rowOff>51308</xdr:rowOff>
    </xdr:to>
    <xdr:cxnSp macro="">
      <xdr:nvCxnSpPr>
        <xdr:cNvPr id="131" name="直線コネクタ 130"/>
        <xdr:cNvCxnSpPr/>
      </xdr:nvCxnSpPr>
      <xdr:spPr>
        <a:xfrm flipV="1">
          <a:off x="4114800" y="1108938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51308</xdr:rowOff>
    </xdr:to>
    <xdr:cxnSp macro="">
      <xdr:nvCxnSpPr>
        <xdr:cNvPr id="134" name="直線コネクタ 133"/>
        <xdr:cNvCxnSpPr/>
      </xdr:nvCxnSpPr>
      <xdr:spPr>
        <a:xfrm>
          <a:off x="3225800" y="111424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56134</xdr:rowOff>
    </xdr:to>
    <xdr:cxnSp macro="">
      <xdr:nvCxnSpPr>
        <xdr:cNvPr id="137" name="直線コネクタ 136"/>
        <xdr:cNvCxnSpPr/>
      </xdr:nvCxnSpPr>
      <xdr:spPr>
        <a:xfrm flipV="1">
          <a:off x="2336800" y="111424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66</xdr:row>
      <xdr:rowOff>58420</xdr:rowOff>
    </xdr:to>
    <xdr:cxnSp macro="">
      <xdr:nvCxnSpPr>
        <xdr:cNvPr id="140" name="直線コネクタ 139"/>
        <xdr:cNvCxnSpPr/>
      </xdr:nvCxnSpPr>
      <xdr:spPr>
        <a:xfrm flipV="1">
          <a:off x="1447800" y="112003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50" name="楕円 149"/>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37863</xdr:rowOff>
    </xdr:from>
    <xdr:ext cx="762000" cy="259045"/>
    <xdr:sp macro="" textlink="">
      <xdr:nvSpPr>
        <xdr:cNvPr id="151" name="財政構造の弾力性該当値テキスト"/>
        <xdr:cNvSpPr txBox="1"/>
      </xdr:nvSpPr>
      <xdr:spPr>
        <a:xfrm>
          <a:off x="5041900" y="1101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4" name="楕円 153"/>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5" name="テキスト ボックス 154"/>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6" name="楕円 155"/>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7" name="テキスト ボックス 156"/>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8" name="楕円 157"/>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9" name="テキスト ボックス 158"/>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くなっており，財政健全化の取り組みとして物件費等の抑制に取り組んできた成果であると考える。本町独自の要因として，外海離島という地理的要因から旅費が類似団体と比較して高くなっているが，物件費全体としては低く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今後も引き続き経常経費削減の取り組みが必要である。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164595</xdr:rowOff>
    </xdr:from>
    <xdr:to>
      <xdr:col>23</xdr:col>
      <xdr:colOff>133350</xdr:colOff>
      <xdr:row>84</xdr:row>
      <xdr:rowOff>21348</xdr:rowOff>
    </xdr:to>
    <xdr:cxnSp macro="">
      <xdr:nvCxnSpPr>
        <xdr:cNvPr id="194" name="直線コネクタ 193"/>
        <xdr:cNvCxnSpPr/>
      </xdr:nvCxnSpPr>
      <xdr:spPr>
        <a:xfrm flipV="1">
          <a:off x="4114800" y="14394945"/>
          <a:ext cx="838200" cy="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157223</xdr:rowOff>
    </xdr:from>
    <xdr:to>
      <xdr:col>19</xdr:col>
      <xdr:colOff>133350</xdr:colOff>
      <xdr:row>84</xdr:row>
      <xdr:rowOff>21348</xdr:rowOff>
    </xdr:to>
    <xdr:cxnSp macro="">
      <xdr:nvCxnSpPr>
        <xdr:cNvPr id="197" name="直線コネクタ 196"/>
        <xdr:cNvCxnSpPr/>
      </xdr:nvCxnSpPr>
      <xdr:spPr>
        <a:xfrm>
          <a:off x="3225800" y="14387573"/>
          <a:ext cx="889000" cy="3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152167</xdr:rowOff>
    </xdr:from>
    <xdr:to>
      <xdr:col>15</xdr:col>
      <xdr:colOff>82550</xdr:colOff>
      <xdr:row>83</xdr:row>
      <xdr:rowOff>157223</xdr:rowOff>
    </xdr:to>
    <xdr:cxnSp macro="">
      <xdr:nvCxnSpPr>
        <xdr:cNvPr id="200" name="直線コネクタ 199"/>
        <xdr:cNvCxnSpPr/>
      </xdr:nvCxnSpPr>
      <xdr:spPr>
        <a:xfrm>
          <a:off x="2336800" y="14382517"/>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134476</xdr:rowOff>
    </xdr:from>
    <xdr:to>
      <xdr:col>11</xdr:col>
      <xdr:colOff>31750</xdr:colOff>
      <xdr:row>83</xdr:row>
      <xdr:rowOff>152167</xdr:rowOff>
    </xdr:to>
    <xdr:cxnSp macro="">
      <xdr:nvCxnSpPr>
        <xdr:cNvPr id="203" name="直線コネクタ 202"/>
        <xdr:cNvCxnSpPr/>
      </xdr:nvCxnSpPr>
      <xdr:spPr>
        <a:xfrm>
          <a:off x="1447800" y="14364826"/>
          <a:ext cx="889000" cy="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113795</xdr:rowOff>
    </xdr:from>
    <xdr:to>
      <xdr:col>23</xdr:col>
      <xdr:colOff>184150</xdr:colOff>
      <xdr:row>84</xdr:row>
      <xdr:rowOff>43945</xdr:rowOff>
    </xdr:to>
    <xdr:sp macro="" textlink="">
      <xdr:nvSpPr>
        <xdr:cNvPr id="213" name="楕円 212"/>
        <xdr:cNvSpPr/>
      </xdr:nvSpPr>
      <xdr:spPr>
        <a:xfrm>
          <a:off x="4902200" y="143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130322</xdr:rowOff>
    </xdr:from>
    <xdr:ext cx="762000" cy="259045"/>
    <xdr:sp macro="" textlink="">
      <xdr:nvSpPr>
        <xdr:cNvPr id="214" name="人件費・物件費等の状況該当値テキスト"/>
        <xdr:cNvSpPr txBox="1"/>
      </xdr:nvSpPr>
      <xdr:spPr>
        <a:xfrm>
          <a:off x="5041900" y="1418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141998</xdr:rowOff>
    </xdr:from>
    <xdr:to>
      <xdr:col>19</xdr:col>
      <xdr:colOff>184150</xdr:colOff>
      <xdr:row>84</xdr:row>
      <xdr:rowOff>72148</xdr:rowOff>
    </xdr:to>
    <xdr:sp macro="" textlink="">
      <xdr:nvSpPr>
        <xdr:cNvPr id="215" name="楕円 214"/>
        <xdr:cNvSpPr/>
      </xdr:nvSpPr>
      <xdr:spPr>
        <a:xfrm>
          <a:off x="4064000" y="143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82325</xdr:rowOff>
    </xdr:from>
    <xdr:ext cx="736600" cy="259045"/>
    <xdr:sp macro="" textlink="">
      <xdr:nvSpPr>
        <xdr:cNvPr id="216" name="テキスト ボックス 215"/>
        <xdr:cNvSpPr txBox="1"/>
      </xdr:nvSpPr>
      <xdr:spPr>
        <a:xfrm>
          <a:off x="3733800" y="1414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106423</xdr:rowOff>
    </xdr:from>
    <xdr:to>
      <xdr:col>15</xdr:col>
      <xdr:colOff>133350</xdr:colOff>
      <xdr:row>84</xdr:row>
      <xdr:rowOff>36573</xdr:rowOff>
    </xdr:to>
    <xdr:sp macro="" textlink="">
      <xdr:nvSpPr>
        <xdr:cNvPr id="217" name="楕円 216"/>
        <xdr:cNvSpPr/>
      </xdr:nvSpPr>
      <xdr:spPr>
        <a:xfrm>
          <a:off x="3175000" y="143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46750</xdr:rowOff>
    </xdr:from>
    <xdr:ext cx="762000" cy="259045"/>
    <xdr:sp macro="" textlink="">
      <xdr:nvSpPr>
        <xdr:cNvPr id="218" name="テキスト ボックス 217"/>
        <xdr:cNvSpPr txBox="1"/>
      </xdr:nvSpPr>
      <xdr:spPr>
        <a:xfrm>
          <a:off x="2844800" y="141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101367</xdr:rowOff>
    </xdr:from>
    <xdr:to>
      <xdr:col>11</xdr:col>
      <xdr:colOff>82550</xdr:colOff>
      <xdr:row>84</xdr:row>
      <xdr:rowOff>31517</xdr:rowOff>
    </xdr:to>
    <xdr:sp macro="" textlink="">
      <xdr:nvSpPr>
        <xdr:cNvPr id="219" name="楕円 218"/>
        <xdr:cNvSpPr/>
      </xdr:nvSpPr>
      <xdr:spPr>
        <a:xfrm>
          <a:off x="2286000" y="143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41694</xdr:rowOff>
    </xdr:from>
    <xdr:ext cx="762000" cy="259045"/>
    <xdr:sp macro="" textlink="">
      <xdr:nvSpPr>
        <xdr:cNvPr id="220" name="テキスト ボックス 219"/>
        <xdr:cNvSpPr txBox="1"/>
      </xdr:nvSpPr>
      <xdr:spPr>
        <a:xfrm>
          <a:off x="1955800" y="1410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83676</xdr:rowOff>
    </xdr:from>
    <xdr:to>
      <xdr:col>7</xdr:col>
      <xdr:colOff>31750</xdr:colOff>
      <xdr:row>84</xdr:row>
      <xdr:rowOff>13826</xdr:rowOff>
    </xdr:to>
    <xdr:sp macro="" textlink="">
      <xdr:nvSpPr>
        <xdr:cNvPr id="221" name="楕円 220"/>
        <xdr:cNvSpPr/>
      </xdr:nvSpPr>
      <xdr:spPr>
        <a:xfrm>
          <a:off x="1397000" y="143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24003</xdr:rowOff>
    </xdr:from>
    <xdr:ext cx="762000" cy="259045"/>
    <xdr:sp macro="" textlink="">
      <xdr:nvSpPr>
        <xdr:cNvPr id="222" name="テキスト ボックス 221"/>
        <xdr:cNvSpPr txBox="1"/>
      </xdr:nvSpPr>
      <xdr:spPr>
        <a:xfrm>
          <a:off x="1066800" y="1408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低くなっており，全国平均及び全国町村平均よりも低い。これまでも国家公務員の給与制度に準じた適正な運用を行ってきたが，今後も人事委員会勧告等に基づく給与制度の運用と定員適正化に取り組む。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117263</xdr:rowOff>
    </xdr:from>
    <xdr:to>
      <xdr:col>81</xdr:col>
      <xdr:colOff>44450</xdr:colOff>
      <xdr:row>83</xdr:row>
      <xdr:rowOff>149437</xdr:rowOff>
    </xdr:to>
    <xdr:cxnSp macro="">
      <xdr:nvCxnSpPr>
        <xdr:cNvPr id="256" name="直線コネクタ 255"/>
        <xdr:cNvCxnSpPr/>
      </xdr:nvCxnSpPr>
      <xdr:spPr>
        <a:xfrm flipV="1">
          <a:off x="16179800" y="143476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125307</xdr:rowOff>
    </xdr:from>
    <xdr:to>
      <xdr:col>77</xdr:col>
      <xdr:colOff>44450</xdr:colOff>
      <xdr:row>83</xdr:row>
      <xdr:rowOff>149437</xdr:rowOff>
    </xdr:to>
    <xdr:cxnSp macro="">
      <xdr:nvCxnSpPr>
        <xdr:cNvPr id="259" name="直線コネクタ 258"/>
        <xdr:cNvCxnSpPr/>
      </xdr:nvCxnSpPr>
      <xdr:spPr>
        <a:xfrm>
          <a:off x="15290800" y="143556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117263</xdr:rowOff>
    </xdr:from>
    <xdr:to>
      <xdr:col>72</xdr:col>
      <xdr:colOff>203200</xdr:colOff>
      <xdr:row>83</xdr:row>
      <xdr:rowOff>125307</xdr:rowOff>
    </xdr:to>
    <xdr:cxnSp macro="">
      <xdr:nvCxnSpPr>
        <xdr:cNvPr id="262" name="直線コネクタ 261"/>
        <xdr:cNvCxnSpPr/>
      </xdr:nvCxnSpPr>
      <xdr:spPr>
        <a:xfrm>
          <a:off x="14401800" y="143476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117263</xdr:rowOff>
    </xdr:to>
    <xdr:cxnSp macro="">
      <xdr:nvCxnSpPr>
        <xdr:cNvPr id="265" name="直線コネクタ 264"/>
        <xdr:cNvCxnSpPr/>
      </xdr:nvCxnSpPr>
      <xdr:spPr>
        <a:xfrm>
          <a:off x="13512800" y="143234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66463</xdr:rowOff>
    </xdr:from>
    <xdr:to>
      <xdr:col>81</xdr:col>
      <xdr:colOff>95250</xdr:colOff>
      <xdr:row>83</xdr:row>
      <xdr:rowOff>168063</xdr:rowOff>
    </xdr:to>
    <xdr:sp macro="" textlink="">
      <xdr:nvSpPr>
        <xdr:cNvPr id="275" name="楕円 274"/>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82990</xdr:rowOff>
    </xdr:from>
    <xdr:ext cx="762000" cy="259045"/>
    <xdr:sp macro="" textlink="">
      <xdr:nvSpPr>
        <xdr:cNvPr id="276"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98637</xdr:rowOff>
    </xdr:from>
    <xdr:to>
      <xdr:col>77</xdr:col>
      <xdr:colOff>95250</xdr:colOff>
      <xdr:row>84</xdr:row>
      <xdr:rowOff>28787</xdr:rowOff>
    </xdr:to>
    <xdr:sp macro="" textlink="">
      <xdr:nvSpPr>
        <xdr:cNvPr id="277" name="楕円 276"/>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38964</xdr:rowOff>
    </xdr:from>
    <xdr:ext cx="736600" cy="259045"/>
    <xdr:sp macro="" textlink="">
      <xdr:nvSpPr>
        <xdr:cNvPr id="278" name="テキスト ボックス 277"/>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74507</xdr:rowOff>
    </xdr:from>
    <xdr:to>
      <xdr:col>73</xdr:col>
      <xdr:colOff>44450</xdr:colOff>
      <xdr:row>84</xdr:row>
      <xdr:rowOff>4657</xdr:rowOff>
    </xdr:to>
    <xdr:sp macro="" textlink="">
      <xdr:nvSpPr>
        <xdr:cNvPr id="279" name="楕円 278"/>
        <xdr:cNvSpPr/>
      </xdr:nvSpPr>
      <xdr:spPr>
        <a:xfrm>
          <a:off x="15240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14834</xdr:rowOff>
    </xdr:from>
    <xdr:ext cx="762000" cy="259045"/>
    <xdr:sp macro="" textlink="">
      <xdr:nvSpPr>
        <xdr:cNvPr id="280" name="テキスト ボックス 279"/>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66463</xdr:rowOff>
    </xdr:from>
    <xdr:to>
      <xdr:col>68</xdr:col>
      <xdr:colOff>203200</xdr:colOff>
      <xdr:row>83</xdr:row>
      <xdr:rowOff>168063</xdr:rowOff>
    </xdr:to>
    <xdr:sp macro="" textlink="">
      <xdr:nvSpPr>
        <xdr:cNvPr id="281" name="楕円 280"/>
        <xdr:cNvSpPr/>
      </xdr:nvSpPr>
      <xdr:spPr>
        <a:xfrm>
          <a:off x="14351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6790</xdr:rowOff>
    </xdr:from>
    <xdr:ext cx="762000" cy="259045"/>
    <xdr:sp macro="" textlink="">
      <xdr:nvSpPr>
        <xdr:cNvPr id="282" name="テキスト ボックス 281"/>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3" name="楕円 282"/>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4" name="テキスト ボックス 283"/>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類似団体平均と比較して多くなっている。要因として町独自の施設である和泊町実験農場を有していることや，</a:t>
          </a:r>
          <a:r>
            <a:rPr kumimoji="1" lang="ja-JP" altLang="en-US" sz="1100">
              <a:solidFill>
                <a:schemeClr val="dk1"/>
              </a:solidFill>
              <a:effectLst/>
              <a:latin typeface="+mn-lt"/>
              <a:ea typeface="+mn-ea"/>
              <a:cs typeface="+mn-cs"/>
            </a:rPr>
            <a:t>空港管理事務所を有していること，</a:t>
          </a:r>
          <a:r>
            <a:rPr kumimoji="1" lang="ja-JP" altLang="ja-JP" sz="1100">
              <a:solidFill>
                <a:schemeClr val="dk1"/>
              </a:solidFill>
              <a:effectLst/>
              <a:latin typeface="+mn-lt"/>
              <a:ea typeface="+mn-ea"/>
              <a:cs typeface="+mn-cs"/>
            </a:rPr>
            <a:t>こども園を直営で運営していることなどが考えられる。これまでも，指定管理者の導入やごみ収集業務及び町有線テレビの一部業務（自主放送業務）等の民間委託を実施しているが，今後は，直営施設の</a:t>
          </a:r>
          <a:r>
            <a:rPr kumimoji="1" lang="ja-JP" altLang="en-US" sz="1100">
              <a:solidFill>
                <a:schemeClr val="dk1"/>
              </a:solidFill>
              <a:effectLst/>
              <a:latin typeface="+mn-lt"/>
              <a:ea typeface="+mn-ea"/>
              <a:cs typeface="+mn-cs"/>
            </a:rPr>
            <a:t>初期</a:t>
          </a:r>
          <a:r>
            <a:rPr kumimoji="1" lang="ja-JP" altLang="ja-JP" sz="1100">
              <a:solidFill>
                <a:schemeClr val="dk1"/>
              </a:solidFill>
              <a:effectLst/>
              <a:latin typeface="+mn-lt"/>
              <a:ea typeface="+mn-ea"/>
              <a:cs typeface="+mn-cs"/>
            </a:rPr>
            <a:t>の目的の達成状況や利用状況について分析を行い，類似施設の統廃合や民営化等について検討する。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88102</xdr:rowOff>
    </xdr:from>
    <xdr:to>
      <xdr:col>81</xdr:col>
      <xdr:colOff>44450</xdr:colOff>
      <xdr:row>63</xdr:row>
      <xdr:rowOff>97065</xdr:rowOff>
    </xdr:to>
    <xdr:cxnSp macro="">
      <xdr:nvCxnSpPr>
        <xdr:cNvPr id="321" name="直線コネクタ 320"/>
        <xdr:cNvCxnSpPr/>
      </xdr:nvCxnSpPr>
      <xdr:spPr>
        <a:xfrm>
          <a:off x="16179800" y="10889452"/>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88102</xdr:rowOff>
    </xdr:from>
    <xdr:to>
      <xdr:col>77</xdr:col>
      <xdr:colOff>44450</xdr:colOff>
      <xdr:row>63</xdr:row>
      <xdr:rowOff>106716</xdr:rowOff>
    </xdr:to>
    <xdr:cxnSp macro="">
      <xdr:nvCxnSpPr>
        <xdr:cNvPr id="324" name="直線コネクタ 323"/>
        <xdr:cNvCxnSpPr/>
      </xdr:nvCxnSpPr>
      <xdr:spPr>
        <a:xfrm flipV="1">
          <a:off x="15290800" y="10889452"/>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60524</xdr:rowOff>
    </xdr:from>
    <xdr:to>
      <xdr:col>72</xdr:col>
      <xdr:colOff>203200</xdr:colOff>
      <xdr:row>63</xdr:row>
      <xdr:rowOff>106716</xdr:rowOff>
    </xdr:to>
    <xdr:cxnSp macro="">
      <xdr:nvCxnSpPr>
        <xdr:cNvPr id="327" name="直線コネクタ 326"/>
        <xdr:cNvCxnSpPr/>
      </xdr:nvCxnSpPr>
      <xdr:spPr>
        <a:xfrm>
          <a:off x="14401800" y="10861874"/>
          <a:ext cx="8890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60524</xdr:rowOff>
    </xdr:from>
    <xdr:to>
      <xdr:col>68</xdr:col>
      <xdr:colOff>152400</xdr:colOff>
      <xdr:row>63</xdr:row>
      <xdr:rowOff>65350</xdr:rowOff>
    </xdr:to>
    <xdr:cxnSp macro="">
      <xdr:nvCxnSpPr>
        <xdr:cNvPr id="330" name="直線コネクタ 329"/>
        <xdr:cNvCxnSpPr/>
      </xdr:nvCxnSpPr>
      <xdr:spPr>
        <a:xfrm flipV="1">
          <a:off x="13512800" y="108618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46265</xdr:rowOff>
    </xdr:from>
    <xdr:to>
      <xdr:col>81</xdr:col>
      <xdr:colOff>95250</xdr:colOff>
      <xdr:row>63</xdr:row>
      <xdr:rowOff>147865</xdr:rowOff>
    </xdr:to>
    <xdr:sp macro="" textlink="">
      <xdr:nvSpPr>
        <xdr:cNvPr id="340" name="楕円 339"/>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18342</xdr:rowOff>
    </xdr:from>
    <xdr:ext cx="762000" cy="259045"/>
    <xdr:sp macro="" textlink="">
      <xdr:nvSpPr>
        <xdr:cNvPr id="341" name="定員管理の状況該当値テキスト"/>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37302</xdr:rowOff>
    </xdr:from>
    <xdr:to>
      <xdr:col>77</xdr:col>
      <xdr:colOff>95250</xdr:colOff>
      <xdr:row>63</xdr:row>
      <xdr:rowOff>138902</xdr:rowOff>
    </xdr:to>
    <xdr:sp macro="" textlink="">
      <xdr:nvSpPr>
        <xdr:cNvPr id="342" name="楕円 341"/>
        <xdr:cNvSpPr/>
      </xdr:nvSpPr>
      <xdr:spPr>
        <a:xfrm>
          <a:off x="16129000" y="108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123679</xdr:rowOff>
    </xdr:from>
    <xdr:ext cx="736600" cy="259045"/>
    <xdr:sp macro="" textlink="">
      <xdr:nvSpPr>
        <xdr:cNvPr id="343" name="テキスト ボックス 342"/>
        <xdr:cNvSpPr txBox="1"/>
      </xdr:nvSpPr>
      <xdr:spPr>
        <a:xfrm>
          <a:off x="15798800" y="1092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55916</xdr:rowOff>
    </xdr:from>
    <xdr:to>
      <xdr:col>73</xdr:col>
      <xdr:colOff>44450</xdr:colOff>
      <xdr:row>63</xdr:row>
      <xdr:rowOff>157516</xdr:rowOff>
    </xdr:to>
    <xdr:sp macro="" textlink="">
      <xdr:nvSpPr>
        <xdr:cNvPr id="344" name="楕円 343"/>
        <xdr:cNvSpPr/>
      </xdr:nvSpPr>
      <xdr:spPr>
        <a:xfrm>
          <a:off x="15240000" y="108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142293</xdr:rowOff>
    </xdr:from>
    <xdr:ext cx="762000" cy="259045"/>
    <xdr:sp macro="" textlink="">
      <xdr:nvSpPr>
        <xdr:cNvPr id="345" name="テキスト ボックス 344"/>
        <xdr:cNvSpPr txBox="1"/>
      </xdr:nvSpPr>
      <xdr:spPr>
        <a:xfrm>
          <a:off x="14909800" y="1094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9724</xdr:rowOff>
    </xdr:from>
    <xdr:to>
      <xdr:col>68</xdr:col>
      <xdr:colOff>203200</xdr:colOff>
      <xdr:row>63</xdr:row>
      <xdr:rowOff>111324</xdr:rowOff>
    </xdr:to>
    <xdr:sp macro="" textlink="">
      <xdr:nvSpPr>
        <xdr:cNvPr id="346" name="楕円 345"/>
        <xdr:cNvSpPr/>
      </xdr:nvSpPr>
      <xdr:spPr>
        <a:xfrm>
          <a:off x="14351000" y="108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96101</xdr:rowOff>
    </xdr:from>
    <xdr:ext cx="762000" cy="259045"/>
    <xdr:sp macro="" textlink="">
      <xdr:nvSpPr>
        <xdr:cNvPr id="347" name="テキスト ボックス 346"/>
        <xdr:cNvSpPr txBox="1"/>
      </xdr:nvSpPr>
      <xdr:spPr>
        <a:xfrm>
          <a:off x="14020800" y="1089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14550</xdr:rowOff>
    </xdr:from>
    <xdr:to>
      <xdr:col>64</xdr:col>
      <xdr:colOff>152400</xdr:colOff>
      <xdr:row>63</xdr:row>
      <xdr:rowOff>116150</xdr:rowOff>
    </xdr:to>
    <xdr:sp macro="" textlink="">
      <xdr:nvSpPr>
        <xdr:cNvPr id="348" name="楕円 347"/>
        <xdr:cNvSpPr/>
      </xdr:nvSpPr>
      <xdr:spPr>
        <a:xfrm>
          <a:off x="13462000" y="108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100927</xdr:rowOff>
    </xdr:from>
    <xdr:ext cx="762000" cy="259045"/>
    <xdr:sp macro="" textlink="">
      <xdr:nvSpPr>
        <xdr:cNvPr id="349" name="テキスト ボックス 348"/>
        <xdr:cNvSpPr txBox="1"/>
      </xdr:nvSpPr>
      <xdr:spPr>
        <a:xfrm>
          <a:off x="13131800" y="109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ポイント改善しているが，依然として類似団体平均より高くなっている。</a:t>
          </a:r>
          <a:r>
            <a:rPr kumimoji="1" lang="ja-JP" altLang="ja-JP" sz="1100" b="0">
              <a:solidFill>
                <a:schemeClr val="dk1"/>
              </a:solidFill>
              <a:effectLst/>
              <a:latin typeface="+mn-lt"/>
              <a:ea typeface="+mn-ea"/>
              <a:cs typeface="+mn-cs"/>
            </a:rPr>
            <a:t>前年度より改善された要因としては，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年度に建設した体験交流推進施設や平成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年度に導入した消防</a:t>
          </a:r>
          <a:r>
            <a:rPr kumimoji="1" lang="ja-JP" altLang="en-US" sz="1100">
              <a:solidFill>
                <a:schemeClr val="dk1"/>
              </a:solidFill>
              <a:effectLst/>
              <a:latin typeface="+mn-lt"/>
              <a:ea typeface="+mn-ea"/>
              <a:cs typeface="+mn-cs"/>
            </a:rPr>
            <a:t>車</a:t>
          </a:r>
          <a:r>
            <a:rPr kumimoji="1" lang="ja-JP" altLang="ja-JP" sz="1100">
              <a:solidFill>
                <a:schemeClr val="dk1"/>
              </a:solidFill>
              <a:effectLst/>
              <a:latin typeface="+mn-lt"/>
              <a:ea typeface="+mn-ea"/>
              <a:cs typeface="+mn-cs"/>
            </a:rPr>
            <a:t>の地方債元利償還が終了したことによる。公債費の償還のピークを平成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年度に迎えた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年度から着工した新庁舎建設事業で</a:t>
          </a:r>
          <a:r>
            <a:rPr kumimoji="1" lang="en-US" altLang="ja-JP" sz="1100">
              <a:solidFill>
                <a:schemeClr val="dk1"/>
              </a:solidFill>
              <a:effectLst/>
              <a:latin typeface="+mn-lt"/>
              <a:ea typeface="+mn-ea"/>
              <a:cs typeface="+mn-cs"/>
            </a:rPr>
            <a:t>11.6</a:t>
          </a:r>
          <a:r>
            <a:rPr kumimoji="1" lang="ja-JP" altLang="en-US" sz="1100">
              <a:solidFill>
                <a:schemeClr val="dk1"/>
              </a:solidFill>
              <a:effectLst/>
              <a:latin typeface="+mn-lt"/>
              <a:ea typeface="+mn-ea"/>
              <a:cs typeface="+mn-cs"/>
            </a:rPr>
            <a:t>億の</a:t>
          </a:r>
          <a:r>
            <a:rPr kumimoji="1" lang="ja-JP" altLang="ja-JP" sz="1100">
              <a:solidFill>
                <a:schemeClr val="dk1"/>
              </a:solidFill>
              <a:effectLst/>
              <a:latin typeface="+mn-lt"/>
              <a:ea typeface="+mn-ea"/>
              <a:cs typeface="+mn-cs"/>
            </a:rPr>
            <a:t>地方債を発行</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，今後も引き続き，新規地方債発行抑制に努める。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114554</xdr:rowOff>
    </xdr:from>
    <xdr:to>
      <xdr:col>81</xdr:col>
      <xdr:colOff>44450</xdr:colOff>
      <xdr:row>43</xdr:row>
      <xdr:rowOff>133858</xdr:rowOff>
    </xdr:to>
    <xdr:cxnSp macro="">
      <xdr:nvCxnSpPr>
        <xdr:cNvPr id="380" name="直線コネクタ 379"/>
        <xdr:cNvCxnSpPr/>
      </xdr:nvCxnSpPr>
      <xdr:spPr>
        <a:xfrm flipV="1">
          <a:off x="16179800" y="74869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43</xdr:row>
      <xdr:rowOff>143510</xdr:rowOff>
    </xdr:to>
    <xdr:cxnSp macro="">
      <xdr:nvCxnSpPr>
        <xdr:cNvPr id="383" name="直線コネクタ 382"/>
        <xdr:cNvCxnSpPr/>
      </xdr:nvCxnSpPr>
      <xdr:spPr>
        <a:xfrm flipV="1">
          <a:off x="15290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44</xdr:row>
      <xdr:rowOff>5842</xdr:rowOff>
    </xdr:to>
    <xdr:cxnSp macro="">
      <xdr:nvCxnSpPr>
        <xdr:cNvPr id="386" name="直線コネクタ 385"/>
        <xdr:cNvCxnSpPr/>
      </xdr:nvCxnSpPr>
      <xdr:spPr>
        <a:xfrm flipV="1">
          <a:off x="14401800" y="75158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5842</xdr:rowOff>
    </xdr:to>
    <xdr:cxnSp macro="">
      <xdr:nvCxnSpPr>
        <xdr:cNvPr id="389" name="直線コネクタ 388"/>
        <xdr:cNvCxnSpPr/>
      </xdr:nvCxnSpPr>
      <xdr:spPr>
        <a:xfrm>
          <a:off x="13512800" y="75448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63754</xdr:rowOff>
    </xdr:from>
    <xdr:to>
      <xdr:col>81</xdr:col>
      <xdr:colOff>95250</xdr:colOff>
      <xdr:row>43</xdr:row>
      <xdr:rowOff>165354</xdr:rowOff>
    </xdr:to>
    <xdr:sp macro="" textlink="">
      <xdr:nvSpPr>
        <xdr:cNvPr id="399" name="楕円 398"/>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35831</xdr:rowOff>
    </xdr:from>
    <xdr:ext cx="762000" cy="259045"/>
    <xdr:sp macro="" textlink="">
      <xdr:nvSpPr>
        <xdr:cNvPr id="400" name="公債費負担の状況該当値テキスト"/>
        <xdr:cNvSpPr txBox="1"/>
      </xdr:nvSpPr>
      <xdr:spPr>
        <a:xfrm>
          <a:off x="17106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1" name="楕円 400"/>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2" name="テキスト ボックス 401"/>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3" name="楕円 402"/>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04" name="テキスト ボックス 403"/>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126492</xdr:rowOff>
    </xdr:from>
    <xdr:to>
      <xdr:col>68</xdr:col>
      <xdr:colOff>203200</xdr:colOff>
      <xdr:row>44</xdr:row>
      <xdr:rowOff>56642</xdr:rowOff>
    </xdr:to>
    <xdr:sp macro="" textlink="">
      <xdr:nvSpPr>
        <xdr:cNvPr id="405" name="楕円 404"/>
        <xdr:cNvSpPr/>
      </xdr:nvSpPr>
      <xdr:spPr>
        <a:xfrm>
          <a:off x="14351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41419</xdr:rowOff>
    </xdr:from>
    <xdr:ext cx="762000" cy="259045"/>
    <xdr:sp macro="" textlink="">
      <xdr:nvSpPr>
        <xdr:cNvPr id="406" name="テキスト ボックス 405"/>
        <xdr:cNvSpPr txBox="1"/>
      </xdr:nvSpPr>
      <xdr:spPr>
        <a:xfrm>
          <a:off x="14020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07" name="楕円 406"/>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08" name="テキスト ボックス 407"/>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将来負担比率は前年度と比較して</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依然として類似団体平均より高い状況である。主な要因として，防災行政無線デジタル化事業や公営住宅建替事業などで多額の地方債を発行し</a:t>
          </a:r>
          <a:r>
            <a:rPr kumimoji="1" lang="ja-JP" altLang="en-US" sz="1100">
              <a:solidFill>
                <a:schemeClr val="dk1"/>
              </a:solidFill>
              <a:effectLst/>
              <a:latin typeface="+mn-lt"/>
              <a:ea typeface="+mn-ea"/>
              <a:cs typeface="+mn-cs"/>
            </a:rPr>
            <a:t>ている中で，平成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年度から実施した新庁舎建設事業により</a:t>
          </a:r>
          <a:r>
            <a:rPr kumimoji="1" lang="en-US" altLang="ja-JP" sz="1100">
              <a:solidFill>
                <a:schemeClr val="dk1"/>
              </a:solidFill>
              <a:effectLst/>
              <a:latin typeface="+mn-lt"/>
              <a:ea typeface="+mn-ea"/>
              <a:cs typeface="+mn-cs"/>
            </a:rPr>
            <a:t>11.6</a:t>
          </a:r>
          <a:r>
            <a:rPr kumimoji="1" lang="ja-JP" altLang="en-US" sz="1100">
              <a:solidFill>
                <a:schemeClr val="dk1"/>
              </a:solidFill>
              <a:effectLst/>
              <a:latin typeface="+mn-lt"/>
              <a:ea typeface="+mn-ea"/>
              <a:cs typeface="+mn-cs"/>
            </a:rPr>
            <a:t>憶円の地方債を発行したためである。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今後は，過去に整備した公共施設等の長寿命化等が課題となってくることから，公共施設等総合管理計画などに基づき，将来負担の増加することのないよう計画的に取り組む。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163576</xdr:rowOff>
    </xdr:from>
    <xdr:to>
      <xdr:col>81</xdr:col>
      <xdr:colOff>44450</xdr:colOff>
      <xdr:row>20</xdr:row>
      <xdr:rowOff>136906</xdr:rowOff>
    </xdr:to>
    <xdr:cxnSp macro="">
      <xdr:nvCxnSpPr>
        <xdr:cNvPr id="440" name="直線コネクタ 439"/>
        <xdr:cNvCxnSpPr/>
      </xdr:nvCxnSpPr>
      <xdr:spPr>
        <a:xfrm>
          <a:off x="16179800" y="342112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163576</xdr:rowOff>
    </xdr:from>
    <xdr:to>
      <xdr:col>77</xdr:col>
      <xdr:colOff>44450</xdr:colOff>
      <xdr:row>20</xdr:row>
      <xdr:rowOff>146558</xdr:rowOff>
    </xdr:to>
    <xdr:cxnSp macro="">
      <xdr:nvCxnSpPr>
        <xdr:cNvPr id="443" name="直線コネクタ 442"/>
        <xdr:cNvCxnSpPr/>
      </xdr:nvCxnSpPr>
      <xdr:spPr>
        <a:xfrm flipV="1">
          <a:off x="15290800" y="342112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146558</xdr:rowOff>
    </xdr:from>
    <xdr:to>
      <xdr:col>72</xdr:col>
      <xdr:colOff>203200</xdr:colOff>
      <xdr:row>21</xdr:row>
      <xdr:rowOff>14681</xdr:rowOff>
    </xdr:to>
    <xdr:cxnSp macro="">
      <xdr:nvCxnSpPr>
        <xdr:cNvPr id="446" name="直線コネクタ 445"/>
        <xdr:cNvCxnSpPr/>
      </xdr:nvCxnSpPr>
      <xdr:spPr>
        <a:xfrm flipV="1">
          <a:off x="14401800" y="3575558"/>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14681</xdr:rowOff>
    </xdr:from>
    <xdr:to>
      <xdr:col>68</xdr:col>
      <xdr:colOff>152400</xdr:colOff>
      <xdr:row>22</xdr:row>
      <xdr:rowOff>46888</xdr:rowOff>
    </xdr:to>
    <xdr:cxnSp macro="">
      <xdr:nvCxnSpPr>
        <xdr:cNvPr id="449" name="直線コネクタ 448"/>
        <xdr:cNvCxnSpPr/>
      </xdr:nvCxnSpPr>
      <xdr:spPr>
        <a:xfrm flipV="1">
          <a:off x="13512800" y="3615131"/>
          <a:ext cx="889000" cy="2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86106</xdr:rowOff>
    </xdr:from>
    <xdr:to>
      <xdr:col>81</xdr:col>
      <xdr:colOff>95250</xdr:colOff>
      <xdr:row>21</xdr:row>
      <xdr:rowOff>16256</xdr:rowOff>
    </xdr:to>
    <xdr:sp macro="" textlink="">
      <xdr:nvSpPr>
        <xdr:cNvPr id="459" name="楕円 458"/>
        <xdr:cNvSpPr/>
      </xdr:nvSpPr>
      <xdr:spPr>
        <a:xfrm>
          <a:off x="169672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58183</xdr:rowOff>
    </xdr:from>
    <xdr:ext cx="762000" cy="259045"/>
    <xdr:sp macro="" textlink="">
      <xdr:nvSpPr>
        <xdr:cNvPr id="460" name="将来負担の状況該当値テキスト"/>
        <xdr:cNvSpPr txBox="1"/>
      </xdr:nvSpPr>
      <xdr:spPr>
        <a:xfrm>
          <a:off x="17106900" y="34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112776</xdr:rowOff>
    </xdr:from>
    <xdr:to>
      <xdr:col>77</xdr:col>
      <xdr:colOff>95250</xdr:colOff>
      <xdr:row>20</xdr:row>
      <xdr:rowOff>42926</xdr:rowOff>
    </xdr:to>
    <xdr:sp macro="" textlink="">
      <xdr:nvSpPr>
        <xdr:cNvPr id="461" name="楕円 460"/>
        <xdr:cNvSpPr/>
      </xdr:nvSpPr>
      <xdr:spPr>
        <a:xfrm>
          <a:off x="16129000" y="33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27703</xdr:rowOff>
    </xdr:from>
    <xdr:ext cx="736600" cy="259045"/>
    <xdr:sp macro="" textlink="">
      <xdr:nvSpPr>
        <xdr:cNvPr id="462" name="テキスト ボックス 461"/>
        <xdr:cNvSpPr txBox="1"/>
      </xdr:nvSpPr>
      <xdr:spPr>
        <a:xfrm>
          <a:off x="15798800" y="345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95758</xdr:rowOff>
    </xdr:from>
    <xdr:to>
      <xdr:col>73</xdr:col>
      <xdr:colOff>44450</xdr:colOff>
      <xdr:row>21</xdr:row>
      <xdr:rowOff>25908</xdr:rowOff>
    </xdr:to>
    <xdr:sp macro="" textlink="">
      <xdr:nvSpPr>
        <xdr:cNvPr id="463" name="楕円 462"/>
        <xdr:cNvSpPr/>
      </xdr:nvSpPr>
      <xdr:spPr>
        <a:xfrm>
          <a:off x="15240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10685</xdr:rowOff>
    </xdr:from>
    <xdr:ext cx="762000" cy="259045"/>
    <xdr:sp macro="" textlink="">
      <xdr:nvSpPr>
        <xdr:cNvPr id="464" name="テキスト ボックス 463"/>
        <xdr:cNvSpPr txBox="1"/>
      </xdr:nvSpPr>
      <xdr:spPr>
        <a:xfrm>
          <a:off x="14909800" y="361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135331</xdr:rowOff>
    </xdr:from>
    <xdr:to>
      <xdr:col>68</xdr:col>
      <xdr:colOff>203200</xdr:colOff>
      <xdr:row>21</xdr:row>
      <xdr:rowOff>65481</xdr:rowOff>
    </xdr:to>
    <xdr:sp macro="" textlink="">
      <xdr:nvSpPr>
        <xdr:cNvPr id="465" name="楕円 464"/>
        <xdr:cNvSpPr/>
      </xdr:nvSpPr>
      <xdr:spPr>
        <a:xfrm>
          <a:off x="14351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50258</xdr:rowOff>
    </xdr:from>
    <xdr:ext cx="762000" cy="259045"/>
    <xdr:sp macro="" textlink="">
      <xdr:nvSpPr>
        <xdr:cNvPr id="466" name="テキスト ボックス 465"/>
        <xdr:cNvSpPr txBox="1"/>
      </xdr:nvSpPr>
      <xdr:spPr>
        <a:xfrm>
          <a:off x="14020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167538</xdr:rowOff>
    </xdr:from>
    <xdr:to>
      <xdr:col>64</xdr:col>
      <xdr:colOff>152400</xdr:colOff>
      <xdr:row>22</xdr:row>
      <xdr:rowOff>97688</xdr:rowOff>
    </xdr:to>
    <xdr:sp macro="" textlink="">
      <xdr:nvSpPr>
        <xdr:cNvPr id="467" name="楕円 466"/>
        <xdr:cNvSpPr/>
      </xdr:nvSpPr>
      <xdr:spPr>
        <a:xfrm>
          <a:off x="13462000" y="37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82465</xdr:rowOff>
    </xdr:from>
    <xdr:ext cx="762000" cy="259045"/>
    <xdr:sp macro="" textlink="">
      <xdr:nvSpPr>
        <xdr:cNvPr id="468" name="テキスト ボックス 467"/>
        <xdr:cNvSpPr txBox="1"/>
      </xdr:nvSpPr>
      <xdr:spPr>
        <a:xfrm>
          <a:off x="13131800" y="38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6,631
6,525
40.39
7,579,464
7,364,237
195,259
3,808,887
10,355,996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人件費の割合は類似団体平均より</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くなっている。これは，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名の職員が退職し，平成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名の新規採用が行われ，職員の若返りが図られたのが要因</a:t>
          </a:r>
          <a:r>
            <a:rPr kumimoji="1" lang="ja-JP" altLang="ja-JP" sz="1100">
              <a:solidFill>
                <a:schemeClr val="dk1"/>
              </a:solidFill>
              <a:effectLst/>
              <a:latin typeface="+mn-lt"/>
              <a:ea typeface="+mn-ea"/>
              <a:cs typeface="+mn-cs"/>
            </a:rPr>
            <a:t>である。これまで取り組んできた定員管理適正化の推進，施設の民営化や統廃合等を検討し，人件費の抑制を図る。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154432</xdr:rowOff>
    </xdr:to>
    <xdr:cxnSp macro="">
      <xdr:nvCxnSpPr>
        <xdr:cNvPr id="64" name="直線コネクタ 63"/>
        <xdr:cNvCxnSpPr/>
      </xdr:nvCxnSpPr>
      <xdr:spPr>
        <a:xfrm flipV="1">
          <a:off x="3987800" y="62671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154432</xdr:rowOff>
    </xdr:to>
    <xdr:cxnSp macro="">
      <xdr:nvCxnSpPr>
        <xdr:cNvPr id="67" name="直線コネクタ 66"/>
        <xdr:cNvCxnSpPr/>
      </xdr:nvCxnSpPr>
      <xdr:spPr>
        <a:xfrm>
          <a:off x="3098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149860</xdr:rowOff>
    </xdr:to>
    <xdr:cxnSp macro="">
      <xdr:nvCxnSpPr>
        <xdr:cNvPr id="70" name="直線コネクタ 69"/>
        <xdr:cNvCxnSpPr/>
      </xdr:nvCxnSpPr>
      <xdr:spPr>
        <a:xfrm flipV="1">
          <a:off x="2209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42418</xdr:rowOff>
    </xdr:to>
    <xdr:cxnSp macro="">
      <xdr:nvCxnSpPr>
        <xdr:cNvPr id="73" name="直線コネクタ 72"/>
        <xdr:cNvCxnSpPr/>
      </xdr:nvCxnSpPr>
      <xdr:spPr>
        <a:xfrm flipV="1">
          <a:off x="1320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物件費は類似団体平均より低くなっているが，経常経費削減の効果である。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消耗品費の一括調達や</a:t>
          </a:r>
          <a:r>
            <a:rPr kumimoji="1" lang="ja-JP" altLang="en-US" sz="1100">
              <a:solidFill>
                <a:schemeClr val="dk1"/>
              </a:solidFill>
              <a:effectLst/>
              <a:latin typeface="+mn-lt"/>
              <a:ea typeface="+mn-ea"/>
              <a:cs typeface="+mn-cs"/>
            </a:rPr>
            <a:t>新庁舎での</a:t>
          </a:r>
          <a:r>
            <a:rPr kumimoji="1" lang="ja-JP" altLang="ja-JP" sz="1100">
              <a:solidFill>
                <a:schemeClr val="dk1"/>
              </a:solidFill>
              <a:effectLst/>
              <a:latin typeface="+mn-lt"/>
              <a:ea typeface="+mn-ea"/>
              <a:cs typeface="+mn-cs"/>
            </a:rPr>
            <a:t>コピー機の共同利用などに取り組み，更なる経常経費削減を図る。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127000</xdr:rowOff>
    </xdr:to>
    <xdr:cxnSp macro="">
      <xdr:nvCxnSpPr>
        <xdr:cNvPr id="122" name="直線コネクタ 121"/>
        <xdr:cNvCxnSpPr/>
      </xdr:nvCxnSpPr>
      <xdr:spPr>
        <a:xfrm>
          <a:off x="15671800" y="284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145288</xdr:rowOff>
    </xdr:to>
    <xdr:cxnSp macro="">
      <xdr:nvCxnSpPr>
        <xdr:cNvPr id="125" name="直線コネクタ 124"/>
        <xdr:cNvCxnSpPr/>
      </xdr:nvCxnSpPr>
      <xdr:spPr>
        <a:xfrm flipV="1">
          <a:off x="14782800" y="2847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145288</xdr:rowOff>
    </xdr:to>
    <xdr:cxnSp macro="">
      <xdr:nvCxnSpPr>
        <xdr:cNvPr id="128" name="直線コネクタ 127"/>
        <xdr:cNvCxnSpPr/>
      </xdr:nvCxnSpPr>
      <xdr:spPr>
        <a:xfrm>
          <a:off x="13893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16</xdr:row>
      <xdr:rowOff>127000</xdr:rowOff>
    </xdr:to>
    <xdr:cxnSp macro="">
      <xdr:nvCxnSpPr>
        <xdr:cNvPr id="131" name="直線コネクタ 130"/>
        <xdr:cNvCxnSpPr/>
      </xdr:nvCxnSpPr>
      <xdr:spPr>
        <a:xfrm>
          <a:off x="13004800" y="2842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5" name="楕円 144"/>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6" name="テキスト ボックス 145"/>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7" name="楕円 146"/>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8" name="テキスト ボックス 14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49" name="楕円 148"/>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0" name="テキスト ボックス 149"/>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類似団体平均より低</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，前年度よりも</a:t>
          </a:r>
          <a:r>
            <a:rPr kumimoji="1" lang="ja-JP" altLang="en-US" sz="1100">
              <a:solidFill>
                <a:schemeClr val="dk1"/>
              </a:solidFill>
              <a:effectLst/>
              <a:latin typeface="+mn-lt"/>
              <a:ea typeface="+mn-ea"/>
              <a:cs typeface="+mn-cs"/>
            </a:rPr>
            <a:t>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高齢者人口の増加や</a:t>
          </a:r>
          <a:r>
            <a:rPr kumimoji="1" lang="ja-JP" altLang="en-US" sz="1100">
              <a:solidFill>
                <a:schemeClr val="dk1"/>
              </a:solidFill>
              <a:effectLst/>
              <a:latin typeface="+mn-lt"/>
              <a:ea typeface="+mn-ea"/>
              <a:cs typeface="+mn-cs"/>
            </a:rPr>
            <a:t>障害福祉費の増加が要因である。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町独自の子ども医療費助成制度などにより扶助費については今後も増加が見込まれることから，扶助費の動向について注視し，町単独扶助費についても自己負担基準の見直しなどを検討する。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3" name="直線コネクタ 182"/>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6" name="直線コネクタ 185"/>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89" name="直線コネクタ 188"/>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12700</xdr:rowOff>
    </xdr:to>
    <xdr:cxnSp macro="">
      <xdr:nvCxnSpPr>
        <xdr:cNvPr id="192" name="直線コネクタ 191"/>
        <xdr:cNvCxnSpPr/>
      </xdr:nvCxnSpPr>
      <xdr:spPr>
        <a:xfrm>
          <a:off x="1320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2" name="楕円 201"/>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3"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4" name="楕円 203"/>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5" name="テキスト ボックス 204"/>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6" name="楕円 205"/>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7" name="テキスト ボックス 206"/>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8" name="楕円 207"/>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48277</xdr:rowOff>
    </xdr:from>
    <xdr:ext cx="762000" cy="259045"/>
    <xdr:sp macro="" textlink="">
      <xdr:nvSpPr>
        <xdr:cNvPr id="209" name="テキスト ボックス 208"/>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0" name="楕円 209"/>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48277</xdr:rowOff>
    </xdr:from>
    <xdr:ext cx="762000" cy="259045"/>
    <xdr:sp macro="" textlink="">
      <xdr:nvSpPr>
        <xdr:cNvPr id="211" name="テキスト ボックス 210"/>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しており</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要因として国民健康保険特別会計の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額が主な要因である。公共下水道施設・農</a:t>
          </a:r>
          <a:r>
            <a:rPr kumimoji="1" lang="ja-JP" altLang="ja-JP" sz="1100">
              <a:solidFill>
                <a:schemeClr val="dk1"/>
              </a:solidFill>
              <a:effectLst/>
              <a:latin typeface="+mn-lt"/>
              <a:ea typeface="+mn-ea"/>
              <a:cs typeface="+mn-cs"/>
            </a:rPr>
            <a:t>業集落排水施設の長寿命化</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や機能強化事業が実施されていることから，今後も</a:t>
          </a:r>
          <a:r>
            <a:rPr kumimoji="1" lang="ja-JP" altLang="en-US" sz="1100">
              <a:solidFill>
                <a:schemeClr val="dk1"/>
              </a:solidFill>
              <a:effectLst/>
              <a:latin typeface="+mn-lt"/>
              <a:ea typeface="+mn-ea"/>
              <a:cs typeface="+mn-cs"/>
            </a:rPr>
            <a:t>繰出金が</a:t>
          </a:r>
          <a:r>
            <a:rPr kumimoji="1" lang="ja-JP" altLang="ja-JP" sz="1100">
              <a:solidFill>
                <a:schemeClr val="dk1"/>
              </a:solidFill>
              <a:effectLst/>
              <a:latin typeface="+mn-lt"/>
              <a:ea typeface="+mn-ea"/>
              <a:cs typeface="+mn-cs"/>
            </a:rPr>
            <a:t>増加することが予想される。医療費の抑制や下水道使用料の見直などにより財政基盤の強化を図り，繰出金の抑制に努める。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159004</xdr:rowOff>
    </xdr:from>
    <xdr:to>
      <xdr:col>82</xdr:col>
      <xdr:colOff>107950</xdr:colOff>
      <xdr:row>57</xdr:row>
      <xdr:rowOff>33274</xdr:rowOff>
    </xdr:to>
    <xdr:cxnSp macro="">
      <xdr:nvCxnSpPr>
        <xdr:cNvPr id="241" name="直線コネクタ 240"/>
        <xdr:cNvCxnSpPr/>
      </xdr:nvCxnSpPr>
      <xdr:spPr>
        <a:xfrm flipV="1">
          <a:off x="15671800" y="9760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57</xdr:row>
      <xdr:rowOff>33274</xdr:rowOff>
    </xdr:to>
    <xdr:cxnSp macro="">
      <xdr:nvCxnSpPr>
        <xdr:cNvPr id="244" name="直線コネクタ 243"/>
        <xdr:cNvCxnSpPr/>
      </xdr:nvCxnSpPr>
      <xdr:spPr>
        <a:xfrm>
          <a:off x="14782800" y="9723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136144</xdr:rowOff>
    </xdr:to>
    <xdr:cxnSp macro="">
      <xdr:nvCxnSpPr>
        <xdr:cNvPr id="247" name="直線コネクタ 246"/>
        <xdr:cNvCxnSpPr/>
      </xdr:nvCxnSpPr>
      <xdr:spPr>
        <a:xfrm flipV="1">
          <a:off x="13893800" y="9723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154432</xdr:rowOff>
    </xdr:to>
    <xdr:cxnSp macro="">
      <xdr:nvCxnSpPr>
        <xdr:cNvPr id="250" name="直線コネクタ 249"/>
        <xdr:cNvCxnSpPr/>
      </xdr:nvCxnSpPr>
      <xdr:spPr>
        <a:xfrm flipV="1">
          <a:off x="13004800" y="9737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108204</xdr:rowOff>
    </xdr:from>
    <xdr:to>
      <xdr:col>82</xdr:col>
      <xdr:colOff>158750</xdr:colOff>
      <xdr:row>57</xdr:row>
      <xdr:rowOff>38354</xdr:rowOff>
    </xdr:to>
    <xdr:sp macro="" textlink="">
      <xdr:nvSpPr>
        <xdr:cNvPr id="260" name="楕円 259"/>
        <xdr:cNvSpPr/>
      </xdr:nvSpPr>
      <xdr:spPr>
        <a:xfrm>
          <a:off x="16459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80281</xdr:rowOff>
    </xdr:from>
    <xdr:ext cx="762000" cy="259045"/>
    <xdr:sp macro="" textlink="">
      <xdr:nvSpPr>
        <xdr:cNvPr id="261" name="その他該当値テキスト"/>
        <xdr:cNvSpPr txBox="1"/>
      </xdr:nvSpPr>
      <xdr:spPr>
        <a:xfrm>
          <a:off x="16598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2" name="楕円 261"/>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3" name="テキスト ボックス 262"/>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4" name="楕円 263"/>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5" name="テキスト ボックス 264"/>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6" name="楕円 265"/>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67" name="テキスト ボックス 266"/>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103632</xdr:rowOff>
    </xdr:from>
    <xdr:to>
      <xdr:col>65</xdr:col>
      <xdr:colOff>53975</xdr:colOff>
      <xdr:row>57</xdr:row>
      <xdr:rowOff>33782</xdr:rowOff>
    </xdr:to>
    <xdr:sp macro="" textlink="">
      <xdr:nvSpPr>
        <xdr:cNvPr id="268" name="楕円 267"/>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18559</xdr:rowOff>
    </xdr:from>
    <xdr:ext cx="762000" cy="259045"/>
    <xdr:sp macro="" textlink="">
      <xdr:nvSpPr>
        <xdr:cNvPr id="269" name="テキスト ボックス 268"/>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補助費等については，前年度よりも</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ポイント改善されており，</a:t>
          </a:r>
          <a:r>
            <a:rPr kumimoji="1" lang="ja-JP" altLang="ja-JP" sz="1100">
              <a:solidFill>
                <a:schemeClr val="dk1"/>
              </a:solidFill>
              <a:effectLst/>
              <a:latin typeface="+mn-lt"/>
              <a:ea typeface="+mn-ea"/>
              <a:cs typeface="+mn-cs"/>
            </a:rPr>
            <a:t>類似団体平均よりも低くなっている。</a:t>
          </a:r>
          <a:r>
            <a:rPr kumimoji="1" lang="ja-JP" altLang="ja-JP" sz="1100">
              <a:solidFill>
                <a:sysClr val="windowText" lastClr="000000"/>
              </a:solidFill>
              <a:effectLst/>
              <a:latin typeface="+mn-lt"/>
              <a:ea typeface="+mn-ea"/>
              <a:cs typeface="+mn-cs"/>
            </a:rPr>
            <a:t>これは</a:t>
          </a:r>
          <a:r>
            <a:rPr kumimoji="1" lang="ja-JP" altLang="en-US" sz="1100">
              <a:solidFill>
                <a:sysClr val="windowText" lastClr="000000"/>
              </a:solidFill>
              <a:effectLst/>
              <a:latin typeface="+mn-lt"/>
              <a:ea typeface="+mn-ea"/>
              <a:cs typeface="+mn-cs"/>
            </a:rPr>
            <a:t>，農林水産業費（糖業関係）と商工費（大河ドラマ関連）の</a:t>
          </a:r>
          <a:r>
            <a:rPr kumimoji="1" lang="ja-JP" altLang="ja-JP" sz="1100">
              <a:solidFill>
                <a:sysClr val="windowText" lastClr="000000"/>
              </a:solidFill>
              <a:effectLst/>
              <a:latin typeface="+mn-lt"/>
              <a:ea typeface="+mn-ea"/>
              <a:cs typeface="+mn-cs"/>
            </a:rPr>
            <a:t>減少が主な要因である</a:t>
          </a:r>
          <a:r>
            <a:rPr kumimoji="1" lang="ja-JP" altLang="ja-JP" sz="1100">
              <a:solidFill>
                <a:srgbClr val="00B050"/>
              </a:solidFill>
              <a:effectLst/>
              <a:latin typeface="+mn-lt"/>
              <a:ea typeface="+mn-ea"/>
              <a:cs typeface="+mn-cs"/>
            </a:rPr>
            <a:t>。</a:t>
          </a:r>
          <a:r>
            <a:rPr kumimoji="1" lang="ja-JP" altLang="ja-JP" sz="1100">
              <a:solidFill>
                <a:schemeClr val="dk1"/>
              </a:solidFill>
              <a:effectLst/>
              <a:latin typeface="+mn-lt"/>
              <a:ea typeface="+mn-ea"/>
              <a:cs typeface="+mn-cs"/>
            </a:rPr>
            <a:t>また，町単独補助金についても，見直しを実施していることの成果である。町単独補助金については，補助事業の内容について庁内関係課と協力して精査し，必要に応じた増減を行うほか，補助団体の自立を促す取り組みも併せて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62992</xdr:rowOff>
    </xdr:to>
    <xdr:cxnSp macro="">
      <xdr:nvCxnSpPr>
        <xdr:cNvPr id="299" name="直線コネクタ 298"/>
        <xdr:cNvCxnSpPr/>
      </xdr:nvCxnSpPr>
      <xdr:spPr>
        <a:xfrm flipV="1">
          <a:off x="15671800" y="62077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62992</xdr:rowOff>
    </xdr:to>
    <xdr:cxnSp macro="">
      <xdr:nvCxnSpPr>
        <xdr:cNvPr id="302" name="直線コネクタ 301"/>
        <xdr:cNvCxnSpPr/>
      </xdr:nvCxnSpPr>
      <xdr:spPr>
        <a:xfrm>
          <a:off x="14782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99568</xdr:rowOff>
    </xdr:to>
    <xdr:cxnSp macro="">
      <xdr:nvCxnSpPr>
        <xdr:cNvPr id="305" name="直線コネクタ 304"/>
        <xdr:cNvCxnSpPr/>
      </xdr:nvCxnSpPr>
      <xdr:spPr>
        <a:xfrm flipV="1">
          <a:off x="13893800" y="6221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37846</xdr:rowOff>
    </xdr:to>
    <xdr:cxnSp macro="">
      <xdr:nvCxnSpPr>
        <xdr:cNvPr id="308" name="直線コネクタ 307"/>
        <xdr:cNvCxnSpPr/>
      </xdr:nvCxnSpPr>
      <xdr:spPr>
        <a:xfrm flipV="1">
          <a:off x="13004800" y="6271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8" name="楕円 31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1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0" name="楕円 31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1" name="テキスト ボックス 32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2" name="楕円 32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3" name="テキスト ボックス 32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4" name="楕円 323"/>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5" name="テキスト ボックス 324"/>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6" name="楕円 325"/>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7" name="テキスト ボックス 326"/>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公債費の割合は類似団体平均より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以上高くなっている。過去に実施した大型の公共事業の財源として発行した地方債の元利償還が主な要因である。財政健全化の取り組みとして新規地方債の発行抑制に取り組んでおり，地方債残高は年々減少し改善傾向にある。新庁舎建設事業が開始され，公債費の上昇が見込まれるが，新規地方債発行を抑制しながら公共施設の適正管理など必要な事業については地方債を活用し，適切な財政運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73661</xdr:rowOff>
    </xdr:from>
    <xdr:to>
      <xdr:col>24</xdr:col>
      <xdr:colOff>25400</xdr:colOff>
      <xdr:row>79</xdr:row>
      <xdr:rowOff>73661</xdr:rowOff>
    </xdr:to>
    <xdr:cxnSp macro="">
      <xdr:nvCxnSpPr>
        <xdr:cNvPr id="359" name="直線コネクタ 358"/>
        <xdr:cNvCxnSpPr/>
      </xdr:nvCxnSpPr>
      <xdr:spPr>
        <a:xfrm>
          <a:off x="3987800" y="13618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73661</xdr:rowOff>
    </xdr:from>
    <xdr:to>
      <xdr:col>19</xdr:col>
      <xdr:colOff>187325</xdr:colOff>
      <xdr:row>79</xdr:row>
      <xdr:rowOff>96520</xdr:rowOff>
    </xdr:to>
    <xdr:cxnSp macro="">
      <xdr:nvCxnSpPr>
        <xdr:cNvPr id="362" name="直線コネクタ 361"/>
        <xdr:cNvCxnSpPr/>
      </xdr:nvCxnSpPr>
      <xdr:spPr>
        <a:xfrm flipV="1">
          <a:off x="3098800" y="136182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85089</xdr:rowOff>
    </xdr:from>
    <xdr:to>
      <xdr:col>15</xdr:col>
      <xdr:colOff>98425</xdr:colOff>
      <xdr:row>79</xdr:row>
      <xdr:rowOff>96520</xdr:rowOff>
    </xdr:to>
    <xdr:cxnSp macro="">
      <xdr:nvCxnSpPr>
        <xdr:cNvPr id="365" name="直線コネクタ 364"/>
        <xdr:cNvCxnSpPr/>
      </xdr:nvCxnSpPr>
      <xdr:spPr>
        <a:xfrm>
          <a:off x="2209800" y="13629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85089</xdr:rowOff>
    </xdr:from>
    <xdr:to>
      <xdr:col>11</xdr:col>
      <xdr:colOff>9525</xdr:colOff>
      <xdr:row>79</xdr:row>
      <xdr:rowOff>85089</xdr:rowOff>
    </xdr:to>
    <xdr:cxnSp macro="">
      <xdr:nvCxnSpPr>
        <xdr:cNvPr id="368" name="直線コネクタ 367"/>
        <xdr:cNvCxnSpPr/>
      </xdr:nvCxnSpPr>
      <xdr:spPr>
        <a:xfrm>
          <a:off x="1320800" y="13629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22861</xdr:rowOff>
    </xdr:from>
    <xdr:to>
      <xdr:col>24</xdr:col>
      <xdr:colOff>76200</xdr:colOff>
      <xdr:row>79</xdr:row>
      <xdr:rowOff>124461</xdr:rowOff>
    </xdr:to>
    <xdr:sp macro="" textlink="">
      <xdr:nvSpPr>
        <xdr:cNvPr id="378" name="楕円 377"/>
        <xdr:cNvSpPr/>
      </xdr:nvSpPr>
      <xdr:spPr>
        <a:xfrm>
          <a:off x="47752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166388</xdr:rowOff>
    </xdr:from>
    <xdr:ext cx="762000" cy="259045"/>
    <xdr:sp macro="" textlink="">
      <xdr:nvSpPr>
        <xdr:cNvPr id="379" name="公債費該当値テキスト"/>
        <xdr:cNvSpPr txBox="1"/>
      </xdr:nvSpPr>
      <xdr:spPr>
        <a:xfrm>
          <a:off x="49149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22861</xdr:rowOff>
    </xdr:from>
    <xdr:to>
      <xdr:col>20</xdr:col>
      <xdr:colOff>38100</xdr:colOff>
      <xdr:row>79</xdr:row>
      <xdr:rowOff>124461</xdr:rowOff>
    </xdr:to>
    <xdr:sp macro="" textlink="">
      <xdr:nvSpPr>
        <xdr:cNvPr id="380" name="楕円 379"/>
        <xdr:cNvSpPr/>
      </xdr:nvSpPr>
      <xdr:spPr>
        <a:xfrm>
          <a:off x="3937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109238</xdr:rowOff>
    </xdr:from>
    <xdr:ext cx="736600" cy="259045"/>
    <xdr:sp macro="" textlink="">
      <xdr:nvSpPr>
        <xdr:cNvPr id="381" name="テキスト ボックス 380"/>
        <xdr:cNvSpPr txBox="1"/>
      </xdr:nvSpPr>
      <xdr:spPr>
        <a:xfrm>
          <a:off x="3606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45720</xdr:rowOff>
    </xdr:from>
    <xdr:to>
      <xdr:col>15</xdr:col>
      <xdr:colOff>149225</xdr:colOff>
      <xdr:row>79</xdr:row>
      <xdr:rowOff>147320</xdr:rowOff>
    </xdr:to>
    <xdr:sp macro="" textlink="">
      <xdr:nvSpPr>
        <xdr:cNvPr id="382" name="楕円 381"/>
        <xdr:cNvSpPr/>
      </xdr:nvSpPr>
      <xdr:spPr>
        <a:xfrm>
          <a:off x="3048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132097</xdr:rowOff>
    </xdr:from>
    <xdr:ext cx="762000" cy="259045"/>
    <xdr:sp macro="" textlink="">
      <xdr:nvSpPr>
        <xdr:cNvPr id="383" name="テキスト ボックス 382"/>
        <xdr:cNvSpPr txBox="1"/>
      </xdr:nvSpPr>
      <xdr:spPr>
        <a:xfrm>
          <a:off x="2717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34289</xdr:rowOff>
    </xdr:from>
    <xdr:to>
      <xdr:col>11</xdr:col>
      <xdr:colOff>60325</xdr:colOff>
      <xdr:row>79</xdr:row>
      <xdr:rowOff>135889</xdr:rowOff>
    </xdr:to>
    <xdr:sp macro="" textlink="">
      <xdr:nvSpPr>
        <xdr:cNvPr id="384" name="楕円 383"/>
        <xdr:cNvSpPr/>
      </xdr:nvSpPr>
      <xdr:spPr>
        <a:xfrm>
          <a:off x="2159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120666</xdr:rowOff>
    </xdr:from>
    <xdr:ext cx="762000" cy="259045"/>
    <xdr:sp macro="" textlink="">
      <xdr:nvSpPr>
        <xdr:cNvPr id="385" name="テキスト ボックス 384"/>
        <xdr:cNvSpPr txBox="1"/>
      </xdr:nvSpPr>
      <xdr:spPr>
        <a:xfrm>
          <a:off x="1828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386" name="楕円 385"/>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387" name="テキスト ボックス 386"/>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公債費以外の費目については，類似団体平均よりも低</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今後とも</a:t>
          </a:r>
          <a:r>
            <a:rPr kumimoji="1" lang="ja-JP" altLang="ja-JP" sz="1100">
              <a:solidFill>
                <a:schemeClr val="dk1"/>
              </a:solidFill>
              <a:effectLst/>
              <a:latin typeface="+mn-lt"/>
              <a:ea typeface="+mn-ea"/>
              <a:cs typeface="+mn-cs"/>
            </a:rPr>
            <a:t>物件費の抑制や町単独補助金の見直し等の経常経費の削減に今後も努める。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159657</xdr:rowOff>
    </xdr:from>
    <xdr:to>
      <xdr:col>82</xdr:col>
      <xdr:colOff>107950</xdr:colOff>
      <xdr:row>75</xdr:row>
      <xdr:rowOff>60053</xdr:rowOff>
    </xdr:to>
    <xdr:cxnSp macro="">
      <xdr:nvCxnSpPr>
        <xdr:cNvPr id="422" name="直線コネクタ 421"/>
        <xdr:cNvCxnSpPr/>
      </xdr:nvCxnSpPr>
      <xdr:spPr>
        <a:xfrm flipV="1">
          <a:off x="15671800" y="1284695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4535</xdr:rowOff>
    </xdr:from>
    <xdr:to>
      <xdr:col>78</xdr:col>
      <xdr:colOff>69850</xdr:colOff>
      <xdr:row>75</xdr:row>
      <xdr:rowOff>60053</xdr:rowOff>
    </xdr:to>
    <xdr:cxnSp macro="">
      <xdr:nvCxnSpPr>
        <xdr:cNvPr id="425" name="直線コネクタ 424"/>
        <xdr:cNvCxnSpPr/>
      </xdr:nvCxnSpPr>
      <xdr:spPr>
        <a:xfrm>
          <a:off x="14782800" y="128632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4535</xdr:rowOff>
    </xdr:from>
    <xdr:to>
      <xdr:col>73</xdr:col>
      <xdr:colOff>180975</xdr:colOff>
      <xdr:row>75</xdr:row>
      <xdr:rowOff>53522</xdr:rowOff>
    </xdr:to>
    <xdr:cxnSp macro="">
      <xdr:nvCxnSpPr>
        <xdr:cNvPr id="428" name="直線コネクタ 427"/>
        <xdr:cNvCxnSpPr/>
      </xdr:nvCxnSpPr>
      <xdr:spPr>
        <a:xfrm flipV="1">
          <a:off x="13893800" y="128632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53522</xdr:rowOff>
    </xdr:from>
    <xdr:to>
      <xdr:col>69</xdr:col>
      <xdr:colOff>92075</xdr:colOff>
      <xdr:row>75</xdr:row>
      <xdr:rowOff>171087</xdr:rowOff>
    </xdr:to>
    <xdr:cxnSp macro="">
      <xdr:nvCxnSpPr>
        <xdr:cNvPr id="431" name="直線コネクタ 430"/>
        <xdr:cNvCxnSpPr/>
      </xdr:nvCxnSpPr>
      <xdr:spPr>
        <a:xfrm flipV="1">
          <a:off x="13004800" y="1291227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108857</xdr:rowOff>
    </xdr:from>
    <xdr:to>
      <xdr:col>82</xdr:col>
      <xdr:colOff>158750</xdr:colOff>
      <xdr:row>75</xdr:row>
      <xdr:rowOff>39007</xdr:rowOff>
    </xdr:to>
    <xdr:sp macro="" textlink="">
      <xdr:nvSpPr>
        <xdr:cNvPr id="441" name="楕円 440"/>
        <xdr:cNvSpPr/>
      </xdr:nvSpPr>
      <xdr:spPr>
        <a:xfrm>
          <a:off x="16459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125384</xdr:rowOff>
    </xdr:from>
    <xdr:ext cx="762000" cy="259045"/>
    <xdr:sp macro="" textlink="">
      <xdr:nvSpPr>
        <xdr:cNvPr id="442" name="公債費以外該当値テキスト"/>
        <xdr:cNvSpPr txBox="1"/>
      </xdr:nvSpPr>
      <xdr:spPr>
        <a:xfrm>
          <a:off x="16598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9253</xdr:rowOff>
    </xdr:from>
    <xdr:to>
      <xdr:col>78</xdr:col>
      <xdr:colOff>120650</xdr:colOff>
      <xdr:row>75</xdr:row>
      <xdr:rowOff>110853</xdr:rowOff>
    </xdr:to>
    <xdr:sp macro="" textlink="">
      <xdr:nvSpPr>
        <xdr:cNvPr id="443" name="楕円 442"/>
        <xdr:cNvSpPr/>
      </xdr:nvSpPr>
      <xdr:spPr>
        <a:xfrm>
          <a:off x="15621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121030</xdr:rowOff>
    </xdr:from>
    <xdr:ext cx="736600" cy="259045"/>
    <xdr:sp macro="" textlink="">
      <xdr:nvSpPr>
        <xdr:cNvPr id="444" name="テキスト ボックス 443"/>
        <xdr:cNvSpPr txBox="1"/>
      </xdr:nvSpPr>
      <xdr:spPr>
        <a:xfrm>
          <a:off x="15290800" y="1263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125185</xdr:rowOff>
    </xdr:from>
    <xdr:to>
      <xdr:col>74</xdr:col>
      <xdr:colOff>31750</xdr:colOff>
      <xdr:row>75</xdr:row>
      <xdr:rowOff>55335</xdr:rowOff>
    </xdr:to>
    <xdr:sp macro="" textlink="">
      <xdr:nvSpPr>
        <xdr:cNvPr id="445" name="楕円 444"/>
        <xdr:cNvSpPr/>
      </xdr:nvSpPr>
      <xdr:spPr>
        <a:xfrm>
          <a:off x="14732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65512</xdr:rowOff>
    </xdr:from>
    <xdr:ext cx="762000" cy="259045"/>
    <xdr:sp macro="" textlink="">
      <xdr:nvSpPr>
        <xdr:cNvPr id="446" name="テキスト ボックス 445"/>
        <xdr:cNvSpPr txBox="1"/>
      </xdr:nvSpPr>
      <xdr:spPr>
        <a:xfrm>
          <a:off x="14401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2722</xdr:rowOff>
    </xdr:from>
    <xdr:to>
      <xdr:col>69</xdr:col>
      <xdr:colOff>142875</xdr:colOff>
      <xdr:row>75</xdr:row>
      <xdr:rowOff>104322</xdr:rowOff>
    </xdr:to>
    <xdr:sp macro="" textlink="">
      <xdr:nvSpPr>
        <xdr:cNvPr id="447" name="楕円 446"/>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114499</xdr:rowOff>
    </xdr:from>
    <xdr:ext cx="762000" cy="259045"/>
    <xdr:sp macro="" textlink="">
      <xdr:nvSpPr>
        <xdr:cNvPr id="448" name="テキスト ボックス 447"/>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120287</xdr:rowOff>
    </xdr:from>
    <xdr:to>
      <xdr:col>65</xdr:col>
      <xdr:colOff>53975</xdr:colOff>
      <xdr:row>76</xdr:row>
      <xdr:rowOff>50437</xdr:rowOff>
    </xdr:to>
    <xdr:sp macro="" textlink="">
      <xdr:nvSpPr>
        <xdr:cNvPr id="449" name="楕円 448"/>
        <xdr:cNvSpPr/>
      </xdr:nvSpPr>
      <xdr:spPr>
        <a:xfrm>
          <a:off x="12954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35214</xdr:rowOff>
    </xdr:from>
    <xdr:ext cx="762000" cy="259045"/>
    <xdr:sp macro="" textlink="">
      <xdr:nvSpPr>
        <xdr:cNvPr id="450" name="テキスト ボックス 449"/>
        <xdr:cNvSpPr txBox="1"/>
      </xdr:nvSpPr>
      <xdr:spPr>
        <a:xfrm>
          <a:off x="12623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99930</xdr:rowOff>
    </xdr:from>
    <xdr:to>
      <xdr:col>29</xdr:col>
      <xdr:colOff>127000</xdr:colOff>
      <xdr:row>16</xdr:row>
      <xdr:rowOff>101462</xdr:rowOff>
    </xdr:to>
    <xdr:cxnSp macro="">
      <xdr:nvCxnSpPr>
        <xdr:cNvPr id="46" name="直線コネクタ 45"/>
        <xdr:cNvCxnSpPr/>
      </xdr:nvCxnSpPr>
      <xdr:spPr bwMode="auto">
        <a:xfrm>
          <a:off x="5003800" y="2890755"/>
          <a:ext cx="647700" cy="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86239</xdr:rowOff>
    </xdr:from>
    <xdr:ext cx="762000" cy="259045"/>
    <xdr:sp macro="" textlink="">
      <xdr:nvSpPr>
        <xdr:cNvPr id="47" name="人口1人当たり決算額の推移平均値テキスト130"/>
        <xdr:cNvSpPr txBox="1"/>
      </xdr:nvSpPr>
      <xdr:spPr>
        <a:xfrm>
          <a:off x="5740400" y="2877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99930</xdr:rowOff>
    </xdr:from>
    <xdr:to>
      <xdr:col>26</xdr:col>
      <xdr:colOff>50800</xdr:colOff>
      <xdr:row>16</xdr:row>
      <xdr:rowOff>144924</xdr:rowOff>
    </xdr:to>
    <xdr:cxnSp macro="">
      <xdr:nvCxnSpPr>
        <xdr:cNvPr id="49" name="直線コネクタ 48"/>
        <xdr:cNvCxnSpPr/>
      </xdr:nvCxnSpPr>
      <xdr:spPr bwMode="auto">
        <a:xfrm flipV="1">
          <a:off x="4305300" y="2890755"/>
          <a:ext cx="698500" cy="4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122013</xdr:rowOff>
    </xdr:from>
    <xdr:to>
      <xdr:col>22</xdr:col>
      <xdr:colOff>114300</xdr:colOff>
      <xdr:row>16</xdr:row>
      <xdr:rowOff>144924</xdr:rowOff>
    </xdr:to>
    <xdr:cxnSp macro="">
      <xdr:nvCxnSpPr>
        <xdr:cNvPr id="52" name="直線コネクタ 51"/>
        <xdr:cNvCxnSpPr/>
      </xdr:nvCxnSpPr>
      <xdr:spPr bwMode="auto">
        <a:xfrm>
          <a:off x="3606800" y="2912838"/>
          <a:ext cx="698500" cy="2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11353</xdr:rowOff>
    </xdr:from>
    <xdr:to>
      <xdr:col>18</xdr:col>
      <xdr:colOff>177800</xdr:colOff>
      <xdr:row>16</xdr:row>
      <xdr:rowOff>122013</xdr:rowOff>
    </xdr:to>
    <xdr:cxnSp macro="">
      <xdr:nvCxnSpPr>
        <xdr:cNvPr id="55" name="直線コネクタ 54"/>
        <xdr:cNvCxnSpPr/>
      </xdr:nvCxnSpPr>
      <xdr:spPr bwMode="auto">
        <a:xfrm>
          <a:off x="2908300" y="2802178"/>
          <a:ext cx="698500" cy="1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50662</xdr:rowOff>
    </xdr:from>
    <xdr:to>
      <xdr:col>29</xdr:col>
      <xdr:colOff>177800</xdr:colOff>
      <xdr:row>16</xdr:row>
      <xdr:rowOff>152262</xdr:rowOff>
    </xdr:to>
    <xdr:sp macro="" textlink="">
      <xdr:nvSpPr>
        <xdr:cNvPr id="65" name="楕円 64"/>
        <xdr:cNvSpPr/>
      </xdr:nvSpPr>
      <xdr:spPr bwMode="auto">
        <a:xfrm>
          <a:off x="5600700" y="284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67189</xdr:rowOff>
    </xdr:from>
    <xdr:ext cx="762000" cy="259045"/>
    <xdr:sp macro="" textlink="">
      <xdr:nvSpPr>
        <xdr:cNvPr id="66" name="人口1人当たり決算額の推移該当値テキスト130"/>
        <xdr:cNvSpPr txBox="1"/>
      </xdr:nvSpPr>
      <xdr:spPr>
        <a:xfrm>
          <a:off x="5740400" y="268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49130</xdr:rowOff>
    </xdr:from>
    <xdr:to>
      <xdr:col>26</xdr:col>
      <xdr:colOff>101600</xdr:colOff>
      <xdr:row>16</xdr:row>
      <xdr:rowOff>150730</xdr:rowOff>
    </xdr:to>
    <xdr:sp macro="" textlink="">
      <xdr:nvSpPr>
        <xdr:cNvPr id="67" name="楕円 66"/>
        <xdr:cNvSpPr/>
      </xdr:nvSpPr>
      <xdr:spPr bwMode="auto">
        <a:xfrm>
          <a:off x="4953000" y="283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160907</xdr:rowOff>
    </xdr:from>
    <xdr:ext cx="736600" cy="259045"/>
    <xdr:sp macro="" textlink="">
      <xdr:nvSpPr>
        <xdr:cNvPr id="68" name="テキスト ボックス 67"/>
        <xdr:cNvSpPr txBox="1"/>
      </xdr:nvSpPr>
      <xdr:spPr>
        <a:xfrm>
          <a:off x="4622800" y="260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94124</xdr:rowOff>
    </xdr:from>
    <xdr:to>
      <xdr:col>22</xdr:col>
      <xdr:colOff>165100</xdr:colOff>
      <xdr:row>17</xdr:row>
      <xdr:rowOff>24274</xdr:rowOff>
    </xdr:to>
    <xdr:sp macro="" textlink="">
      <xdr:nvSpPr>
        <xdr:cNvPr id="69" name="楕円 68"/>
        <xdr:cNvSpPr/>
      </xdr:nvSpPr>
      <xdr:spPr bwMode="auto">
        <a:xfrm>
          <a:off x="4254500" y="288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34451</xdr:rowOff>
    </xdr:from>
    <xdr:ext cx="762000" cy="259045"/>
    <xdr:sp macro="" textlink="">
      <xdr:nvSpPr>
        <xdr:cNvPr id="70" name="テキスト ボックス 69"/>
        <xdr:cNvSpPr txBox="1"/>
      </xdr:nvSpPr>
      <xdr:spPr>
        <a:xfrm>
          <a:off x="3924300" y="265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71213</xdr:rowOff>
    </xdr:from>
    <xdr:to>
      <xdr:col>19</xdr:col>
      <xdr:colOff>38100</xdr:colOff>
      <xdr:row>17</xdr:row>
      <xdr:rowOff>1363</xdr:rowOff>
    </xdr:to>
    <xdr:sp macro="" textlink="">
      <xdr:nvSpPr>
        <xdr:cNvPr id="71" name="楕円 70"/>
        <xdr:cNvSpPr/>
      </xdr:nvSpPr>
      <xdr:spPr bwMode="auto">
        <a:xfrm>
          <a:off x="3556000" y="286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11540</xdr:rowOff>
    </xdr:from>
    <xdr:ext cx="762000" cy="259045"/>
    <xdr:sp macro="" textlink="">
      <xdr:nvSpPr>
        <xdr:cNvPr id="72" name="テキスト ボックス 71"/>
        <xdr:cNvSpPr txBox="1"/>
      </xdr:nvSpPr>
      <xdr:spPr>
        <a:xfrm>
          <a:off x="3225800" y="263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132003</xdr:rowOff>
    </xdr:from>
    <xdr:to>
      <xdr:col>15</xdr:col>
      <xdr:colOff>101600</xdr:colOff>
      <xdr:row>16</xdr:row>
      <xdr:rowOff>62153</xdr:rowOff>
    </xdr:to>
    <xdr:sp macro="" textlink="">
      <xdr:nvSpPr>
        <xdr:cNvPr id="73" name="楕円 72"/>
        <xdr:cNvSpPr/>
      </xdr:nvSpPr>
      <xdr:spPr bwMode="auto">
        <a:xfrm>
          <a:off x="2857500" y="275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72330</xdr:rowOff>
    </xdr:from>
    <xdr:ext cx="762000" cy="259045"/>
    <xdr:sp macro="" textlink="">
      <xdr:nvSpPr>
        <xdr:cNvPr id="74" name="テキスト ボックス 73"/>
        <xdr:cNvSpPr txBox="1"/>
      </xdr:nvSpPr>
      <xdr:spPr>
        <a:xfrm>
          <a:off x="2527300" y="252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275938</xdr:rowOff>
    </xdr:from>
    <xdr:to>
      <xdr:col>29</xdr:col>
      <xdr:colOff>127000</xdr:colOff>
      <xdr:row>33</xdr:row>
      <xdr:rowOff>295881</xdr:rowOff>
    </xdr:to>
    <xdr:cxnSp macro="">
      <xdr:nvCxnSpPr>
        <xdr:cNvPr id="108" name="直線コネクタ 107"/>
        <xdr:cNvCxnSpPr/>
      </xdr:nvCxnSpPr>
      <xdr:spPr bwMode="auto">
        <a:xfrm flipV="1">
          <a:off x="5003800" y="6200488"/>
          <a:ext cx="647700" cy="1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295881</xdr:rowOff>
    </xdr:from>
    <xdr:to>
      <xdr:col>26</xdr:col>
      <xdr:colOff>50800</xdr:colOff>
      <xdr:row>34</xdr:row>
      <xdr:rowOff>16989</xdr:rowOff>
    </xdr:to>
    <xdr:cxnSp macro="">
      <xdr:nvCxnSpPr>
        <xdr:cNvPr id="111" name="直線コネクタ 110"/>
        <xdr:cNvCxnSpPr/>
      </xdr:nvCxnSpPr>
      <xdr:spPr bwMode="auto">
        <a:xfrm flipV="1">
          <a:off x="4305300" y="6220431"/>
          <a:ext cx="698500" cy="64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235334</xdr:rowOff>
    </xdr:from>
    <xdr:to>
      <xdr:col>22</xdr:col>
      <xdr:colOff>114300</xdr:colOff>
      <xdr:row>34</xdr:row>
      <xdr:rowOff>16989</xdr:rowOff>
    </xdr:to>
    <xdr:cxnSp macro="">
      <xdr:nvCxnSpPr>
        <xdr:cNvPr id="114" name="直線コネクタ 113"/>
        <xdr:cNvCxnSpPr/>
      </xdr:nvCxnSpPr>
      <xdr:spPr bwMode="auto">
        <a:xfrm>
          <a:off x="3606800" y="6159884"/>
          <a:ext cx="698500" cy="124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235334</xdr:rowOff>
    </xdr:from>
    <xdr:to>
      <xdr:col>18</xdr:col>
      <xdr:colOff>177800</xdr:colOff>
      <xdr:row>33</xdr:row>
      <xdr:rowOff>310348</xdr:rowOff>
    </xdr:to>
    <xdr:cxnSp macro="">
      <xdr:nvCxnSpPr>
        <xdr:cNvPr id="117" name="直線コネクタ 116"/>
        <xdr:cNvCxnSpPr/>
      </xdr:nvCxnSpPr>
      <xdr:spPr bwMode="auto">
        <a:xfrm flipV="1">
          <a:off x="2908300" y="6159884"/>
          <a:ext cx="698500" cy="7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225138</xdr:rowOff>
    </xdr:from>
    <xdr:to>
      <xdr:col>29</xdr:col>
      <xdr:colOff>177800</xdr:colOff>
      <xdr:row>33</xdr:row>
      <xdr:rowOff>326738</xdr:rowOff>
    </xdr:to>
    <xdr:sp macro="" textlink="">
      <xdr:nvSpPr>
        <xdr:cNvPr id="127" name="楕円 126"/>
        <xdr:cNvSpPr/>
      </xdr:nvSpPr>
      <xdr:spPr bwMode="auto">
        <a:xfrm>
          <a:off x="5600700" y="6149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70215</xdr:rowOff>
    </xdr:from>
    <xdr:ext cx="762000" cy="259045"/>
    <xdr:sp macro="" textlink="">
      <xdr:nvSpPr>
        <xdr:cNvPr id="128" name="人口1人当たり決算額の推移該当値テキスト445"/>
        <xdr:cNvSpPr txBox="1"/>
      </xdr:nvSpPr>
      <xdr:spPr>
        <a:xfrm>
          <a:off x="5740400" y="599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245081</xdr:rowOff>
    </xdr:from>
    <xdr:to>
      <xdr:col>26</xdr:col>
      <xdr:colOff>101600</xdr:colOff>
      <xdr:row>34</xdr:row>
      <xdr:rowOff>3781</xdr:rowOff>
    </xdr:to>
    <xdr:sp macro="" textlink="">
      <xdr:nvSpPr>
        <xdr:cNvPr id="129" name="楕円 128"/>
        <xdr:cNvSpPr/>
      </xdr:nvSpPr>
      <xdr:spPr bwMode="auto">
        <a:xfrm>
          <a:off x="4953000" y="616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13958</xdr:rowOff>
    </xdr:from>
    <xdr:ext cx="736600" cy="259045"/>
    <xdr:sp macro="" textlink="">
      <xdr:nvSpPr>
        <xdr:cNvPr id="130" name="テキスト ボックス 129"/>
        <xdr:cNvSpPr txBox="1"/>
      </xdr:nvSpPr>
      <xdr:spPr>
        <a:xfrm>
          <a:off x="4622800" y="59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309089</xdr:rowOff>
    </xdr:from>
    <xdr:to>
      <xdr:col>22</xdr:col>
      <xdr:colOff>165100</xdr:colOff>
      <xdr:row>34</xdr:row>
      <xdr:rowOff>67789</xdr:rowOff>
    </xdr:to>
    <xdr:sp macro="" textlink="">
      <xdr:nvSpPr>
        <xdr:cNvPr id="131" name="楕円 130"/>
        <xdr:cNvSpPr/>
      </xdr:nvSpPr>
      <xdr:spPr bwMode="auto">
        <a:xfrm>
          <a:off x="4254500" y="623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77966</xdr:rowOff>
    </xdr:from>
    <xdr:ext cx="762000" cy="259045"/>
    <xdr:sp macro="" textlink="">
      <xdr:nvSpPr>
        <xdr:cNvPr id="132" name="テキスト ボックス 131"/>
        <xdr:cNvSpPr txBox="1"/>
      </xdr:nvSpPr>
      <xdr:spPr>
        <a:xfrm>
          <a:off x="3924300" y="600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184534</xdr:rowOff>
    </xdr:from>
    <xdr:to>
      <xdr:col>19</xdr:col>
      <xdr:colOff>38100</xdr:colOff>
      <xdr:row>33</xdr:row>
      <xdr:rowOff>286134</xdr:rowOff>
    </xdr:to>
    <xdr:sp macro="" textlink="">
      <xdr:nvSpPr>
        <xdr:cNvPr id="133" name="楕円 132"/>
        <xdr:cNvSpPr/>
      </xdr:nvSpPr>
      <xdr:spPr bwMode="auto">
        <a:xfrm>
          <a:off x="3556000" y="610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124861</xdr:rowOff>
    </xdr:from>
    <xdr:ext cx="762000" cy="259045"/>
    <xdr:sp macro="" textlink="">
      <xdr:nvSpPr>
        <xdr:cNvPr id="134" name="テキスト ボックス 133"/>
        <xdr:cNvSpPr txBox="1"/>
      </xdr:nvSpPr>
      <xdr:spPr>
        <a:xfrm>
          <a:off x="3225800" y="58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259548</xdr:rowOff>
    </xdr:from>
    <xdr:to>
      <xdr:col>15</xdr:col>
      <xdr:colOff>101600</xdr:colOff>
      <xdr:row>34</xdr:row>
      <xdr:rowOff>18248</xdr:rowOff>
    </xdr:to>
    <xdr:sp macro="" textlink="">
      <xdr:nvSpPr>
        <xdr:cNvPr id="135" name="楕円 134"/>
        <xdr:cNvSpPr/>
      </xdr:nvSpPr>
      <xdr:spPr bwMode="auto">
        <a:xfrm>
          <a:off x="2857500" y="6184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28425</xdr:rowOff>
    </xdr:from>
    <xdr:ext cx="762000" cy="259045"/>
    <xdr:sp macro="" textlink="">
      <xdr:nvSpPr>
        <xdr:cNvPr id="136" name="テキスト ボックス 135"/>
        <xdr:cNvSpPr txBox="1"/>
      </xdr:nvSpPr>
      <xdr:spPr>
        <a:xfrm>
          <a:off x="2527300" y="595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6,631
6,525
40.39
7,579,464
7,364,237
195,259
3,808,887
10,355,996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160625</xdr:rowOff>
    </xdr:from>
    <xdr:to>
      <xdr:col>24</xdr:col>
      <xdr:colOff>63500</xdr:colOff>
      <xdr:row>35</xdr:row>
      <xdr:rowOff>12583</xdr:rowOff>
    </xdr:to>
    <xdr:cxnSp macro="">
      <xdr:nvCxnSpPr>
        <xdr:cNvPr id="61" name="直線コネクタ 60"/>
        <xdr:cNvCxnSpPr/>
      </xdr:nvCxnSpPr>
      <xdr:spPr>
        <a:xfrm>
          <a:off x="3797300" y="5989925"/>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160625</xdr:rowOff>
    </xdr:from>
    <xdr:to>
      <xdr:col>19</xdr:col>
      <xdr:colOff>177800</xdr:colOff>
      <xdr:row>35</xdr:row>
      <xdr:rowOff>43482</xdr:rowOff>
    </xdr:to>
    <xdr:cxnSp macro="">
      <xdr:nvCxnSpPr>
        <xdr:cNvPr id="64" name="直線コネクタ 63"/>
        <xdr:cNvCxnSpPr/>
      </xdr:nvCxnSpPr>
      <xdr:spPr>
        <a:xfrm flipV="1">
          <a:off x="2908300" y="5989925"/>
          <a:ext cx="8890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29454</xdr:rowOff>
    </xdr:from>
    <xdr:to>
      <xdr:col>15</xdr:col>
      <xdr:colOff>50800</xdr:colOff>
      <xdr:row>35</xdr:row>
      <xdr:rowOff>43482</xdr:rowOff>
    </xdr:to>
    <xdr:cxnSp macro="">
      <xdr:nvCxnSpPr>
        <xdr:cNvPr id="67" name="直線コネクタ 66"/>
        <xdr:cNvCxnSpPr/>
      </xdr:nvCxnSpPr>
      <xdr:spPr>
        <a:xfrm>
          <a:off x="2019300" y="6030204"/>
          <a:ext cx="889000" cy="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16012</xdr:rowOff>
    </xdr:from>
    <xdr:to>
      <xdr:col>10</xdr:col>
      <xdr:colOff>114300</xdr:colOff>
      <xdr:row>35</xdr:row>
      <xdr:rowOff>29454</xdr:rowOff>
    </xdr:to>
    <xdr:cxnSp macro="">
      <xdr:nvCxnSpPr>
        <xdr:cNvPr id="70" name="直線コネクタ 69"/>
        <xdr:cNvCxnSpPr/>
      </xdr:nvCxnSpPr>
      <xdr:spPr>
        <a:xfrm>
          <a:off x="1130300" y="6016762"/>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133233</xdr:rowOff>
    </xdr:from>
    <xdr:to>
      <xdr:col>24</xdr:col>
      <xdr:colOff>114300</xdr:colOff>
      <xdr:row>35</xdr:row>
      <xdr:rowOff>63383</xdr:rowOff>
    </xdr:to>
    <xdr:sp macro="" textlink="">
      <xdr:nvSpPr>
        <xdr:cNvPr id="80" name="楕円 79"/>
        <xdr:cNvSpPr/>
      </xdr:nvSpPr>
      <xdr:spPr>
        <a:xfrm>
          <a:off x="4584700" y="59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156110</xdr:rowOff>
    </xdr:from>
    <xdr:ext cx="599010" cy="259045"/>
    <xdr:sp macro="" textlink="">
      <xdr:nvSpPr>
        <xdr:cNvPr id="81" name="人件費該当値テキスト"/>
        <xdr:cNvSpPr txBox="1"/>
      </xdr:nvSpPr>
      <xdr:spPr>
        <a:xfrm>
          <a:off x="4686300" y="581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109825</xdr:rowOff>
    </xdr:from>
    <xdr:to>
      <xdr:col>20</xdr:col>
      <xdr:colOff>38100</xdr:colOff>
      <xdr:row>35</xdr:row>
      <xdr:rowOff>39975</xdr:rowOff>
    </xdr:to>
    <xdr:sp macro="" textlink="">
      <xdr:nvSpPr>
        <xdr:cNvPr id="82" name="楕円 81"/>
        <xdr:cNvSpPr/>
      </xdr:nvSpPr>
      <xdr:spPr>
        <a:xfrm>
          <a:off x="3746500" y="59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56502</xdr:rowOff>
    </xdr:from>
    <xdr:ext cx="599010" cy="259045"/>
    <xdr:sp macro="" textlink="">
      <xdr:nvSpPr>
        <xdr:cNvPr id="83" name="テキスト ボックス 82"/>
        <xdr:cNvSpPr txBox="1"/>
      </xdr:nvSpPr>
      <xdr:spPr>
        <a:xfrm>
          <a:off x="3497795" y="571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164132</xdr:rowOff>
    </xdr:from>
    <xdr:to>
      <xdr:col>15</xdr:col>
      <xdr:colOff>101600</xdr:colOff>
      <xdr:row>35</xdr:row>
      <xdr:rowOff>94282</xdr:rowOff>
    </xdr:to>
    <xdr:sp macro="" textlink="">
      <xdr:nvSpPr>
        <xdr:cNvPr id="84" name="楕円 83"/>
        <xdr:cNvSpPr/>
      </xdr:nvSpPr>
      <xdr:spPr>
        <a:xfrm>
          <a:off x="2857500" y="59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110809</xdr:rowOff>
    </xdr:from>
    <xdr:ext cx="599010" cy="259045"/>
    <xdr:sp macro="" textlink="">
      <xdr:nvSpPr>
        <xdr:cNvPr id="85" name="テキスト ボックス 84"/>
        <xdr:cNvSpPr txBox="1"/>
      </xdr:nvSpPr>
      <xdr:spPr>
        <a:xfrm>
          <a:off x="2608795" y="576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150104</xdr:rowOff>
    </xdr:from>
    <xdr:to>
      <xdr:col>10</xdr:col>
      <xdr:colOff>165100</xdr:colOff>
      <xdr:row>35</xdr:row>
      <xdr:rowOff>80254</xdr:rowOff>
    </xdr:to>
    <xdr:sp macro="" textlink="">
      <xdr:nvSpPr>
        <xdr:cNvPr id="86" name="楕円 85"/>
        <xdr:cNvSpPr/>
      </xdr:nvSpPr>
      <xdr:spPr>
        <a:xfrm>
          <a:off x="1968500" y="59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96781</xdr:rowOff>
    </xdr:from>
    <xdr:ext cx="599010" cy="259045"/>
    <xdr:sp macro="" textlink="">
      <xdr:nvSpPr>
        <xdr:cNvPr id="87" name="テキスト ボックス 86"/>
        <xdr:cNvSpPr txBox="1"/>
      </xdr:nvSpPr>
      <xdr:spPr>
        <a:xfrm>
          <a:off x="1719795" y="57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136662</xdr:rowOff>
    </xdr:from>
    <xdr:to>
      <xdr:col>6</xdr:col>
      <xdr:colOff>38100</xdr:colOff>
      <xdr:row>35</xdr:row>
      <xdr:rowOff>66812</xdr:rowOff>
    </xdr:to>
    <xdr:sp macro="" textlink="">
      <xdr:nvSpPr>
        <xdr:cNvPr id="88" name="楕円 87"/>
        <xdr:cNvSpPr/>
      </xdr:nvSpPr>
      <xdr:spPr>
        <a:xfrm>
          <a:off x="1079500" y="59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83339</xdr:rowOff>
    </xdr:from>
    <xdr:ext cx="599010" cy="259045"/>
    <xdr:sp macro="" textlink="">
      <xdr:nvSpPr>
        <xdr:cNvPr id="89" name="テキスト ボックス 88"/>
        <xdr:cNvSpPr txBox="1"/>
      </xdr:nvSpPr>
      <xdr:spPr>
        <a:xfrm>
          <a:off x="830795" y="57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161943</xdr:rowOff>
    </xdr:from>
    <xdr:to>
      <xdr:col>24</xdr:col>
      <xdr:colOff>63500</xdr:colOff>
      <xdr:row>56</xdr:row>
      <xdr:rowOff>5859</xdr:rowOff>
    </xdr:to>
    <xdr:cxnSp macro="">
      <xdr:nvCxnSpPr>
        <xdr:cNvPr id="116" name="直線コネクタ 115"/>
        <xdr:cNvCxnSpPr/>
      </xdr:nvCxnSpPr>
      <xdr:spPr>
        <a:xfrm>
          <a:off x="3797300" y="9591693"/>
          <a:ext cx="8382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161943</xdr:rowOff>
    </xdr:from>
    <xdr:to>
      <xdr:col>19</xdr:col>
      <xdr:colOff>177800</xdr:colOff>
      <xdr:row>55</xdr:row>
      <xdr:rowOff>171356</xdr:rowOff>
    </xdr:to>
    <xdr:cxnSp macro="">
      <xdr:nvCxnSpPr>
        <xdr:cNvPr id="119" name="直線コネクタ 118"/>
        <xdr:cNvCxnSpPr/>
      </xdr:nvCxnSpPr>
      <xdr:spPr>
        <a:xfrm flipV="1">
          <a:off x="2908300" y="9591693"/>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171356</xdr:rowOff>
    </xdr:from>
    <xdr:to>
      <xdr:col>15</xdr:col>
      <xdr:colOff>50800</xdr:colOff>
      <xdr:row>56</xdr:row>
      <xdr:rowOff>9978</xdr:rowOff>
    </xdr:to>
    <xdr:cxnSp macro="">
      <xdr:nvCxnSpPr>
        <xdr:cNvPr id="122" name="直線コネクタ 121"/>
        <xdr:cNvCxnSpPr/>
      </xdr:nvCxnSpPr>
      <xdr:spPr>
        <a:xfrm flipV="1">
          <a:off x="2019300" y="9601106"/>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9978</xdr:rowOff>
    </xdr:from>
    <xdr:to>
      <xdr:col>10</xdr:col>
      <xdr:colOff>114300</xdr:colOff>
      <xdr:row>56</xdr:row>
      <xdr:rowOff>35843</xdr:rowOff>
    </xdr:to>
    <xdr:cxnSp macro="">
      <xdr:nvCxnSpPr>
        <xdr:cNvPr id="125" name="直線コネクタ 124"/>
        <xdr:cNvCxnSpPr/>
      </xdr:nvCxnSpPr>
      <xdr:spPr>
        <a:xfrm flipV="1">
          <a:off x="1130300" y="9611178"/>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126509</xdr:rowOff>
    </xdr:from>
    <xdr:to>
      <xdr:col>24</xdr:col>
      <xdr:colOff>114300</xdr:colOff>
      <xdr:row>56</xdr:row>
      <xdr:rowOff>56659</xdr:rowOff>
    </xdr:to>
    <xdr:sp macro="" textlink="">
      <xdr:nvSpPr>
        <xdr:cNvPr id="135" name="楕円 134"/>
        <xdr:cNvSpPr/>
      </xdr:nvSpPr>
      <xdr:spPr>
        <a:xfrm>
          <a:off x="4584700" y="95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104936</xdr:rowOff>
    </xdr:from>
    <xdr:ext cx="599010" cy="259045"/>
    <xdr:sp macro="" textlink="">
      <xdr:nvSpPr>
        <xdr:cNvPr id="136" name="物件費該当値テキスト"/>
        <xdr:cNvSpPr txBox="1"/>
      </xdr:nvSpPr>
      <xdr:spPr>
        <a:xfrm>
          <a:off x="4686300" y="95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111143</xdr:rowOff>
    </xdr:from>
    <xdr:to>
      <xdr:col>20</xdr:col>
      <xdr:colOff>38100</xdr:colOff>
      <xdr:row>56</xdr:row>
      <xdr:rowOff>41293</xdr:rowOff>
    </xdr:to>
    <xdr:sp macro="" textlink="">
      <xdr:nvSpPr>
        <xdr:cNvPr id="137" name="楕円 136"/>
        <xdr:cNvSpPr/>
      </xdr:nvSpPr>
      <xdr:spPr>
        <a:xfrm>
          <a:off x="3746500" y="95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32420</xdr:rowOff>
    </xdr:from>
    <xdr:ext cx="599010" cy="259045"/>
    <xdr:sp macro="" textlink="">
      <xdr:nvSpPr>
        <xdr:cNvPr id="138" name="テキスト ボックス 137"/>
        <xdr:cNvSpPr txBox="1"/>
      </xdr:nvSpPr>
      <xdr:spPr>
        <a:xfrm>
          <a:off x="3497795" y="963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120556</xdr:rowOff>
    </xdr:from>
    <xdr:to>
      <xdr:col>15</xdr:col>
      <xdr:colOff>101600</xdr:colOff>
      <xdr:row>56</xdr:row>
      <xdr:rowOff>50706</xdr:rowOff>
    </xdr:to>
    <xdr:sp macro="" textlink="">
      <xdr:nvSpPr>
        <xdr:cNvPr id="139" name="楕円 138"/>
        <xdr:cNvSpPr/>
      </xdr:nvSpPr>
      <xdr:spPr>
        <a:xfrm>
          <a:off x="2857500" y="95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41833</xdr:rowOff>
    </xdr:from>
    <xdr:ext cx="599010" cy="259045"/>
    <xdr:sp macro="" textlink="">
      <xdr:nvSpPr>
        <xdr:cNvPr id="140" name="テキスト ボックス 139"/>
        <xdr:cNvSpPr txBox="1"/>
      </xdr:nvSpPr>
      <xdr:spPr>
        <a:xfrm>
          <a:off x="2608795" y="964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130628</xdr:rowOff>
    </xdr:from>
    <xdr:to>
      <xdr:col>10</xdr:col>
      <xdr:colOff>165100</xdr:colOff>
      <xdr:row>56</xdr:row>
      <xdr:rowOff>60778</xdr:rowOff>
    </xdr:to>
    <xdr:sp macro="" textlink="">
      <xdr:nvSpPr>
        <xdr:cNvPr id="141" name="楕円 140"/>
        <xdr:cNvSpPr/>
      </xdr:nvSpPr>
      <xdr:spPr>
        <a:xfrm>
          <a:off x="1968500" y="95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51905</xdr:rowOff>
    </xdr:from>
    <xdr:ext cx="599010" cy="259045"/>
    <xdr:sp macro="" textlink="">
      <xdr:nvSpPr>
        <xdr:cNvPr id="142" name="テキスト ボックス 141"/>
        <xdr:cNvSpPr txBox="1"/>
      </xdr:nvSpPr>
      <xdr:spPr>
        <a:xfrm>
          <a:off x="1719795" y="965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156493</xdr:rowOff>
    </xdr:from>
    <xdr:to>
      <xdr:col>6</xdr:col>
      <xdr:colOff>38100</xdr:colOff>
      <xdr:row>56</xdr:row>
      <xdr:rowOff>86643</xdr:rowOff>
    </xdr:to>
    <xdr:sp macro="" textlink="">
      <xdr:nvSpPr>
        <xdr:cNvPr id="143" name="楕円 142"/>
        <xdr:cNvSpPr/>
      </xdr:nvSpPr>
      <xdr:spPr>
        <a:xfrm>
          <a:off x="1079500" y="95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77770</xdr:rowOff>
    </xdr:from>
    <xdr:ext cx="534377" cy="259045"/>
    <xdr:sp macro="" textlink="">
      <xdr:nvSpPr>
        <xdr:cNvPr id="144" name="テキスト ボックス 143"/>
        <xdr:cNvSpPr txBox="1"/>
      </xdr:nvSpPr>
      <xdr:spPr>
        <a:xfrm>
          <a:off x="863111" y="96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65954</xdr:rowOff>
    </xdr:from>
    <xdr:to>
      <xdr:col>24</xdr:col>
      <xdr:colOff>63500</xdr:colOff>
      <xdr:row>78</xdr:row>
      <xdr:rowOff>94072</xdr:rowOff>
    </xdr:to>
    <xdr:cxnSp macro="">
      <xdr:nvCxnSpPr>
        <xdr:cNvPr id="171" name="直線コネクタ 170"/>
        <xdr:cNvCxnSpPr/>
      </xdr:nvCxnSpPr>
      <xdr:spPr>
        <a:xfrm>
          <a:off x="3797300" y="13439054"/>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55026</xdr:rowOff>
    </xdr:from>
    <xdr:to>
      <xdr:col>19</xdr:col>
      <xdr:colOff>177800</xdr:colOff>
      <xdr:row>78</xdr:row>
      <xdr:rowOff>65954</xdr:rowOff>
    </xdr:to>
    <xdr:cxnSp macro="">
      <xdr:nvCxnSpPr>
        <xdr:cNvPr id="174" name="直線コネクタ 173"/>
        <xdr:cNvCxnSpPr/>
      </xdr:nvCxnSpPr>
      <xdr:spPr>
        <a:xfrm>
          <a:off x="2908300" y="13428126"/>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55026</xdr:rowOff>
    </xdr:from>
    <xdr:to>
      <xdr:col>15</xdr:col>
      <xdr:colOff>50800</xdr:colOff>
      <xdr:row>78</xdr:row>
      <xdr:rowOff>91717</xdr:rowOff>
    </xdr:to>
    <xdr:cxnSp macro="">
      <xdr:nvCxnSpPr>
        <xdr:cNvPr id="177" name="直線コネクタ 176"/>
        <xdr:cNvCxnSpPr/>
      </xdr:nvCxnSpPr>
      <xdr:spPr>
        <a:xfrm flipV="1">
          <a:off x="2019300" y="13428126"/>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77040</xdr:rowOff>
    </xdr:from>
    <xdr:to>
      <xdr:col>10</xdr:col>
      <xdr:colOff>114300</xdr:colOff>
      <xdr:row>78</xdr:row>
      <xdr:rowOff>91717</xdr:rowOff>
    </xdr:to>
    <xdr:cxnSp macro="">
      <xdr:nvCxnSpPr>
        <xdr:cNvPr id="180" name="直線コネクタ 179"/>
        <xdr:cNvCxnSpPr/>
      </xdr:nvCxnSpPr>
      <xdr:spPr>
        <a:xfrm>
          <a:off x="1130300" y="13450140"/>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43272</xdr:rowOff>
    </xdr:from>
    <xdr:to>
      <xdr:col>24</xdr:col>
      <xdr:colOff>114300</xdr:colOff>
      <xdr:row>78</xdr:row>
      <xdr:rowOff>144872</xdr:rowOff>
    </xdr:to>
    <xdr:sp macro="" textlink="">
      <xdr:nvSpPr>
        <xdr:cNvPr id="190" name="楕円 189"/>
        <xdr:cNvSpPr/>
      </xdr:nvSpPr>
      <xdr:spPr>
        <a:xfrm>
          <a:off x="45847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129649</xdr:rowOff>
    </xdr:from>
    <xdr:ext cx="469744" cy="259045"/>
    <xdr:sp macro="" textlink="">
      <xdr:nvSpPr>
        <xdr:cNvPr id="191" name="維持補修費該当値テキスト"/>
        <xdr:cNvSpPr txBox="1"/>
      </xdr:nvSpPr>
      <xdr:spPr>
        <a:xfrm>
          <a:off x="4686300" y="1333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15154</xdr:rowOff>
    </xdr:from>
    <xdr:to>
      <xdr:col>20</xdr:col>
      <xdr:colOff>38100</xdr:colOff>
      <xdr:row>78</xdr:row>
      <xdr:rowOff>116754</xdr:rowOff>
    </xdr:to>
    <xdr:sp macro="" textlink="">
      <xdr:nvSpPr>
        <xdr:cNvPr id="192" name="楕円 191"/>
        <xdr:cNvSpPr/>
      </xdr:nvSpPr>
      <xdr:spPr>
        <a:xfrm>
          <a:off x="37465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107881</xdr:rowOff>
    </xdr:from>
    <xdr:ext cx="469744" cy="259045"/>
    <xdr:sp macro="" textlink="">
      <xdr:nvSpPr>
        <xdr:cNvPr id="193" name="テキスト ボックス 192"/>
        <xdr:cNvSpPr txBox="1"/>
      </xdr:nvSpPr>
      <xdr:spPr>
        <a:xfrm>
          <a:off x="3562428" y="134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4226</xdr:rowOff>
    </xdr:from>
    <xdr:to>
      <xdr:col>15</xdr:col>
      <xdr:colOff>101600</xdr:colOff>
      <xdr:row>78</xdr:row>
      <xdr:rowOff>105826</xdr:rowOff>
    </xdr:to>
    <xdr:sp macro="" textlink="">
      <xdr:nvSpPr>
        <xdr:cNvPr id="194" name="楕円 193"/>
        <xdr:cNvSpPr/>
      </xdr:nvSpPr>
      <xdr:spPr>
        <a:xfrm>
          <a:off x="2857500" y="133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96953</xdr:rowOff>
    </xdr:from>
    <xdr:ext cx="469744" cy="259045"/>
    <xdr:sp macro="" textlink="">
      <xdr:nvSpPr>
        <xdr:cNvPr id="195" name="テキスト ボックス 194"/>
        <xdr:cNvSpPr txBox="1"/>
      </xdr:nvSpPr>
      <xdr:spPr>
        <a:xfrm>
          <a:off x="2673428" y="1347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40917</xdr:rowOff>
    </xdr:from>
    <xdr:to>
      <xdr:col>10</xdr:col>
      <xdr:colOff>165100</xdr:colOff>
      <xdr:row>78</xdr:row>
      <xdr:rowOff>142517</xdr:rowOff>
    </xdr:to>
    <xdr:sp macro="" textlink="">
      <xdr:nvSpPr>
        <xdr:cNvPr id="196" name="楕円 195"/>
        <xdr:cNvSpPr/>
      </xdr:nvSpPr>
      <xdr:spPr>
        <a:xfrm>
          <a:off x="1968500" y="134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133644</xdr:rowOff>
    </xdr:from>
    <xdr:ext cx="469744" cy="259045"/>
    <xdr:sp macro="" textlink="">
      <xdr:nvSpPr>
        <xdr:cNvPr id="197" name="テキスト ボックス 196"/>
        <xdr:cNvSpPr txBox="1"/>
      </xdr:nvSpPr>
      <xdr:spPr>
        <a:xfrm>
          <a:off x="1784428" y="1350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26240</xdr:rowOff>
    </xdr:from>
    <xdr:to>
      <xdr:col>6</xdr:col>
      <xdr:colOff>38100</xdr:colOff>
      <xdr:row>78</xdr:row>
      <xdr:rowOff>127840</xdr:rowOff>
    </xdr:to>
    <xdr:sp macro="" textlink="">
      <xdr:nvSpPr>
        <xdr:cNvPr id="198" name="楕円 197"/>
        <xdr:cNvSpPr/>
      </xdr:nvSpPr>
      <xdr:spPr>
        <a:xfrm>
          <a:off x="1079500" y="133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118967</xdr:rowOff>
    </xdr:from>
    <xdr:ext cx="469744" cy="259045"/>
    <xdr:sp macro="" textlink="">
      <xdr:nvSpPr>
        <xdr:cNvPr id="199" name="テキスト ボックス 198"/>
        <xdr:cNvSpPr txBox="1"/>
      </xdr:nvSpPr>
      <xdr:spPr>
        <a:xfrm>
          <a:off x="895428" y="134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72230</xdr:rowOff>
    </xdr:from>
    <xdr:to>
      <xdr:col>24</xdr:col>
      <xdr:colOff>63500</xdr:colOff>
      <xdr:row>95</xdr:row>
      <xdr:rowOff>72899</xdr:rowOff>
    </xdr:to>
    <xdr:cxnSp macro="">
      <xdr:nvCxnSpPr>
        <xdr:cNvPr id="231" name="直線コネクタ 230"/>
        <xdr:cNvCxnSpPr/>
      </xdr:nvCxnSpPr>
      <xdr:spPr>
        <a:xfrm>
          <a:off x="3797300" y="16359980"/>
          <a:ext cx="8382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72230</xdr:rowOff>
    </xdr:from>
    <xdr:to>
      <xdr:col>19</xdr:col>
      <xdr:colOff>177800</xdr:colOff>
      <xdr:row>95</xdr:row>
      <xdr:rowOff>103564</xdr:rowOff>
    </xdr:to>
    <xdr:cxnSp macro="">
      <xdr:nvCxnSpPr>
        <xdr:cNvPr id="234" name="直線コネクタ 233"/>
        <xdr:cNvCxnSpPr/>
      </xdr:nvCxnSpPr>
      <xdr:spPr>
        <a:xfrm flipV="1">
          <a:off x="2908300" y="16359980"/>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103564</xdr:rowOff>
    </xdr:from>
    <xdr:to>
      <xdr:col>15</xdr:col>
      <xdr:colOff>50800</xdr:colOff>
      <xdr:row>96</xdr:row>
      <xdr:rowOff>55607</xdr:rowOff>
    </xdr:to>
    <xdr:cxnSp macro="">
      <xdr:nvCxnSpPr>
        <xdr:cNvPr id="237" name="直線コネクタ 236"/>
        <xdr:cNvCxnSpPr/>
      </xdr:nvCxnSpPr>
      <xdr:spPr>
        <a:xfrm flipV="1">
          <a:off x="2019300" y="16391314"/>
          <a:ext cx="889000" cy="1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55607</xdr:rowOff>
    </xdr:from>
    <xdr:to>
      <xdr:col>10</xdr:col>
      <xdr:colOff>114300</xdr:colOff>
      <xdr:row>96</xdr:row>
      <xdr:rowOff>90681</xdr:rowOff>
    </xdr:to>
    <xdr:cxnSp macro="">
      <xdr:nvCxnSpPr>
        <xdr:cNvPr id="240" name="直線コネクタ 239"/>
        <xdr:cNvCxnSpPr/>
      </xdr:nvCxnSpPr>
      <xdr:spPr>
        <a:xfrm flipV="1">
          <a:off x="1130300" y="1651480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22099</xdr:rowOff>
    </xdr:from>
    <xdr:to>
      <xdr:col>24</xdr:col>
      <xdr:colOff>114300</xdr:colOff>
      <xdr:row>95</xdr:row>
      <xdr:rowOff>123699</xdr:rowOff>
    </xdr:to>
    <xdr:sp macro="" textlink="">
      <xdr:nvSpPr>
        <xdr:cNvPr id="250" name="楕円 249"/>
        <xdr:cNvSpPr/>
      </xdr:nvSpPr>
      <xdr:spPr>
        <a:xfrm>
          <a:off x="4584700" y="163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44976</xdr:rowOff>
    </xdr:from>
    <xdr:ext cx="534377" cy="259045"/>
    <xdr:sp macro="" textlink="">
      <xdr:nvSpPr>
        <xdr:cNvPr id="251" name="扶助費該当値テキスト"/>
        <xdr:cNvSpPr txBox="1"/>
      </xdr:nvSpPr>
      <xdr:spPr>
        <a:xfrm>
          <a:off x="4686300" y="161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21430</xdr:rowOff>
    </xdr:from>
    <xdr:to>
      <xdr:col>20</xdr:col>
      <xdr:colOff>38100</xdr:colOff>
      <xdr:row>95</xdr:row>
      <xdr:rowOff>123030</xdr:rowOff>
    </xdr:to>
    <xdr:sp macro="" textlink="">
      <xdr:nvSpPr>
        <xdr:cNvPr id="252" name="楕円 251"/>
        <xdr:cNvSpPr/>
      </xdr:nvSpPr>
      <xdr:spPr>
        <a:xfrm>
          <a:off x="3746500" y="163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139557</xdr:rowOff>
    </xdr:from>
    <xdr:ext cx="534377" cy="259045"/>
    <xdr:sp macro="" textlink="">
      <xdr:nvSpPr>
        <xdr:cNvPr id="253" name="テキスト ボックス 252"/>
        <xdr:cNvSpPr txBox="1"/>
      </xdr:nvSpPr>
      <xdr:spPr>
        <a:xfrm>
          <a:off x="3530111" y="160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52764</xdr:rowOff>
    </xdr:from>
    <xdr:to>
      <xdr:col>15</xdr:col>
      <xdr:colOff>101600</xdr:colOff>
      <xdr:row>95</xdr:row>
      <xdr:rowOff>154364</xdr:rowOff>
    </xdr:to>
    <xdr:sp macro="" textlink="">
      <xdr:nvSpPr>
        <xdr:cNvPr id="254" name="楕円 253"/>
        <xdr:cNvSpPr/>
      </xdr:nvSpPr>
      <xdr:spPr>
        <a:xfrm>
          <a:off x="2857500" y="163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170891</xdr:rowOff>
    </xdr:from>
    <xdr:ext cx="534377" cy="259045"/>
    <xdr:sp macro="" textlink="">
      <xdr:nvSpPr>
        <xdr:cNvPr id="255" name="テキスト ボックス 254"/>
        <xdr:cNvSpPr txBox="1"/>
      </xdr:nvSpPr>
      <xdr:spPr>
        <a:xfrm>
          <a:off x="2641111" y="161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4807</xdr:rowOff>
    </xdr:from>
    <xdr:to>
      <xdr:col>10</xdr:col>
      <xdr:colOff>165100</xdr:colOff>
      <xdr:row>96</xdr:row>
      <xdr:rowOff>106407</xdr:rowOff>
    </xdr:to>
    <xdr:sp macro="" textlink="">
      <xdr:nvSpPr>
        <xdr:cNvPr id="256" name="楕円 255"/>
        <xdr:cNvSpPr/>
      </xdr:nvSpPr>
      <xdr:spPr>
        <a:xfrm>
          <a:off x="1968500" y="1646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122934</xdr:rowOff>
    </xdr:from>
    <xdr:ext cx="534377" cy="259045"/>
    <xdr:sp macro="" textlink="">
      <xdr:nvSpPr>
        <xdr:cNvPr id="257" name="テキスト ボックス 256"/>
        <xdr:cNvSpPr txBox="1"/>
      </xdr:nvSpPr>
      <xdr:spPr>
        <a:xfrm>
          <a:off x="1752111" y="1623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39881</xdr:rowOff>
    </xdr:from>
    <xdr:to>
      <xdr:col>6</xdr:col>
      <xdr:colOff>38100</xdr:colOff>
      <xdr:row>96</xdr:row>
      <xdr:rowOff>141481</xdr:rowOff>
    </xdr:to>
    <xdr:sp macro="" textlink="">
      <xdr:nvSpPr>
        <xdr:cNvPr id="258" name="楕円 257"/>
        <xdr:cNvSpPr/>
      </xdr:nvSpPr>
      <xdr:spPr>
        <a:xfrm>
          <a:off x="1079500" y="164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158008</xdr:rowOff>
    </xdr:from>
    <xdr:ext cx="534377" cy="259045"/>
    <xdr:sp macro="" textlink="">
      <xdr:nvSpPr>
        <xdr:cNvPr id="259" name="テキスト ボックス 258"/>
        <xdr:cNvSpPr txBox="1"/>
      </xdr:nvSpPr>
      <xdr:spPr>
        <a:xfrm>
          <a:off x="863111" y="1627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110124</xdr:rowOff>
    </xdr:from>
    <xdr:to>
      <xdr:col>55</xdr:col>
      <xdr:colOff>0</xdr:colOff>
      <xdr:row>35</xdr:row>
      <xdr:rowOff>114271</xdr:rowOff>
    </xdr:to>
    <xdr:cxnSp macro="">
      <xdr:nvCxnSpPr>
        <xdr:cNvPr id="286" name="直線コネクタ 285"/>
        <xdr:cNvCxnSpPr/>
      </xdr:nvCxnSpPr>
      <xdr:spPr>
        <a:xfrm>
          <a:off x="9639300" y="6110874"/>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109570</xdr:rowOff>
    </xdr:from>
    <xdr:to>
      <xdr:col>50</xdr:col>
      <xdr:colOff>114300</xdr:colOff>
      <xdr:row>35</xdr:row>
      <xdr:rowOff>110124</xdr:rowOff>
    </xdr:to>
    <xdr:cxnSp macro="">
      <xdr:nvCxnSpPr>
        <xdr:cNvPr id="289" name="直線コネクタ 288"/>
        <xdr:cNvCxnSpPr/>
      </xdr:nvCxnSpPr>
      <xdr:spPr>
        <a:xfrm>
          <a:off x="8750300" y="6110320"/>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58520</xdr:rowOff>
    </xdr:from>
    <xdr:to>
      <xdr:col>45</xdr:col>
      <xdr:colOff>177800</xdr:colOff>
      <xdr:row>35</xdr:row>
      <xdr:rowOff>109570</xdr:rowOff>
    </xdr:to>
    <xdr:cxnSp macro="">
      <xdr:nvCxnSpPr>
        <xdr:cNvPr id="292" name="直線コネクタ 291"/>
        <xdr:cNvCxnSpPr/>
      </xdr:nvCxnSpPr>
      <xdr:spPr>
        <a:xfrm>
          <a:off x="7861300" y="6059270"/>
          <a:ext cx="889000" cy="5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148808</xdr:rowOff>
    </xdr:from>
    <xdr:to>
      <xdr:col>41</xdr:col>
      <xdr:colOff>50800</xdr:colOff>
      <xdr:row>35</xdr:row>
      <xdr:rowOff>58520</xdr:rowOff>
    </xdr:to>
    <xdr:cxnSp macro="">
      <xdr:nvCxnSpPr>
        <xdr:cNvPr id="295" name="直線コネクタ 294"/>
        <xdr:cNvCxnSpPr/>
      </xdr:nvCxnSpPr>
      <xdr:spPr>
        <a:xfrm>
          <a:off x="6972300" y="5978108"/>
          <a:ext cx="889000" cy="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63471</xdr:rowOff>
    </xdr:from>
    <xdr:to>
      <xdr:col>55</xdr:col>
      <xdr:colOff>50800</xdr:colOff>
      <xdr:row>35</xdr:row>
      <xdr:rowOff>165071</xdr:rowOff>
    </xdr:to>
    <xdr:sp macro="" textlink="">
      <xdr:nvSpPr>
        <xdr:cNvPr id="305" name="楕円 304"/>
        <xdr:cNvSpPr/>
      </xdr:nvSpPr>
      <xdr:spPr>
        <a:xfrm>
          <a:off x="10426700" y="6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41898</xdr:rowOff>
    </xdr:from>
    <xdr:ext cx="599010" cy="259045"/>
    <xdr:sp macro="" textlink="">
      <xdr:nvSpPr>
        <xdr:cNvPr id="306" name="補助費等該当値テキスト"/>
        <xdr:cNvSpPr txBox="1"/>
      </xdr:nvSpPr>
      <xdr:spPr>
        <a:xfrm>
          <a:off x="10528300" y="604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59324</xdr:rowOff>
    </xdr:from>
    <xdr:to>
      <xdr:col>50</xdr:col>
      <xdr:colOff>165100</xdr:colOff>
      <xdr:row>35</xdr:row>
      <xdr:rowOff>160924</xdr:rowOff>
    </xdr:to>
    <xdr:sp macro="" textlink="">
      <xdr:nvSpPr>
        <xdr:cNvPr id="307" name="楕円 306"/>
        <xdr:cNvSpPr/>
      </xdr:nvSpPr>
      <xdr:spPr>
        <a:xfrm>
          <a:off x="9588500" y="606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152051</xdr:rowOff>
    </xdr:from>
    <xdr:ext cx="599010" cy="259045"/>
    <xdr:sp macro="" textlink="">
      <xdr:nvSpPr>
        <xdr:cNvPr id="308" name="テキスト ボックス 307"/>
        <xdr:cNvSpPr txBox="1"/>
      </xdr:nvSpPr>
      <xdr:spPr>
        <a:xfrm>
          <a:off x="9339795" y="6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58770</xdr:rowOff>
    </xdr:from>
    <xdr:to>
      <xdr:col>46</xdr:col>
      <xdr:colOff>38100</xdr:colOff>
      <xdr:row>35</xdr:row>
      <xdr:rowOff>160370</xdr:rowOff>
    </xdr:to>
    <xdr:sp macro="" textlink="">
      <xdr:nvSpPr>
        <xdr:cNvPr id="309" name="楕円 308"/>
        <xdr:cNvSpPr/>
      </xdr:nvSpPr>
      <xdr:spPr>
        <a:xfrm>
          <a:off x="8699500" y="60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151497</xdr:rowOff>
    </xdr:from>
    <xdr:ext cx="599010" cy="259045"/>
    <xdr:sp macro="" textlink="">
      <xdr:nvSpPr>
        <xdr:cNvPr id="310" name="テキスト ボックス 309"/>
        <xdr:cNvSpPr txBox="1"/>
      </xdr:nvSpPr>
      <xdr:spPr>
        <a:xfrm>
          <a:off x="8450795" y="615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7720</xdr:rowOff>
    </xdr:from>
    <xdr:to>
      <xdr:col>41</xdr:col>
      <xdr:colOff>101600</xdr:colOff>
      <xdr:row>35</xdr:row>
      <xdr:rowOff>109320</xdr:rowOff>
    </xdr:to>
    <xdr:sp macro="" textlink="">
      <xdr:nvSpPr>
        <xdr:cNvPr id="311" name="楕円 310"/>
        <xdr:cNvSpPr/>
      </xdr:nvSpPr>
      <xdr:spPr>
        <a:xfrm>
          <a:off x="7810500" y="60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100447</xdr:rowOff>
    </xdr:from>
    <xdr:ext cx="599010" cy="259045"/>
    <xdr:sp macro="" textlink="">
      <xdr:nvSpPr>
        <xdr:cNvPr id="312" name="テキスト ボックス 311"/>
        <xdr:cNvSpPr txBox="1"/>
      </xdr:nvSpPr>
      <xdr:spPr>
        <a:xfrm>
          <a:off x="7561795" y="610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98008</xdr:rowOff>
    </xdr:from>
    <xdr:to>
      <xdr:col>36</xdr:col>
      <xdr:colOff>165100</xdr:colOff>
      <xdr:row>35</xdr:row>
      <xdr:rowOff>28158</xdr:rowOff>
    </xdr:to>
    <xdr:sp macro="" textlink="">
      <xdr:nvSpPr>
        <xdr:cNvPr id="313" name="楕円 312"/>
        <xdr:cNvSpPr/>
      </xdr:nvSpPr>
      <xdr:spPr>
        <a:xfrm>
          <a:off x="6921500" y="59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44685</xdr:rowOff>
    </xdr:from>
    <xdr:ext cx="599010" cy="259045"/>
    <xdr:sp macro="" textlink="">
      <xdr:nvSpPr>
        <xdr:cNvPr id="314" name="テキスト ボックス 313"/>
        <xdr:cNvSpPr txBox="1"/>
      </xdr:nvSpPr>
      <xdr:spPr>
        <a:xfrm>
          <a:off x="6672795" y="57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165939</xdr:rowOff>
    </xdr:from>
    <xdr:to>
      <xdr:col>55</xdr:col>
      <xdr:colOff>0</xdr:colOff>
      <xdr:row>55</xdr:row>
      <xdr:rowOff>130339</xdr:rowOff>
    </xdr:to>
    <xdr:cxnSp macro="">
      <xdr:nvCxnSpPr>
        <xdr:cNvPr id="343" name="直線コネクタ 342"/>
        <xdr:cNvCxnSpPr/>
      </xdr:nvCxnSpPr>
      <xdr:spPr>
        <a:xfrm flipV="1">
          <a:off x="9639300" y="8909889"/>
          <a:ext cx="838200" cy="6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130339</xdr:rowOff>
    </xdr:from>
    <xdr:to>
      <xdr:col>50</xdr:col>
      <xdr:colOff>114300</xdr:colOff>
      <xdr:row>56</xdr:row>
      <xdr:rowOff>37188</xdr:rowOff>
    </xdr:to>
    <xdr:cxnSp macro="">
      <xdr:nvCxnSpPr>
        <xdr:cNvPr id="346" name="直線コネクタ 345"/>
        <xdr:cNvCxnSpPr/>
      </xdr:nvCxnSpPr>
      <xdr:spPr>
        <a:xfrm flipV="1">
          <a:off x="8750300" y="9560089"/>
          <a:ext cx="889000" cy="7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165840</xdr:rowOff>
    </xdr:from>
    <xdr:to>
      <xdr:col>45</xdr:col>
      <xdr:colOff>177800</xdr:colOff>
      <xdr:row>56</xdr:row>
      <xdr:rowOff>37188</xdr:rowOff>
    </xdr:to>
    <xdr:cxnSp macro="">
      <xdr:nvCxnSpPr>
        <xdr:cNvPr id="349" name="直線コネクタ 348"/>
        <xdr:cNvCxnSpPr/>
      </xdr:nvCxnSpPr>
      <xdr:spPr>
        <a:xfrm>
          <a:off x="7861300" y="9595590"/>
          <a:ext cx="889000" cy="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157375</xdr:rowOff>
    </xdr:from>
    <xdr:to>
      <xdr:col>41</xdr:col>
      <xdr:colOff>50800</xdr:colOff>
      <xdr:row>55</xdr:row>
      <xdr:rowOff>165840</xdr:rowOff>
    </xdr:to>
    <xdr:cxnSp macro="">
      <xdr:nvCxnSpPr>
        <xdr:cNvPr id="352" name="直線コネクタ 351"/>
        <xdr:cNvCxnSpPr/>
      </xdr:nvCxnSpPr>
      <xdr:spPr>
        <a:xfrm>
          <a:off x="6972300" y="9415675"/>
          <a:ext cx="889000" cy="17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115139</xdr:rowOff>
    </xdr:from>
    <xdr:to>
      <xdr:col>55</xdr:col>
      <xdr:colOff>50800</xdr:colOff>
      <xdr:row>52</xdr:row>
      <xdr:rowOff>45289</xdr:rowOff>
    </xdr:to>
    <xdr:sp macro="" textlink="">
      <xdr:nvSpPr>
        <xdr:cNvPr id="362" name="楕円 361"/>
        <xdr:cNvSpPr/>
      </xdr:nvSpPr>
      <xdr:spPr>
        <a:xfrm>
          <a:off x="10426700" y="88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138016</xdr:rowOff>
    </xdr:from>
    <xdr:ext cx="599010" cy="259045"/>
    <xdr:sp macro="" textlink="">
      <xdr:nvSpPr>
        <xdr:cNvPr id="363" name="普通建設事業費該当値テキスト"/>
        <xdr:cNvSpPr txBox="1"/>
      </xdr:nvSpPr>
      <xdr:spPr>
        <a:xfrm>
          <a:off x="10528300" y="871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79539</xdr:rowOff>
    </xdr:from>
    <xdr:to>
      <xdr:col>50</xdr:col>
      <xdr:colOff>165100</xdr:colOff>
      <xdr:row>56</xdr:row>
      <xdr:rowOff>9689</xdr:rowOff>
    </xdr:to>
    <xdr:sp macro="" textlink="">
      <xdr:nvSpPr>
        <xdr:cNvPr id="364" name="楕円 363"/>
        <xdr:cNvSpPr/>
      </xdr:nvSpPr>
      <xdr:spPr>
        <a:xfrm>
          <a:off x="9588500" y="95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816</xdr:rowOff>
    </xdr:from>
    <xdr:ext cx="599010" cy="259045"/>
    <xdr:sp macro="" textlink="">
      <xdr:nvSpPr>
        <xdr:cNvPr id="365" name="テキスト ボックス 364"/>
        <xdr:cNvSpPr txBox="1"/>
      </xdr:nvSpPr>
      <xdr:spPr>
        <a:xfrm>
          <a:off x="9339795" y="960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157838</xdr:rowOff>
    </xdr:from>
    <xdr:to>
      <xdr:col>46</xdr:col>
      <xdr:colOff>38100</xdr:colOff>
      <xdr:row>56</xdr:row>
      <xdr:rowOff>87988</xdr:rowOff>
    </xdr:to>
    <xdr:sp macro="" textlink="">
      <xdr:nvSpPr>
        <xdr:cNvPr id="366" name="楕円 365"/>
        <xdr:cNvSpPr/>
      </xdr:nvSpPr>
      <xdr:spPr>
        <a:xfrm>
          <a:off x="8699500" y="958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79115</xdr:rowOff>
    </xdr:from>
    <xdr:ext cx="599010" cy="259045"/>
    <xdr:sp macro="" textlink="">
      <xdr:nvSpPr>
        <xdr:cNvPr id="367" name="テキスト ボックス 366"/>
        <xdr:cNvSpPr txBox="1"/>
      </xdr:nvSpPr>
      <xdr:spPr>
        <a:xfrm>
          <a:off x="8450795" y="968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115040</xdr:rowOff>
    </xdr:from>
    <xdr:to>
      <xdr:col>41</xdr:col>
      <xdr:colOff>101600</xdr:colOff>
      <xdr:row>56</xdr:row>
      <xdr:rowOff>45190</xdr:rowOff>
    </xdr:to>
    <xdr:sp macro="" textlink="">
      <xdr:nvSpPr>
        <xdr:cNvPr id="368" name="楕円 367"/>
        <xdr:cNvSpPr/>
      </xdr:nvSpPr>
      <xdr:spPr>
        <a:xfrm>
          <a:off x="7810500" y="95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36317</xdr:rowOff>
    </xdr:from>
    <xdr:ext cx="599010" cy="259045"/>
    <xdr:sp macro="" textlink="">
      <xdr:nvSpPr>
        <xdr:cNvPr id="369" name="テキスト ボックス 368"/>
        <xdr:cNvSpPr txBox="1"/>
      </xdr:nvSpPr>
      <xdr:spPr>
        <a:xfrm>
          <a:off x="7561795" y="963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106575</xdr:rowOff>
    </xdr:from>
    <xdr:to>
      <xdr:col>36</xdr:col>
      <xdr:colOff>165100</xdr:colOff>
      <xdr:row>55</xdr:row>
      <xdr:rowOff>36725</xdr:rowOff>
    </xdr:to>
    <xdr:sp macro="" textlink="">
      <xdr:nvSpPr>
        <xdr:cNvPr id="370" name="楕円 369"/>
        <xdr:cNvSpPr/>
      </xdr:nvSpPr>
      <xdr:spPr>
        <a:xfrm>
          <a:off x="6921500" y="93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53252</xdr:rowOff>
    </xdr:from>
    <xdr:ext cx="599010" cy="259045"/>
    <xdr:sp macro="" textlink="">
      <xdr:nvSpPr>
        <xdr:cNvPr id="371" name="テキスト ボックス 370"/>
        <xdr:cNvSpPr txBox="1"/>
      </xdr:nvSpPr>
      <xdr:spPr>
        <a:xfrm>
          <a:off x="6672795" y="914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18369</xdr:rowOff>
    </xdr:from>
    <xdr:to>
      <xdr:col>55</xdr:col>
      <xdr:colOff>0</xdr:colOff>
      <xdr:row>78</xdr:row>
      <xdr:rowOff>72642</xdr:rowOff>
    </xdr:to>
    <xdr:cxnSp macro="">
      <xdr:nvCxnSpPr>
        <xdr:cNvPr id="398" name="直線コネクタ 397"/>
        <xdr:cNvCxnSpPr/>
      </xdr:nvCxnSpPr>
      <xdr:spPr>
        <a:xfrm flipV="1">
          <a:off x="9639300" y="12534219"/>
          <a:ext cx="838200" cy="9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149735</xdr:rowOff>
    </xdr:from>
    <xdr:to>
      <xdr:col>50</xdr:col>
      <xdr:colOff>114300</xdr:colOff>
      <xdr:row>78</xdr:row>
      <xdr:rowOff>72642</xdr:rowOff>
    </xdr:to>
    <xdr:cxnSp macro="">
      <xdr:nvCxnSpPr>
        <xdr:cNvPr id="401" name="直線コネクタ 400"/>
        <xdr:cNvCxnSpPr/>
      </xdr:nvCxnSpPr>
      <xdr:spPr>
        <a:xfrm>
          <a:off x="8750300" y="13351385"/>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49352</xdr:rowOff>
    </xdr:from>
    <xdr:to>
      <xdr:col>45</xdr:col>
      <xdr:colOff>177800</xdr:colOff>
      <xdr:row>77</xdr:row>
      <xdr:rowOff>149735</xdr:rowOff>
    </xdr:to>
    <xdr:cxnSp macro="">
      <xdr:nvCxnSpPr>
        <xdr:cNvPr id="404" name="直線コネクタ 403"/>
        <xdr:cNvCxnSpPr/>
      </xdr:nvCxnSpPr>
      <xdr:spPr>
        <a:xfrm>
          <a:off x="7861300" y="13251002"/>
          <a:ext cx="889000" cy="10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16918</xdr:rowOff>
    </xdr:from>
    <xdr:to>
      <xdr:col>41</xdr:col>
      <xdr:colOff>50800</xdr:colOff>
      <xdr:row>77</xdr:row>
      <xdr:rowOff>49352</xdr:rowOff>
    </xdr:to>
    <xdr:cxnSp macro="">
      <xdr:nvCxnSpPr>
        <xdr:cNvPr id="407" name="直線コネクタ 406"/>
        <xdr:cNvCxnSpPr/>
      </xdr:nvCxnSpPr>
      <xdr:spPr>
        <a:xfrm>
          <a:off x="6972300" y="13047118"/>
          <a:ext cx="889000" cy="20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139019</xdr:rowOff>
    </xdr:from>
    <xdr:to>
      <xdr:col>55</xdr:col>
      <xdr:colOff>50800</xdr:colOff>
      <xdr:row>73</xdr:row>
      <xdr:rowOff>69169</xdr:rowOff>
    </xdr:to>
    <xdr:sp macro="" textlink="">
      <xdr:nvSpPr>
        <xdr:cNvPr id="417" name="楕円 416"/>
        <xdr:cNvSpPr/>
      </xdr:nvSpPr>
      <xdr:spPr>
        <a:xfrm>
          <a:off x="10426700" y="124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161896</xdr:rowOff>
    </xdr:from>
    <xdr:ext cx="599010" cy="259045"/>
    <xdr:sp macro="" textlink="">
      <xdr:nvSpPr>
        <xdr:cNvPr id="418" name="普通建設事業費 （ うち新規整備　）該当値テキスト"/>
        <xdr:cNvSpPr txBox="1"/>
      </xdr:nvSpPr>
      <xdr:spPr>
        <a:xfrm>
          <a:off x="10528300" y="1233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21842</xdr:rowOff>
    </xdr:from>
    <xdr:to>
      <xdr:col>50</xdr:col>
      <xdr:colOff>165100</xdr:colOff>
      <xdr:row>78</xdr:row>
      <xdr:rowOff>123442</xdr:rowOff>
    </xdr:to>
    <xdr:sp macro="" textlink="">
      <xdr:nvSpPr>
        <xdr:cNvPr id="419" name="楕円 418"/>
        <xdr:cNvSpPr/>
      </xdr:nvSpPr>
      <xdr:spPr>
        <a:xfrm>
          <a:off x="9588500" y="133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114569</xdr:rowOff>
    </xdr:from>
    <xdr:ext cx="534377" cy="259045"/>
    <xdr:sp macro="" textlink="">
      <xdr:nvSpPr>
        <xdr:cNvPr id="420" name="テキスト ボックス 419"/>
        <xdr:cNvSpPr txBox="1"/>
      </xdr:nvSpPr>
      <xdr:spPr>
        <a:xfrm>
          <a:off x="9372111" y="13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98935</xdr:rowOff>
    </xdr:from>
    <xdr:to>
      <xdr:col>46</xdr:col>
      <xdr:colOff>38100</xdr:colOff>
      <xdr:row>78</xdr:row>
      <xdr:rowOff>29085</xdr:rowOff>
    </xdr:to>
    <xdr:sp macro="" textlink="">
      <xdr:nvSpPr>
        <xdr:cNvPr id="421" name="楕円 420"/>
        <xdr:cNvSpPr/>
      </xdr:nvSpPr>
      <xdr:spPr>
        <a:xfrm>
          <a:off x="8699500" y="133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20212</xdr:rowOff>
    </xdr:from>
    <xdr:ext cx="534377" cy="259045"/>
    <xdr:sp macro="" textlink="">
      <xdr:nvSpPr>
        <xdr:cNvPr id="422" name="テキスト ボックス 421"/>
        <xdr:cNvSpPr txBox="1"/>
      </xdr:nvSpPr>
      <xdr:spPr>
        <a:xfrm>
          <a:off x="8483111" y="133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170002</xdr:rowOff>
    </xdr:from>
    <xdr:to>
      <xdr:col>41</xdr:col>
      <xdr:colOff>101600</xdr:colOff>
      <xdr:row>77</xdr:row>
      <xdr:rowOff>100152</xdr:rowOff>
    </xdr:to>
    <xdr:sp macro="" textlink="">
      <xdr:nvSpPr>
        <xdr:cNvPr id="423" name="楕円 422"/>
        <xdr:cNvSpPr/>
      </xdr:nvSpPr>
      <xdr:spPr>
        <a:xfrm>
          <a:off x="7810500" y="132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91279</xdr:rowOff>
    </xdr:from>
    <xdr:ext cx="534377" cy="259045"/>
    <xdr:sp macro="" textlink="">
      <xdr:nvSpPr>
        <xdr:cNvPr id="424" name="テキスト ボックス 423"/>
        <xdr:cNvSpPr txBox="1"/>
      </xdr:nvSpPr>
      <xdr:spPr>
        <a:xfrm>
          <a:off x="7594111" y="132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137569</xdr:rowOff>
    </xdr:from>
    <xdr:to>
      <xdr:col>36</xdr:col>
      <xdr:colOff>165100</xdr:colOff>
      <xdr:row>76</xdr:row>
      <xdr:rowOff>67720</xdr:rowOff>
    </xdr:to>
    <xdr:sp macro="" textlink="">
      <xdr:nvSpPr>
        <xdr:cNvPr id="425" name="楕円 424"/>
        <xdr:cNvSpPr/>
      </xdr:nvSpPr>
      <xdr:spPr>
        <a:xfrm>
          <a:off x="6921500" y="12996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84246</xdr:rowOff>
    </xdr:from>
    <xdr:ext cx="599010" cy="259045"/>
    <xdr:sp macro="" textlink="">
      <xdr:nvSpPr>
        <xdr:cNvPr id="426" name="テキスト ボックス 425"/>
        <xdr:cNvSpPr txBox="1"/>
      </xdr:nvSpPr>
      <xdr:spPr>
        <a:xfrm>
          <a:off x="6672795" y="1277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52375</xdr:rowOff>
    </xdr:from>
    <xdr:to>
      <xdr:col>55</xdr:col>
      <xdr:colOff>0</xdr:colOff>
      <xdr:row>98</xdr:row>
      <xdr:rowOff>57255</xdr:rowOff>
    </xdr:to>
    <xdr:cxnSp macro="">
      <xdr:nvCxnSpPr>
        <xdr:cNvPr id="455" name="直線コネクタ 454"/>
        <xdr:cNvCxnSpPr/>
      </xdr:nvCxnSpPr>
      <xdr:spPr>
        <a:xfrm>
          <a:off x="9639300" y="16683025"/>
          <a:ext cx="838200" cy="17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52375</xdr:rowOff>
    </xdr:from>
    <xdr:to>
      <xdr:col>50</xdr:col>
      <xdr:colOff>114300</xdr:colOff>
      <xdr:row>97</xdr:row>
      <xdr:rowOff>137601</xdr:rowOff>
    </xdr:to>
    <xdr:cxnSp macro="">
      <xdr:nvCxnSpPr>
        <xdr:cNvPr id="458" name="直線コネクタ 457"/>
        <xdr:cNvCxnSpPr/>
      </xdr:nvCxnSpPr>
      <xdr:spPr>
        <a:xfrm flipV="1">
          <a:off x="8750300" y="16683025"/>
          <a:ext cx="889000" cy="8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137601</xdr:rowOff>
    </xdr:from>
    <xdr:to>
      <xdr:col>45</xdr:col>
      <xdr:colOff>177800</xdr:colOff>
      <xdr:row>98</xdr:row>
      <xdr:rowOff>66380</xdr:rowOff>
    </xdr:to>
    <xdr:cxnSp macro="">
      <xdr:nvCxnSpPr>
        <xdr:cNvPr id="461" name="直線コネクタ 460"/>
        <xdr:cNvCxnSpPr/>
      </xdr:nvCxnSpPr>
      <xdr:spPr>
        <a:xfrm flipV="1">
          <a:off x="7861300" y="16768251"/>
          <a:ext cx="889000" cy="10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143427</xdr:rowOff>
    </xdr:from>
    <xdr:to>
      <xdr:col>41</xdr:col>
      <xdr:colOff>50800</xdr:colOff>
      <xdr:row>98</xdr:row>
      <xdr:rowOff>66380</xdr:rowOff>
    </xdr:to>
    <xdr:cxnSp macro="">
      <xdr:nvCxnSpPr>
        <xdr:cNvPr id="464" name="直線コネクタ 463"/>
        <xdr:cNvCxnSpPr/>
      </xdr:nvCxnSpPr>
      <xdr:spPr>
        <a:xfrm>
          <a:off x="6972300" y="16774077"/>
          <a:ext cx="889000" cy="9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6455</xdr:rowOff>
    </xdr:from>
    <xdr:to>
      <xdr:col>55</xdr:col>
      <xdr:colOff>50800</xdr:colOff>
      <xdr:row>98</xdr:row>
      <xdr:rowOff>108055</xdr:rowOff>
    </xdr:to>
    <xdr:sp macro="" textlink="">
      <xdr:nvSpPr>
        <xdr:cNvPr id="474" name="楕円 473"/>
        <xdr:cNvSpPr/>
      </xdr:nvSpPr>
      <xdr:spPr>
        <a:xfrm>
          <a:off x="10426700" y="168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92832</xdr:rowOff>
    </xdr:from>
    <xdr:ext cx="534377" cy="259045"/>
    <xdr:sp macro="" textlink="">
      <xdr:nvSpPr>
        <xdr:cNvPr id="475" name="普通建設事業費 （ うち更新整備　）該当値テキスト"/>
        <xdr:cNvSpPr txBox="1"/>
      </xdr:nvSpPr>
      <xdr:spPr>
        <a:xfrm>
          <a:off x="10528300" y="1672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1575</xdr:rowOff>
    </xdr:from>
    <xdr:to>
      <xdr:col>50</xdr:col>
      <xdr:colOff>165100</xdr:colOff>
      <xdr:row>97</xdr:row>
      <xdr:rowOff>103175</xdr:rowOff>
    </xdr:to>
    <xdr:sp macro="" textlink="">
      <xdr:nvSpPr>
        <xdr:cNvPr id="476" name="楕円 475"/>
        <xdr:cNvSpPr/>
      </xdr:nvSpPr>
      <xdr:spPr>
        <a:xfrm>
          <a:off x="9588500" y="166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94302</xdr:rowOff>
    </xdr:from>
    <xdr:ext cx="534377" cy="259045"/>
    <xdr:sp macro="" textlink="">
      <xdr:nvSpPr>
        <xdr:cNvPr id="477" name="テキスト ボックス 476"/>
        <xdr:cNvSpPr txBox="1"/>
      </xdr:nvSpPr>
      <xdr:spPr>
        <a:xfrm>
          <a:off x="9372111" y="167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86801</xdr:rowOff>
    </xdr:from>
    <xdr:to>
      <xdr:col>46</xdr:col>
      <xdr:colOff>38100</xdr:colOff>
      <xdr:row>98</xdr:row>
      <xdr:rowOff>16951</xdr:rowOff>
    </xdr:to>
    <xdr:sp macro="" textlink="">
      <xdr:nvSpPr>
        <xdr:cNvPr id="478" name="楕円 477"/>
        <xdr:cNvSpPr/>
      </xdr:nvSpPr>
      <xdr:spPr>
        <a:xfrm>
          <a:off x="8699500" y="167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8078</xdr:rowOff>
    </xdr:from>
    <xdr:ext cx="534377" cy="259045"/>
    <xdr:sp macro="" textlink="">
      <xdr:nvSpPr>
        <xdr:cNvPr id="479" name="テキスト ボックス 478"/>
        <xdr:cNvSpPr txBox="1"/>
      </xdr:nvSpPr>
      <xdr:spPr>
        <a:xfrm>
          <a:off x="8483111" y="1681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15580</xdr:rowOff>
    </xdr:from>
    <xdr:to>
      <xdr:col>41</xdr:col>
      <xdr:colOff>101600</xdr:colOff>
      <xdr:row>98</xdr:row>
      <xdr:rowOff>117180</xdr:rowOff>
    </xdr:to>
    <xdr:sp macro="" textlink="">
      <xdr:nvSpPr>
        <xdr:cNvPr id="480" name="楕円 479"/>
        <xdr:cNvSpPr/>
      </xdr:nvSpPr>
      <xdr:spPr>
        <a:xfrm>
          <a:off x="7810500" y="168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108307</xdr:rowOff>
    </xdr:from>
    <xdr:ext cx="534377" cy="259045"/>
    <xdr:sp macro="" textlink="">
      <xdr:nvSpPr>
        <xdr:cNvPr id="481" name="テキスト ボックス 480"/>
        <xdr:cNvSpPr txBox="1"/>
      </xdr:nvSpPr>
      <xdr:spPr>
        <a:xfrm>
          <a:off x="7594111" y="1691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92627</xdr:rowOff>
    </xdr:from>
    <xdr:to>
      <xdr:col>36</xdr:col>
      <xdr:colOff>165100</xdr:colOff>
      <xdr:row>98</xdr:row>
      <xdr:rowOff>22777</xdr:rowOff>
    </xdr:to>
    <xdr:sp macro="" textlink="">
      <xdr:nvSpPr>
        <xdr:cNvPr id="482" name="楕円 481"/>
        <xdr:cNvSpPr/>
      </xdr:nvSpPr>
      <xdr:spPr>
        <a:xfrm>
          <a:off x="6921500" y="167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13904</xdr:rowOff>
    </xdr:from>
    <xdr:ext cx="534377" cy="259045"/>
    <xdr:sp macro="" textlink="">
      <xdr:nvSpPr>
        <xdr:cNvPr id="483" name="テキスト ボックス 482"/>
        <xdr:cNvSpPr txBox="1"/>
      </xdr:nvSpPr>
      <xdr:spPr>
        <a:xfrm>
          <a:off x="6705111" y="168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102763</xdr:rowOff>
    </xdr:from>
    <xdr:to>
      <xdr:col>85</xdr:col>
      <xdr:colOff>127000</xdr:colOff>
      <xdr:row>38</xdr:row>
      <xdr:rowOff>137981</xdr:rowOff>
    </xdr:to>
    <xdr:cxnSp macro="">
      <xdr:nvCxnSpPr>
        <xdr:cNvPr id="510" name="直線コネクタ 509"/>
        <xdr:cNvCxnSpPr/>
      </xdr:nvCxnSpPr>
      <xdr:spPr>
        <a:xfrm flipV="1">
          <a:off x="15481300" y="6617863"/>
          <a:ext cx="8382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137981</xdr:rowOff>
    </xdr:from>
    <xdr:to>
      <xdr:col>81</xdr:col>
      <xdr:colOff>50800</xdr:colOff>
      <xdr:row>38</xdr:row>
      <xdr:rowOff>138925</xdr:rowOff>
    </xdr:to>
    <xdr:cxnSp macro="">
      <xdr:nvCxnSpPr>
        <xdr:cNvPr id="513" name="直線コネクタ 512"/>
        <xdr:cNvCxnSpPr/>
      </xdr:nvCxnSpPr>
      <xdr:spPr>
        <a:xfrm flipV="1">
          <a:off x="14592300" y="665308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128594</xdr:rowOff>
    </xdr:from>
    <xdr:to>
      <xdr:col>76</xdr:col>
      <xdr:colOff>114300</xdr:colOff>
      <xdr:row>38</xdr:row>
      <xdr:rowOff>138925</xdr:rowOff>
    </xdr:to>
    <xdr:cxnSp macro="">
      <xdr:nvCxnSpPr>
        <xdr:cNvPr id="516" name="直線コネクタ 515"/>
        <xdr:cNvCxnSpPr/>
      </xdr:nvCxnSpPr>
      <xdr:spPr>
        <a:xfrm>
          <a:off x="13703300" y="6643694"/>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119954</xdr:rowOff>
    </xdr:from>
    <xdr:to>
      <xdr:col>71</xdr:col>
      <xdr:colOff>177800</xdr:colOff>
      <xdr:row>38</xdr:row>
      <xdr:rowOff>128594</xdr:rowOff>
    </xdr:to>
    <xdr:cxnSp macro="">
      <xdr:nvCxnSpPr>
        <xdr:cNvPr id="519" name="直線コネクタ 518"/>
        <xdr:cNvCxnSpPr/>
      </xdr:nvCxnSpPr>
      <xdr:spPr>
        <a:xfrm>
          <a:off x="12814300" y="6635054"/>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51963</xdr:rowOff>
    </xdr:from>
    <xdr:to>
      <xdr:col>85</xdr:col>
      <xdr:colOff>177800</xdr:colOff>
      <xdr:row>38</xdr:row>
      <xdr:rowOff>153563</xdr:rowOff>
    </xdr:to>
    <xdr:sp macro="" textlink="">
      <xdr:nvSpPr>
        <xdr:cNvPr id="529" name="楕円 528"/>
        <xdr:cNvSpPr/>
      </xdr:nvSpPr>
      <xdr:spPr>
        <a:xfrm>
          <a:off x="16268700" y="65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11340</xdr:rowOff>
    </xdr:from>
    <xdr:ext cx="534377" cy="259045"/>
    <xdr:sp macro="" textlink="">
      <xdr:nvSpPr>
        <xdr:cNvPr id="530" name="災害復旧事業費該当値テキスト"/>
        <xdr:cNvSpPr txBox="1"/>
      </xdr:nvSpPr>
      <xdr:spPr>
        <a:xfrm>
          <a:off x="16370300" y="63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87181</xdr:rowOff>
    </xdr:from>
    <xdr:to>
      <xdr:col>81</xdr:col>
      <xdr:colOff>101600</xdr:colOff>
      <xdr:row>39</xdr:row>
      <xdr:rowOff>17331</xdr:rowOff>
    </xdr:to>
    <xdr:sp macro="" textlink="">
      <xdr:nvSpPr>
        <xdr:cNvPr id="531" name="楕円 530"/>
        <xdr:cNvSpPr/>
      </xdr:nvSpPr>
      <xdr:spPr>
        <a:xfrm>
          <a:off x="15430500" y="66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8458</xdr:rowOff>
    </xdr:from>
    <xdr:ext cx="378565" cy="259045"/>
    <xdr:sp macro="" textlink="">
      <xdr:nvSpPr>
        <xdr:cNvPr id="532" name="テキスト ボックス 531"/>
        <xdr:cNvSpPr txBox="1"/>
      </xdr:nvSpPr>
      <xdr:spPr>
        <a:xfrm>
          <a:off x="15292017" y="6695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88125</xdr:rowOff>
    </xdr:from>
    <xdr:to>
      <xdr:col>76</xdr:col>
      <xdr:colOff>165100</xdr:colOff>
      <xdr:row>39</xdr:row>
      <xdr:rowOff>18275</xdr:rowOff>
    </xdr:to>
    <xdr:sp macro="" textlink="">
      <xdr:nvSpPr>
        <xdr:cNvPr id="533" name="楕円 532"/>
        <xdr:cNvSpPr/>
      </xdr:nvSpPr>
      <xdr:spPr>
        <a:xfrm>
          <a:off x="14541500" y="66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9402</xdr:rowOff>
    </xdr:from>
    <xdr:ext cx="378565" cy="259045"/>
    <xdr:sp macro="" textlink="">
      <xdr:nvSpPr>
        <xdr:cNvPr id="534" name="テキスト ボックス 533"/>
        <xdr:cNvSpPr txBox="1"/>
      </xdr:nvSpPr>
      <xdr:spPr>
        <a:xfrm>
          <a:off x="14403017" y="669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77794</xdr:rowOff>
    </xdr:from>
    <xdr:to>
      <xdr:col>72</xdr:col>
      <xdr:colOff>38100</xdr:colOff>
      <xdr:row>39</xdr:row>
      <xdr:rowOff>7944</xdr:rowOff>
    </xdr:to>
    <xdr:sp macro="" textlink="">
      <xdr:nvSpPr>
        <xdr:cNvPr id="535" name="楕円 534"/>
        <xdr:cNvSpPr/>
      </xdr:nvSpPr>
      <xdr:spPr>
        <a:xfrm>
          <a:off x="136525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170521</xdr:rowOff>
    </xdr:from>
    <xdr:ext cx="469744" cy="259045"/>
    <xdr:sp macro="" textlink="">
      <xdr:nvSpPr>
        <xdr:cNvPr id="536" name="テキスト ボックス 535"/>
        <xdr:cNvSpPr txBox="1"/>
      </xdr:nvSpPr>
      <xdr:spPr>
        <a:xfrm>
          <a:off x="13468428" y="66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69154</xdr:rowOff>
    </xdr:from>
    <xdr:to>
      <xdr:col>67</xdr:col>
      <xdr:colOff>101600</xdr:colOff>
      <xdr:row>38</xdr:row>
      <xdr:rowOff>170754</xdr:rowOff>
    </xdr:to>
    <xdr:sp macro="" textlink="">
      <xdr:nvSpPr>
        <xdr:cNvPr id="537" name="楕円 536"/>
        <xdr:cNvSpPr/>
      </xdr:nvSpPr>
      <xdr:spPr>
        <a:xfrm>
          <a:off x="12763500" y="65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15831</xdr:rowOff>
    </xdr:from>
    <xdr:ext cx="469744" cy="259045"/>
    <xdr:sp macro="" textlink="">
      <xdr:nvSpPr>
        <xdr:cNvPr id="538" name="テキスト ボックス 537"/>
        <xdr:cNvSpPr txBox="1"/>
      </xdr:nvSpPr>
      <xdr:spPr>
        <a:xfrm>
          <a:off x="12579428" y="635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21619</xdr:rowOff>
    </xdr:from>
    <xdr:to>
      <xdr:col>85</xdr:col>
      <xdr:colOff>127000</xdr:colOff>
      <xdr:row>74</xdr:row>
      <xdr:rowOff>24897</xdr:rowOff>
    </xdr:to>
    <xdr:cxnSp macro="">
      <xdr:nvCxnSpPr>
        <xdr:cNvPr id="620" name="直線コネクタ 619"/>
        <xdr:cNvCxnSpPr/>
      </xdr:nvCxnSpPr>
      <xdr:spPr>
        <a:xfrm>
          <a:off x="15481300" y="12708919"/>
          <a:ext cx="8382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21619</xdr:rowOff>
    </xdr:from>
    <xdr:to>
      <xdr:col>81</xdr:col>
      <xdr:colOff>50800</xdr:colOff>
      <xdr:row>74</xdr:row>
      <xdr:rowOff>29058</xdr:rowOff>
    </xdr:to>
    <xdr:cxnSp macro="">
      <xdr:nvCxnSpPr>
        <xdr:cNvPr id="623" name="直線コネクタ 622"/>
        <xdr:cNvCxnSpPr/>
      </xdr:nvCxnSpPr>
      <xdr:spPr>
        <a:xfrm flipV="1">
          <a:off x="14592300" y="12708919"/>
          <a:ext cx="8890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29058</xdr:rowOff>
    </xdr:from>
    <xdr:to>
      <xdr:col>76</xdr:col>
      <xdr:colOff>114300</xdr:colOff>
      <xdr:row>74</xdr:row>
      <xdr:rowOff>45997</xdr:rowOff>
    </xdr:to>
    <xdr:cxnSp macro="">
      <xdr:nvCxnSpPr>
        <xdr:cNvPr id="626" name="直線コネクタ 625"/>
        <xdr:cNvCxnSpPr/>
      </xdr:nvCxnSpPr>
      <xdr:spPr>
        <a:xfrm flipV="1">
          <a:off x="13703300" y="12716358"/>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45997</xdr:rowOff>
    </xdr:from>
    <xdr:to>
      <xdr:col>71</xdr:col>
      <xdr:colOff>177800</xdr:colOff>
      <xdr:row>74</xdr:row>
      <xdr:rowOff>65098</xdr:rowOff>
    </xdr:to>
    <xdr:cxnSp macro="">
      <xdr:nvCxnSpPr>
        <xdr:cNvPr id="629" name="直線コネクタ 628"/>
        <xdr:cNvCxnSpPr/>
      </xdr:nvCxnSpPr>
      <xdr:spPr>
        <a:xfrm flipV="1">
          <a:off x="12814300" y="127332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145547</xdr:rowOff>
    </xdr:from>
    <xdr:to>
      <xdr:col>85</xdr:col>
      <xdr:colOff>177800</xdr:colOff>
      <xdr:row>74</xdr:row>
      <xdr:rowOff>75697</xdr:rowOff>
    </xdr:to>
    <xdr:sp macro="" textlink="">
      <xdr:nvSpPr>
        <xdr:cNvPr id="639" name="楕円 638"/>
        <xdr:cNvSpPr/>
      </xdr:nvSpPr>
      <xdr:spPr>
        <a:xfrm>
          <a:off x="16268700" y="126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168424</xdr:rowOff>
    </xdr:from>
    <xdr:ext cx="599010" cy="259045"/>
    <xdr:sp macro="" textlink="">
      <xdr:nvSpPr>
        <xdr:cNvPr id="640" name="公債費該当値テキスト"/>
        <xdr:cNvSpPr txBox="1"/>
      </xdr:nvSpPr>
      <xdr:spPr>
        <a:xfrm>
          <a:off x="16370300" y="1251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142269</xdr:rowOff>
    </xdr:from>
    <xdr:to>
      <xdr:col>81</xdr:col>
      <xdr:colOff>101600</xdr:colOff>
      <xdr:row>74</xdr:row>
      <xdr:rowOff>72419</xdr:rowOff>
    </xdr:to>
    <xdr:sp macro="" textlink="">
      <xdr:nvSpPr>
        <xdr:cNvPr id="641" name="楕円 640"/>
        <xdr:cNvSpPr/>
      </xdr:nvSpPr>
      <xdr:spPr>
        <a:xfrm>
          <a:off x="15430500" y="126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88946</xdr:rowOff>
    </xdr:from>
    <xdr:ext cx="599010" cy="259045"/>
    <xdr:sp macro="" textlink="">
      <xdr:nvSpPr>
        <xdr:cNvPr id="642" name="テキスト ボックス 641"/>
        <xdr:cNvSpPr txBox="1"/>
      </xdr:nvSpPr>
      <xdr:spPr>
        <a:xfrm>
          <a:off x="15181795" y="1243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149708</xdr:rowOff>
    </xdr:from>
    <xdr:to>
      <xdr:col>76</xdr:col>
      <xdr:colOff>165100</xdr:colOff>
      <xdr:row>74</xdr:row>
      <xdr:rowOff>79858</xdr:rowOff>
    </xdr:to>
    <xdr:sp macro="" textlink="">
      <xdr:nvSpPr>
        <xdr:cNvPr id="643" name="楕円 642"/>
        <xdr:cNvSpPr/>
      </xdr:nvSpPr>
      <xdr:spPr>
        <a:xfrm>
          <a:off x="14541500" y="126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96385</xdr:rowOff>
    </xdr:from>
    <xdr:ext cx="599010" cy="259045"/>
    <xdr:sp macro="" textlink="">
      <xdr:nvSpPr>
        <xdr:cNvPr id="644" name="テキスト ボックス 643"/>
        <xdr:cNvSpPr txBox="1"/>
      </xdr:nvSpPr>
      <xdr:spPr>
        <a:xfrm>
          <a:off x="14292795" y="124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166647</xdr:rowOff>
    </xdr:from>
    <xdr:to>
      <xdr:col>72</xdr:col>
      <xdr:colOff>38100</xdr:colOff>
      <xdr:row>74</xdr:row>
      <xdr:rowOff>96797</xdr:rowOff>
    </xdr:to>
    <xdr:sp macro="" textlink="">
      <xdr:nvSpPr>
        <xdr:cNvPr id="645" name="楕円 644"/>
        <xdr:cNvSpPr/>
      </xdr:nvSpPr>
      <xdr:spPr>
        <a:xfrm>
          <a:off x="13652500" y="126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113324</xdr:rowOff>
    </xdr:from>
    <xdr:ext cx="599010" cy="259045"/>
    <xdr:sp macro="" textlink="">
      <xdr:nvSpPr>
        <xdr:cNvPr id="646" name="テキスト ボックス 645"/>
        <xdr:cNvSpPr txBox="1"/>
      </xdr:nvSpPr>
      <xdr:spPr>
        <a:xfrm>
          <a:off x="13403795" y="1245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14298</xdr:rowOff>
    </xdr:from>
    <xdr:to>
      <xdr:col>67</xdr:col>
      <xdr:colOff>101600</xdr:colOff>
      <xdr:row>74</xdr:row>
      <xdr:rowOff>115898</xdr:rowOff>
    </xdr:to>
    <xdr:sp macro="" textlink="">
      <xdr:nvSpPr>
        <xdr:cNvPr id="647" name="楕円 646"/>
        <xdr:cNvSpPr/>
      </xdr:nvSpPr>
      <xdr:spPr>
        <a:xfrm>
          <a:off x="12763500" y="127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132425</xdr:rowOff>
    </xdr:from>
    <xdr:ext cx="599010" cy="259045"/>
    <xdr:sp macro="" textlink="">
      <xdr:nvSpPr>
        <xdr:cNvPr id="648" name="テキスト ボックス 647"/>
        <xdr:cNvSpPr txBox="1"/>
      </xdr:nvSpPr>
      <xdr:spPr>
        <a:xfrm>
          <a:off x="12514795" y="124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1319</xdr:rowOff>
    </xdr:from>
    <xdr:to>
      <xdr:col>85</xdr:col>
      <xdr:colOff>127000</xdr:colOff>
      <xdr:row>97</xdr:row>
      <xdr:rowOff>116863</xdr:rowOff>
    </xdr:to>
    <xdr:cxnSp macro="">
      <xdr:nvCxnSpPr>
        <xdr:cNvPr id="675" name="直線コネクタ 674"/>
        <xdr:cNvCxnSpPr/>
      </xdr:nvCxnSpPr>
      <xdr:spPr>
        <a:xfrm>
          <a:off x="15481300" y="16631969"/>
          <a:ext cx="838200" cy="1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145328</xdr:rowOff>
    </xdr:from>
    <xdr:to>
      <xdr:col>81</xdr:col>
      <xdr:colOff>50800</xdr:colOff>
      <xdr:row>97</xdr:row>
      <xdr:rowOff>1319</xdr:rowOff>
    </xdr:to>
    <xdr:cxnSp macro="">
      <xdr:nvCxnSpPr>
        <xdr:cNvPr id="678" name="直線コネクタ 677"/>
        <xdr:cNvCxnSpPr/>
      </xdr:nvCxnSpPr>
      <xdr:spPr>
        <a:xfrm>
          <a:off x="14592300" y="16604528"/>
          <a:ext cx="889000" cy="2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145328</xdr:rowOff>
    </xdr:from>
    <xdr:to>
      <xdr:col>76</xdr:col>
      <xdr:colOff>114300</xdr:colOff>
      <xdr:row>97</xdr:row>
      <xdr:rowOff>26054</xdr:rowOff>
    </xdr:to>
    <xdr:cxnSp macro="">
      <xdr:nvCxnSpPr>
        <xdr:cNvPr id="681" name="直線コネクタ 680"/>
        <xdr:cNvCxnSpPr/>
      </xdr:nvCxnSpPr>
      <xdr:spPr>
        <a:xfrm flipV="1">
          <a:off x="13703300" y="16604528"/>
          <a:ext cx="889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26054</xdr:rowOff>
    </xdr:from>
    <xdr:to>
      <xdr:col>71</xdr:col>
      <xdr:colOff>177800</xdr:colOff>
      <xdr:row>97</xdr:row>
      <xdr:rowOff>27682</xdr:rowOff>
    </xdr:to>
    <xdr:cxnSp macro="">
      <xdr:nvCxnSpPr>
        <xdr:cNvPr id="684" name="直線コネクタ 683"/>
        <xdr:cNvCxnSpPr/>
      </xdr:nvCxnSpPr>
      <xdr:spPr>
        <a:xfrm flipV="1">
          <a:off x="12814300" y="16656704"/>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66063</xdr:rowOff>
    </xdr:from>
    <xdr:to>
      <xdr:col>85</xdr:col>
      <xdr:colOff>177800</xdr:colOff>
      <xdr:row>97</xdr:row>
      <xdr:rowOff>167663</xdr:rowOff>
    </xdr:to>
    <xdr:sp macro="" textlink="">
      <xdr:nvSpPr>
        <xdr:cNvPr id="694" name="楕円 693"/>
        <xdr:cNvSpPr/>
      </xdr:nvSpPr>
      <xdr:spPr>
        <a:xfrm>
          <a:off x="16268700" y="166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44490</xdr:rowOff>
    </xdr:from>
    <xdr:ext cx="534377" cy="259045"/>
    <xdr:sp macro="" textlink="">
      <xdr:nvSpPr>
        <xdr:cNvPr id="695" name="積立金該当値テキスト"/>
        <xdr:cNvSpPr txBox="1"/>
      </xdr:nvSpPr>
      <xdr:spPr>
        <a:xfrm>
          <a:off x="16370300" y="166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121969</xdr:rowOff>
    </xdr:from>
    <xdr:to>
      <xdr:col>81</xdr:col>
      <xdr:colOff>101600</xdr:colOff>
      <xdr:row>97</xdr:row>
      <xdr:rowOff>52119</xdr:rowOff>
    </xdr:to>
    <xdr:sp macro="" textlink="">
      <xdr:nvSpPr>
        <xdr:cNvPr id="696" name="楕円 695"/>
        <xdr:cNvSpPr/>
      </xdr:nvSpPr>
      <xdr:spPr>
        <a:xfrm>
          <a:off x="15430500" y="1658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68646</xdr:rowOff>
    </xdr:from>
    <xdr:ext cx="534377" cy="259045"/>
    <xdr:sp macro="" textlink="">
      <xdr:nvSpPr>
        <xdr:cNvPr id="697" name="テキスト ボックス 696"/>
        <xdr:cNvSpPr txBox="1"/>
      </xdr:nvSpPr>
      <xdr:spPr>
        <a:xfrm>
          <a:off x="15214111" y="1635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94528</xdr:rowOff>
    </xdr:from>
    <xdr:to>
      <xdr:col>76</xdr:col>
      <xdr:colOff>165100</xdr:colOff>
      <xdr:row>97</xdr:row>
      <xdr:rowOff>24678</xdr:rowOff>
    </xdr:to>
    <xdr:sp macro="" textlink="">
      <xdr:nvSpPr>
        <xdr:cNvPr id="698" name="楕円 697"/>
        <xdr:cNvSpPr/>
      </xdr:nvSpPr>
      <xdr:spPr>
        <a:xfrm>
          <a:off x="14541500" y="165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41205</xdr:rowOff>
    </xdr:from>
    <xdr:ext cx="534377" cy="259045"/>
    <xdr:sp macro="" textlink="">
      <xdr:nvSpPr>
        <xdr:cNvPr id="699" name="テキスト ボックス 698"/>
        <xdr:cNvSpPr txBox="1"/>
      </xdr:nvSpPr>
      <xdr:spPr>
        <a:xfrm>
          <a:off x="14325111" y="1632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146704</xdr:rowOff>
    </xdr:from>
    <xdr:to>
      <xdr:col>72</xdr:col>
      <xdr:colOff>38100</xdr:colOff>
      <xdr:row>97</xdr:row>
      <xdr:rowOff>76854</xdr:rowOff>
    </xdr:to>
    <xdr:sp macro="" textlink="">
      <xdr:nvSpPr>
        <xdr:cNvPr id="700" name="楕円 699"/>
        <xdr:cNvSpPr/>
      </xdr:nvSpPr>
      <xdr:spPr>
        <a:xfrm>
          <a:off x="13652500" y="166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93381</xdr:rowOff>
    </xdr:from>
    <xdr:ext cx="534377" cy="259045"/>
    <xdr:sp macro="" textlink="">
      <xdr:nvSpPr>
        <xdr:cNvPr id="701" name="テキスト ボックス 700"/>
        <xdr:cNvSpPr txBox="1"/>
      </xdr:nvSpPr>
      <xdr:spPr>
        <a:xfrm>
          <a:off x="13436111" y="163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148332</xdr:rowOff>
    </xdr:from>
    <xdr:to>
      <xdr:col>67</xdr:col>
      <xdr:colOff>101600</xdr:colOff>
      <xdr:row>97</xdr:row>
      <xdr:rowOff>78482</xdr:rowOff>
    </xdr:to>
    <xdr:sp macro="" textlink="">
      <xdr:nvSpPr>
        <xdr:cNvPr id="702" name="楕円 701"/>
        <xdr:cNvSpPr/>
      </xdr:nvSpPr>
      <xdr:spPr>
        <a:xfrm>
          <a:off x="12763500" y="166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95009</xdr:rowOff>
    </xdr:from>
    <xdr:ext cx="534377" cy="259045"/>
    <xdr:sp macro="" textlink="">
      <xdr:nvSpPr>
        <xdr:cNvPr id="703" name="テキスト ボックス 702"/>
        <xdr:cNvSpPr txBox="1"/>
      </xdr:nvSpPr>
      <xdr:spPr>
        <a:xfrm>
          <a:off x="12547111" y="1638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31077</xdr:rowOff>
    </xdr:from>
    <xdr:to>
      <xdr:col>107</xdr:col>
      <xdr:colOff>50800</xdr:colOff>
      <xdr:row>39</xdr:row>
      <xdr:rowOff>44450</xdr:rowOff>
    </xdr:to>
    <xdr:cxnSp macro="">
      <xdr:nvCxnSpPr>
        <xdr:cNvPr id="738" name="直線コネクタ 737"/>
        <xdr:cNvCxnSpPr/>
      </xdr:nvCxnSpPr>
      <xdr:spPr>
        <a:xfrm>
          <a:off x="19545300" y="671762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29439</xdr:rowOff>
    </xdr:from>
    <xdr:to>
      <xdr:col>102</xdr:col>
      <xdr:colOff>114300</xdr:colOff>
      <xdr:row>39</xdr:row>
      <xdr:rowOff>31077</xdr:rowOff>
    </xdr:to>
    <xdr:cxnSp macro="">
      <xdr:nvCxnSpPr>
        <xdr:cNvPr id="741" name="直線コネクタ 740"/>
        <xdr:cNvCxnSpPr/>
      </xdr:nvCxnSpPr>
      <xdr:spPr>
        <a:xfrm>
          <a:off x="18656300" y="671598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151727</xdr:rowOff>
    </xdr:from>
    <xdr:to>
      <xdr:col>102</xdr:col>
      <xdr:colOff>165100</xdr:colOff>
      <xdr:row>39</xdr:row>
      <xdr:rowOff>81877</xdr:rowOff>
    </xdr:to>
    <xdr:sp macro="" textlink="">
      <xdr:nvSpPr>
        <xdr:cNvPr id="757" name="楕円 756"/>
        <xdr:cNvSpPr/>
      </xdr:nvSpPr>
      <xdr:spPr>
        <a:xfrm>
          <a:off x="19494500" y="6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73004</xdr:rowOff>
    </xdr:from>
    <xdr:ext cx="378565" cy="259045"/>
    <xdr:sp macro="" textlink="">
      <xdr:nvSpPr>
        <xdr:cNvPr id="758" name="テキスト ボックス 757"/>
        <xdr:cNvSpPr txBox="1"/>
      </xdr:nvSpPr>
      <xdr:spPr>
        <a:xfrm>
          <a:off x="19356017" y="675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150089</xdr:rowOff>
    </xdr:from>
    <xdr:to>
      <xdr:col>98</xdr:col>
      <xdr:colOff>38100</xdr:colOff>
      <xdr:row>39</xdr:row>
      <xdr:rowOff>80239</xdr:rowOff>
    </xdr:to>
    <xdr:sp macro="" textlink="">
      <xdr:nvSpPr>
        <xdr:cNvPr id="759" name="楕円 758"/>
        <xdr:cNvSpPr/>
      </xdr:nvSpPr>
      <xdr:spPr>
        <a:xfrm>
          <a:off x="18605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71366</xdr:rowOff>
    </xdr:from>
    <xdr:ext cx="378565" cy="259045"/>
    <xdr:sp macro="" textlink="">
      <xdr:nvSpPr>
        <xdr:cNvPr id="760" name="テキスト ボックス 759"/>
        <xdr:cNvSpPr txBox="1"/>
      </xdr:nvSpPr>
      <xdr:spPr>
        <a:xfrm>
          <a:off x="18467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83573</xdr:rowOff>
    </xdr:from>
    <xdr:to>
      <xdr:col>116</xdr:col>
      <xdr:colOff>63500</xdr:colOff>
      <xdr:row>59</xdr:row>
      <xdr:rowOff>85348</xdr:rowOff>
    </xdr:to>
    <xdr:cxnSp macro="">
      <xdr:nvCxnSpPr>
        <xdr:cNvPr id="791" name="直線コネクタ 790"/>
        <xdr:cNvCxnSpPr/>
      </xdr:nvCxnSpPr>
      <xdr:spPr>
        <a:xfrm>
          <a:off x="21323300" y="10199123"/>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83573</xdr:rowOff>
    </xdr:from>
    <xdr:to>
      <xdr:col>111</xdr:col>
      <xdr:colOff>177800</xdr:colOff>
      <xdr:row>59</xdr:row>
      <xdr:rowOff>88701</xdr:rowOff>
    </xdr:to>
    <xdr:cxnSp macro="">
      <xdr:nvCxnSpPr>
        <xdr:cNvPr id="794" name="直線コネクタ 793"/>
        <xdr:cNvCxnSpPr/>
      </xdr:nvCxnSpPr>
      <xdr:spPr>
        <a:xfrm flipV="1">
          <a:off x="20434300" y="10199123"/>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88701</xdr:rowOff>
    </xdr:from>
    <xdr:to>
      <xdr:col>107</xdr:col>
      <xdr:colOff>50800</xdr:colOff>
      <xdr:row>59</xdr:row>
      <xdr:rowOff>91650</xdr:rowOff>
    </xdr:to>
    <xdr:cxnSp macro="">
      <xdr:nvCxnSpPr>
        <xdr:cNvPr id="797" name="直線コネクタ 796"/>
        <xdr:cNvCxnSpPr/>
      </xdr:nvCxnSpPr>
      <xdr:spPr>
        <a:xfrm flipV="1">
          <a:off x="19545300" y="10204251"/>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89908</xdr:rowOff>
    </xdr:from>
    <xdr:to>
      <xdr:col>102</xdr:col>
      <xdr:colOff>114300</xdr:colOff>
      <xdr:row>59</xdr:row>
      <xdr:rowOff>91650</xdr:rowOff>
    </xdr:to>
    <xdr:cxnSp macro="">
      <xdr:nvCxnSpPr>
        <xdr:cNvPr id="800" name="直線コネクタ 799"/>
        <xdr:cNvCxnSpPr/>
      </xdr:nvCxnSpPr>
      <xdr:spPr>
        <a:xfrm>
          <a:off x="18656300" y="10205458"/>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34548</xdr:rowOff>
    </xdr:from>
    <xdr:to>
      <xdr:col>116</xdr:col>
      <xdr:colOff>114300</xdr:colOff>
      <xdr:row>59</xdr:row>
      <xdr:rowOff>136148</xdr:rowOff>
    </xdr:to>
    <xdr:sp macro="" textlink="">
      <xdr:nvSpPr>
        <xdr:cNvPr id="810" name="楕円 809"/>
        <xdr:cNvSpPr/>
      </xdr:nvSpPr>
      <xdr:spPr>
        <a:xfrm>
          <a:off x="22110700" y="101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32773</xdr:rowOff>
    </xdr:from>
    <xdr:to>
      <xdr:col>112</xdr:col>
      <xdr:colOff>38100</xdr:colOff>
      <xdr:row>59</xdr:row>
      <xdr:rowOff>134373</xdr:rowOff>
    </xdr:to>
    <xdr:sp macro="" textlink="">
      <xdr:nvSpPr>
        <xdr:cNvPr id="812" name="楕円 811"/>
        <xdr:cNvSpPr/>
      </xdr:nvSpPr>
      <xdr:spPr>
        <a:xfrm>
          <a:off x="21272500" y="101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125500</xdr:rowOff>
    </xdr:from>
    <xdr:ext cx="469744" cy="259045"/>
    <xdr:sp macro="" textlink="">
      <xdr:nvSpPr>
        <xdr:cNvPr id="813" name="テキスト ボックス 812"/>
        <xdr:cNvSpPr txBox="1"/>
      </xdr:nvSpPr>
      <xdr:spPr>
        <a:xfrm>
          <a:off x="21088428" y="102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37901</xdr:rowOff>
    </xdr:from>
    <xdr:to>
      <xdr:col>107</xdr:col>
      <xdr:colOff>101600</xdr:colOff>
      <xdr:row>59</xdr:row>
      <xdr:rowOff>139501</xdr:rowOff>
    </xdr:to>
    <xdr:sp macro="" textlink="">
      <xdr:nvSpPr>
        <xdr:cNvPr id="814" name="楕円 813"/>
        <xdr:cNvSpPr/>
      </xdr:nvSpPr>
      <xdr:spPr>
        <a:xfrm>
          <a:off x="20383500" y="101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130628</xdr:rowOff>
    </xdr:from>
    <xdr:ext cx="378565" cy="259045"/>
    <xdr:sp macro="" textlink="">
      <xdr:nvSpPr>
        <xdr:cNvPr id="815" name="テキスト ボックス 814"/>
        <xdr:cNvSpPr txBox="1"/>
      </xdr:nvSpPr>
      <xdr:spPr>
        <a:xfrm>
          <a:off x="20245017" y="10246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40850</xdr:rowOff>
    </xdr:from>
    <xdr:to>
      <xdr:col>102</xdr:col>
      <xdr:colOff>165100</xdr:colOff>
      <xdr:row>59</xdr:row>
      <xdr:rowOff>142450</xdr:rowOff>
    </xdr:to>
    <xdr:sp macro="" textlink="">
      <xdr:nvSpPr>
        <xdr:cNvPr id="816" name="楕円 815"/>
        <xdr:cNvSpPr/>
      </xdr:nvSpPr>
      <xdr:spPr>
        <a:xfrm>
          <a:off x="19494500" y="101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133577</xdr:rowOff>
    </xdr:from>
    <xdr:ext cx="378565" cy="259045"/>
    <xdr:sp macro="" textlink="">
      <xdr:nvSpPr>
        <xdr:cNvPr id="817" name="テキスト ボックス 816"/>
        <xdr:cNvSpPr txBox="1"/>
      </xdr:nvSpPr>
      <xdr:spPr>
        <a:xfrm>
          <a:off x="19356017" y="102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39108</xdr:rowOff>
    </xdr:from>
    <xdr:to>
      <xdr:col>98</xdr:col>
      <xdr:colOff>38100</xdr:colOff>
      <xdr:row>59</xdr:row>
      <xdr:rowOff>140708</xdr:rowOff>
    </xdr:to>
    <xdr:sp macro="" textlink="">
      <xdr:nvSpPr>
        <xdr:cNvPr id="818" name="楕円 817"/>
        <xdr:cNvSpPr/>
      </xdr:nvSpPr>
      <xdr:spPr>
        <a:xfrm>
          <a:off x="18605500" y="101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131835</xdr:rowOff>
    </xdr:from>
    <xdr:ext cx="378565" cy="259045"/>
    <xdr:sp macro="" textlink="">
      <xdr:nvSpPr>
        <xdr:cNvPr id="819" name="テキスト ボックス 818"/>
        <xdr:cNvSpPr txBox="1"/>
      </xdr:nvSpPr>
      <xdr:spPr>
        <a:xfrm>
          <a:off x="18467017" y="1024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56699</xdr:rowOff>
    </xdr:from>
    <xdr:to>
      <xdr:col>116</xdr:col>
      <xdr:colOff>63500</xdr:colOff>
      <xdr:row>74</xdr:row>
      <xdr:rowOff>88703</xdr:rowOff>
    </xdr:to>
    <xdr:cxnSp macro="">
      <xdr:nvCxnSpPr>
        <xdr:cNvPr id="852" name="直線コネクタ 851"/>
        <xdr:cNvCxnSpPr/>
      </xdr:nvCxnSpPr>
      <xdr:spPr>
        <a:xfrm>
          <a:off x="21323300" y="12743999"/>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56699</xdr:rowOff>
    </xdr:from>
    <xdr:to>
      <xdr:col>111</xdr:col>
      <xdr:colOff>177800</xdr:colOff>
      <xdr:row>74</xdr:row>
      <xdr:rowOff>165132</xdr:rowOff>
    </xdr:to>
    <xdr:cxnSp macro="">
      <xdr:nvCxnSpPr>
        <xdr:cNvPr id="855" name="直線コネクタ 854"/>
        <xdr:cNvCxnSpPr/>
      </xdr:nvCxnSpPr>
      <xdr:spPr>
        <a:xfrm flipV="1">
          <a:off x="20434300" y="12743999"/>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101114</xdr:rowOff>
    </xdr:from>
    <xdr:to>
      <xdr:col>107</xdr:col>
      <xdr:colOff>50800</xdr:colOff>
      <xdr:row>74</xdr:row>
      <xdr:rowOff>165132</xdr:rowOff>
    </xdr:to>
    <xdr:cxnSp macro="">
      <xdr:nvCxnSpPr>
        <xdr:cNvPr id="858" name="直線コネクタ 857"/>
        <xdr:cNvCxnSpPr/>
      </xdr:nvCxnSpPr>
      <xdr:spPr>
        <a:xfrm>
          <a:off x="19545300" y="12788414"/>
          <a:ext cx="889000" cy="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101114</xdr:rowOff>
    </xdr:from>
    <xdr:to>
      <xdr:col>102</xdr:col>
      <xdr:colOff>114300</xdr:colOff>
      <xdr:row>74</xdr:row>
      <xdr:rowOff>119726</xdr:rowOff>
    </xdr:to>
    <xdr:cxnSp macro="">
      <xdr:nvCxnSpPr>
        <xdr:cNvPr id="861" name="直線コネクタ 860"/>
        <xdr:cNvCxnSpPr/>
      </xdr:nvCxnSpPr>
      <xdr:spPr>
        <a:xfrm flipV="1">
          <a:off x="18656300" y="12788414"/>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37903</xdr:rowOff>
    </xdr:from>
    <xdr:to>
      <xdr:col>116</xdr:col>
      <xdr:colOff>114300</xdr:colOff>
      <xdr:row>74</xdr:row>
      <xdr:rowOff>139503</xdr:rowOff>
    </xdr:to>
    <xdr:sp macro="" textlink="">
      <xdr:nvSpPr>
        <xdr:cNvPr id="871" name="楕円 870"/>
        <xdr:cNvSpPr/>
      </xdr:nvSpPr>
      <xdr:spPr>
        <a:xfrm>
          <a:off x="22110700" y="127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60780</xdr:rowOff>
    </xdr:from>
    <xdr:ext cx="534377" cy="259045"/>
    <xdr:sp macro="" textlink="">
      <xdr:nvSpPr>
        <xdr:cNvPr id="872" name="繰出金該当値テキスト"/>
        <xdr:cNvSpPr txBox="1"/>
      </xdr:nvSpPr>
      <xdr:spPr>
        <a:xfrm>
          <a:off x="22212300" y="12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5899</xdr:rowOff>
    </xdr:from>
    <xdr:to>
      <xdr:col>112</xdr:col>
      <xdr:colOff>38100</xdr:colOff>
      <xdr:row>74</xdr:row>
      <xdr:rowOff>107499</xdr:rowOff>
    </xdr:to>
    <xdr:sp macro="" textlink="">
      <xdr:nvSpPr>
        <xdr:cNvPr id="873" name="楕円 872"/>
        <xdr:cNvSpPr/>
      </xdr:nvSpPr>
      <xdr:spPr>
        <a:xfrm>
          <a:off x="21272500" y="1269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124026</xdr:rowOff>
    </xdr:from>
    <xdr:ext cx="534377" cy="259045"/>
    <xdr:sp macro="" textlink="">
      <xdr:nvSpPr>
        <xdr:cNvPr id="874" name="テキスト ボックス 873"/>
        <xdr:cNvSpPr txBox="1"/>
      </xdr:nvSpPr>
      <xdr:spPr>
        <a:xfrm>
          <a:off x="21056111" y="124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114332</xdr:rowOff>
    </xdr:from>
    <xdr:to>
      <xdr:col>107</xdr:col>
      <xdr:colOff>101600</xdr:colOff>
      <xdr:row>75</xdr:row>
      <xdr:rowOff>44482</xdr:rowOff>
    </xdr:to>
    <xdr:sp macro="" textlink="">
      <xdr:nvSpPr>
        <xdr:cNvPr id="875" name="楕円 874"/>
        <xdr:cNvSpPr/>
      </xdr:nvSpPr>
      <xdr:spPr>
        <a:xfrm>
          <a:off x="20383500" y="128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61009</xdr:rowOff>
    </xdr:from>
    <xdr:ext cx="534377" cy="259045"/>
    <xdr:sp macro="" textlink="">
      <xdr:nvSpPr>
        <xdr:cNvPr id="876" name="テキスト ボックス 875"/>
        <xdr:cNvSpPr txBox="1"/>
      </xdr:nvSpPr>
      <xdr:spPr>
        <a:xfrm>
          <a:off x="20167111" y="125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50314</xdr:rowOff>
    </xdr:from>
    <xdr:to>
      <xdr:col>102</xdr:col>
      <xdr:colOff>165100</xdr:colOff>
      <xdr:row>74</xdr:row>
      <xdr:rowOff>151914</xdr:rowOff>
    </xdr:to>
    <xdr:sp macro="" textlink="">
      <xdr:nvSpPr>
        <xdr:cNvPr id="877" name="楕円 876"/>
        <xdr:cNvSpPr/>
      </xdr:nvSpPr>
      <xdr:spPr>
        <a:xfrm>
          <a:off x="19494500" y="127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168441</xdr:rowOff>
    </xdr:from>
    <xdr:ext cx="534377" cy="259045"/>
    <xdr:sp macro="" textlink="">
      <xdr:nvSpPr>
        <xdr:cNvPr id="878" name="テキスト ボックス 877"/>
        <xdr:cNvSpPr txBox="1"/>
      </xdr:nvSpPr>
      <xdr:spPr>
        <a:xfrm>
          <a:off x="19278111" y="125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68926</xdr:rowOff>
    </xdr:from>
    <xdr:to>
      <xdr:col>98</xdr:col>
      <xdr:colOff>38100</xdr:colOff>
      <xdr:row>74</xdr:row>
      <xdr:rowOff>170526</xdr:rowOff>
    </xdr:to>
    <xdr:sp macro="" textlink="">
      <xdr:nvSpPr>
        <xdr:cNvPr id="879" name="楕円 878"/>
        <xdr:cNvSpPr/>
      </xdr:nvSpPr>
      <xdr:spPr>
        <a:xfrm>
          <a:off x="18605500" y="127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15603</xdr:rowOff>
    </xdr:from>
    <xdr:ext cx="534377" cy="259045"/>
    <xdr:sp macro="" textlink="">
      <xdr:nvSpPr>
        <xdr:cNvPr id="880" name="テキスト ボックス 879"/>
        <xdr:cNvSpPr txBox="1"/>
      </xdr:nvSpPr>
      <xdr:spPr>
        <a:xfrm>
          <a:off x="18389111" y="1253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人件費・扶助費・</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公債費・繰出金の住民一人当たりのコストが類似団体平均より高くなっている。主な要因は，人件費については</a:t>
          </a:r>
          <a:r>
            <a:rPr kumimoji="1" lang="ja-JP" altLang="en-US" sz="1100">
              <a:solidFill>
                <a:schemeClr val="dk1"/>
              </a:solidFill>
              <a:effectLst/>
              <a:latin typeface="+mn-lt"/>
              <a:ea typeface="+mn-ea"/>
              <a:cs typeface="+mn-cs"/>
            </a:rPr>
            <a:t>，本町が離島であるため</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人あたりの職員数が類似団体平均より多いこと，扶助費について高齢者人口の割合が高くなっていることや町独自の子ども医療費助成制度の導入</a:t>
          </a:r>
          <a:r>
            <a:rPr kumimoji="1" lang="ja-JP" altLang="en-US" sz="1100">
              <a:solidFill>
                <a:schemeClr val="dk1"/>
              </a:solidFill>
              <a:effectLst/>
              <a:latin typeface="+mn-lt"/>
              <a:ea typeface="+mn-ea"/>
              <a:cs typeface="+mn-cs"/>
            </a:rPr>
            <a:t>及び障害福祉の充実</a:t>
          </a: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新庁舎建設事業や</a:t>
          </a:r>
          <a:r>
            <a:rPr kumimoji="1" lang="ja-JP" altLang="ja-JP" sz="1100">
              <a:solidFill>
                <a:schemeClr val="dk1"/>
              </a:solidFill>
              <a:effectLst/>
              <a:latin typeface="+mn-lt"/>
              <a:ea typeface="+mn-ea"/>
              <a:cs typeface="+mn-cs"/>
            </a:rPr>
            <a:t>有線テレビデジタル化事業等のために発行した地方債の元利償還金の増加，繰出金については</a:t>
          </a:r>
          <a:r>
            <a:rPr kumimoji="1" lang="ja-JP" altLang="en-US" sz="1100">
              <a:solidFill>
                <a:schemeClr val="dk1"/>
              </a:solidFill>
              <a:effectLst/>
              <a:latin typeface="+mn-lt"/>
              <a:ea typeface="+mn-ea"/>
              <a:cs typeface="+mn-cs"/>
            </a:rPr>
            <a:t>農業集落排水事業や公共下水道事業</a:t>
          </a:r>
          <a:r>
            <a:rPr kumimoji="1" lang="ja-JP" altLang="ja-JP" sz="1100">
              <a:solidFill>
                <a:schemeClr val="dk1"/>
              </a:solidFill>
              <a:effectLst/>
              <a:latin typeface="+mn-lt"/>
              <a:ea typeface="+mn-ea"/>
              <a:cs typeface="+mn-cs"/>
            </a:rPr>
            <a:t>特別会計等の特別会計繰出金の増である。その他の費目については類似団体平均よりも低くなっており，物件費や維持補修費は類似団体平均よりも大幅に低くなっている。今後</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48491</a:t>
          </a:r>
          <a:r>
            <a:rPr kumimoji="1" lang="ja-JP" altLang="ja-JP" sz="1100">
              <a:solidFill>
                <a:schemeClr val="dk1"/>
              </a:solidFill>
              <a:effectLst/>
              <a:latin typeface="+mn-lt"/>
              <a:ea typeface="+mn-ea"/>
              <a:cs typeface="+mn-cs"/>
            </a:rPr>
            <a:t>新規地方債の発行を抑制</a:t>
          </a:r>
          <a:r>
            <a:rPr kumimoji="1" lang="ja-JP" altLang="en-US" sz="1100">
              <a:solidFill>
                <a:schemeClr val="dk1"/>
              </a:solidFill>
              <a:effectLst/>
              <a:latin typeface="+mn-lt"/>
              <a:ea typeface="+mn-ea"/>
              <a:cs typeface="+mn-cs"/>
            </a:rPr>
            <a:t>するため</a:t>
          </a:r>
          <a:r>
            <a:rPr kumimoji="1" lang="ja-JP" altLang="ja-JP" sz="1100">
              <a:solidFill>
                <a:schemeClr val="dk1"/>
              </a:solidFill>
              <a:effectLst/>
              <a:latin typeface="+mn-lt"/>
              <a:ea typeface="+mn-ea"/>
              <a:cs typeface="+mn-cs"/>
            </a:rPr>
            <a:t>，徐々に減少していく見込である。その他の経費については、第７次行財政改革大綱に基づき定員適正化や民間委託の推進に取り組み，財政健全化を図る。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鹿児島県和泊町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6,631
6,525
40.39
7,579,464
7,364,237
195,259
3,808,887
10,355,996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15.4
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142875</xdr:rowOff>
    </xdr:from>
    <xdr:to>
      <xdr:col>24</xdr:col>
      <xdr:colOff>63500</xdr:colOff>
      <xdr:row>34</xdr:row>
      <xdr:rowOff>143256</xdr:rowOff>
    </xdr:to>
    <xdr:cxnSp macro="">
      <xdr:nvCxnSpPr>
        <xdr:cNvPr id="61" name="直線コネクタ 60"/>
        <xdr:cNvCxnSpPr/>
      </xdr:nvCxnSpPr>
      <xdr:spPr>
        <a:xfrm>
          <a:off x="3797300" y="597217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142875</xdr:rowOff>
    </xdr:from>
    <xdr:to>
      <xdr:col>19</xdr:col>
      <xdr:colOff>177800</xdr:colOff>
      <xdr:row>34</xdr:row>
      <xdr:rowOff>157480</xdr:rowOff>
    </xdr:to>
    <xdr:cxnSp macro="">
      <xdr:nvCxnSpPr>
        <xdr:cNvPr id="64" name="直線コネクタ 63"/>
        <xdr:cNvCxnSpPr/>
      </xdr:nvCxnSpPr>
      <xdr:spPr>
        <a:xfrm flipV="1">
          <a:off x="2908300" y="5972175"/>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30607</xdr:rowOff>
    </xdr:from>
    <xdr:to>
      <xdr:col>15</xdr:col>
      <xdr:colOff>50800</xdr:colOff>
      <xdr:row>34</xdr:row>
      <xdr:rowOff>157480</xdr:rowOff>
    </xdr:to>
    <xdr:cxnSp macro="">
      <xdr:nvCxnSpPr>
        <xdr:cNvPr id="67" name="直線コネクタ 66"/>
        <xdr:cNvCxnSpPr/>
      </xdr:nvCxnSpPr>
      <xdr:spPr>
        <a:xfrm>
          <a:off x="2019300" y="5859907"/>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30607</xdr:rowOff>
    </xdr:from>
    <xdr:to>
      <xdr:col>10</xdr:col>
      <xdr:colOff>114300</xdr:colOff>
      <xdr:row>34</xdr:row>
      <xdr:rowOff>102108</xdr:rowOff>
    </xdr:to>
    <xdr:cxnSp macro="">
      <xdr:nvCxnSpPr>
        <xdr:cNvPr id="70" name="直線コネクタ 69"/>
        <xdr:cNvCxnSpPr/>
      </xdr:nvCxnSpPr>
      <xdr:spPr>
        <a:xfrm flipV="1">
          <a:off x="1130300" y="5859907"/>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92456</xdr:rowOff>
    </xdr:from>
    <xdr:to>
      <xdr:col>24</xdr:col>
      <xdr:colOff>114300</xdr:colOff>
      <xdr:row>35</xdr:row>
      <xdr:rowOff>22606</xdr:rowOff>
    </xdr:to>
    <xdr:sp macro="" textlink="">
      <xdr:nvSpPr>
        <xdr:cNvPr id="80" name="楕円 79"/>
        <xdr:cNvSpPr/>
      </xdr:nvSpPr>
      <xdr:spPr>
        <a:xfrm>
          <a:off x="4584700" y="59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115333</xdr:rowOff>
    </xdr:from>
    <xdr:ext cx="534377" cy="259045"/>
    <xdr:sp macro="" textlink="">
      <xdr:nvSpPr>
        <xdr:cNvPr id="81" name="議会費該当値テキスト"/>
        <xdr:cNvSpPr txBox="1"/>
      </xdr:nvSpPr>
      <xdr:spPr>
        <a:xfrm>
          <a:off x="4686300" y="57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92075</xdr:rowOff>
    </xdr:from>
    <xdr:to>
      <xdr:col>20</xdr:col>
      <xdr:colOff>38100</xdr:colOff>
      <xdr:row>35</xdr:row>
      <xdr:rowOff>22225</xdr:rowOff>
    </xdr:to>
    <xdr:sp macro="" textlink="">
      <xdr:nvSpPr>
        <xdr:cNvPr id="82" name="楕円 81"/>
        <xdr:cNvSpPr/>
      </xdr:nvSpPr>
      <xdr:spPr>
        <a:xfrm>
          <a:off x="3746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38752</xdr:rowOff>
    </xdr:from>
    <xdr:ext cx="534377" cy="259045"/>
    <xdr:sp macro="" textlink="">
      <xdr:nvSpPr>
        <xdr:cNvPr id="83" name="テキスト ボックス 82"/>
        <xdr:cNvSpPr txBox="1"/>
      </xdr:nvSpPr>
      <xdr:spPr>
        <a:xfrm>
          <a:off x="3530111" y="569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106680</xdr:rowOff>
    </xdr:from>
    <xdr:to>
      <xdr:col>15</xdr:col>
      <xdr:colOff>101600</xdr:colOff>
      <xdr:row>35</xdr:row>
      <xdr:rowOff>36830</xdr:rowOff>
    </xdr:to>
    <xdr:sp macro="" textlink="">
      <xdr:nvSpPr>
        <xdr:cNvPr id="84" name="楕円 83"/>
        <xdr:cNvSpPr/>
      </xdr:nvSpPr>
      <xdr:spPr>
        <a:xfrm>
          <a:off x="28575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53357</xdr:rowOff>
    </xdr:from>
    <xdr:ext cx="534377" cy="259045"/>
    <xdr:sp macro="" textlink="">
      <xdr:nvSpPr>
        <xdr:cNvPr id="85" name="テキスト ボックス 84"/>
        <xdr:cNvSpPr txBox="1"/>
      </xdr:nvSpPr>
      <xdr:spPr>
        <a:xfrm>
          <a:off x="2641111" y="57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151257</xdr:rowOff>
    </xdr:from>
    <xdr:to>
      <xdr:col>10</xdr:col>
      <xdr:colOff>165100</xdr:colOff>
      <xdr:row>34</xdr:row>
      <xdr:rowOff>81407</xdr:rowOff>
    </xdr:to>
    <xdr:sp macro="" textlink="">
      <xdr:nvSpPr>
        <xdr:cNvPr id="86" name="楕円 85"/>
        <xdr:cNvSpPr/>
      </xdr:nvSpPr>
      <xdr:spPr>
        <a:xfrm>
          <a:off x="1968500" y="58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97934</xdr:rowOff>
    </xdr:from>
    <xdr:ext cx="534377" cy="259045"/>
    <xdr:sp macro="" textlink="">
      <xdr:nvSpPr>
        <xdr:cNvPr id="87" name="テキスト ボックス 86"/>
        <xdr:cNvSpPr txBox="1"/>
      </xdr:nvSpPr>
      <xdr:spPr>
        <a:xfrm>
          <a:off x="1752111" y="55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51308</xdr:rowOff>
    </xdr:from>
    <xdr:to>
      <xdr:col>6</xdr:col>
      <xdr:colOff>38100</xdr:colOff>
      <xdr:row>34</xdr:row>
      <xdr:rowOff>152908</xdr:rowOff>
    </xdr:to>
    <xdr:sp macro="" textlink="">
      <xdr:nvSpPr>
        <xdr:cNvPr id="88" name="楕円 87"/>
        <xdr:cNvSpPr/>
      </xdr:nvSpPr>
      <xdr:spPr>
        <a:xfrm>
          <a:off x="1079500" y="58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169435</xdr:rowOff>
    </xdr:from>
    <xdr:ext cx="534377" cy="259045"/>
    <xdr:sp macro="" textlink="">
      <xdr:nvSpPr>
        <xdr:cNvPr id="89" name="テキスト ボックス 88"/>
        <xdr:cNvSpPr txBox="1"/>
      </xdr:nvSpPr>
      <xdr:spPr>
        <a:xfrm>
          <a:off x="863111" y="56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75790</xdr:rowOff>
    </xdr:from>
    <xdr:to>
      <xdr:col>24</xdr:col>
      <xdr:colOff>63500</xdr:colOff>
      <xdr:row>55</xdr:row>
      <xdr:rowOff>146417</xdr:rowOff>
    </xdr:to>
    <xdr:cxnSp macro="">
      <xdr:nvCxnSpPr>
        <xdr:cNvPr id="120" name="直線コネクタ 119"/>
        <xdr:cNvCxnSpPr/>
      </xdr:nvCxnSpPr>
      <xdr:spPr>
        <a:xfrm flipV="1">
          <a:off x="3797300" y="9162640"/>
          <a:ext cx="838200" cy="4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146417</xdr:rowOff>
    </xdr:from>
    <xdr:to>
      <xdr:col>19</xdr:col>
      <xdr:colOff>177800</xdr:colOff>
      <xdr:row>56</xdr:row>
      <xdr:rowOff>18855</xdr:rowOff>
    </xdr:to>
    <xdr:cxnSp macro="">
      <xdr:nvCxnSpPr>
        <xdr:cNvPr id="123" name="直線コネクタ 122"/>
        <xdr:cNvCxnSpPr/>
      </xdr:nvCxnSpPr>
      <xdr:spPr>
        <a:xfrm flipV="1">
          <a:off x="2908300" y="9576167"/>
          <a:ext cx="889000" cy="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18855</xdr:rowOff>
    </xdr:from>
    <xdr:to>
      <xdr:col>15</xdr:col>
      <xdr:colOff>50800</xdr:colOff>
      <xdr:row>56</xdr:row>
      <xdr:rowOff>81185</xdr:rowOff>
    </xdr:to>
    <xdr:cxnSp macro="">
      <xdr:nvCxnSpPr>
        <xdr:cNvPr id="126" name="直線コネクタ 125"/>
        <xdr:cNvCxnSpPr/>
      </xdr:nvCxnSpPr>
      <xdr:spPr>
        <a:xfrm flipV="1">
          <a:off x="2019300" y="9620055"/>
          <a:ext cx="889000" cy="6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81185</xdr:rowOff>
    </xdr:from>
    <xdr:to>
      <xdr:col>10</xdr:col>
      <xdr:colOff>114300</xdr:colOff>
      <xdr:row>56</xdr:row>
      <xdr:rowOff>120504</xdr:rowOff>
    </xdr:to>
    <xdr:cxnSp macro="">
      <xdr:nvCxnSpPr>
        <xdr:cNvPr id="129" name="直線コネクタ 128"/>
        <xdr:cNvCxnSpPr/>
      </xdr:nvCxnSpPr>
      <xdr:spPr>
        <a:xfrm flipV="1">
          <a:off x="1130300" y="9682385"/>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24990</xdr:rowOff>
    </xdr:from>
    <xdr:to>
      <xdr:col>24</xdr:col>
      <xdr:colOff>114300</xdr:colOff>
      <xdr:row>53</xdr:row>
      <xdr:rowOff>126590</xdr:rowOff>
    </xdr:to>
    <xdr:sp macro="" textlink="">
      <xdr:nvSpPr>
        <xdr:cNvPr id="139" name="楕円 138"/>
        <xdr:cNvSpPr/>
      </xdr:nvSpPr>
      <xdr:spPr>
        <a:xfrm>
          <a:off x="4584700" y="91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47867</xdr:rowOff>
    </xdr:from>
    <xdr:ext cx="599010" cy="259045"/>
    <xdr:sp macro="" textlink="">
      <xdr:nvSpPr>
        <xdr:cNvPr id="140" name="総務費該当値テキスト"/>
        <xdr:cNvSpPr txBox="1"/>
      </xdr:nvSpPr>
      <xdr:spPr>
        <a:xfrm>
          <a:off x="4686300" y="89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95617</xdr:rowOff>
    </xdr:from>
    <xdr:to>
      <xdr:col>20</xdr:col>
      <xdr:colOff>38100</xdr:colOff>
      <xdr:row>56</xdr:row>
      <xdr:rowOff>25767</xdr:rowOff>
    </xdr:to>
    <xdr:sp macro="" textlink="">
      <xdr:nvSpPr>
        <xdr:cNvPr id="141" name="楕円 140"/>
        <xdr:cNvSpPr/>
      </xdr:nvSpPr>
      <xdr:spPr>
        <a:xfrm>
          <a:off x="3746500" y="95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42294</xdr:rowOff>
    </xdr:from>
    <xdr:ext cx="599010" cy="259045"/>
    <xdr:sp macro="" textlink="">
      <xdr:nvSpPr>
        <xdr:cNvPr id="142" name="テキスト ボックス 141"/>
        <xdr:cNvSpPr txBox="1"/>
      </xdr:nvSpPr>
      <xdr:spPr>
        <a:xfrm>
          <a:off x="3497795" y="930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139505</xdr:rowOff>
    </xdr:from>
    <xdr:to>
      <xdr:col>15</xdr:col>
      <xdr:colOff>101600</xdr:colOff>
      <xdr:row>56</xdr:row>
      <xdr:rowOff>69655</xdr:rowOff>
    </xdr:to>
    <xdr:sp macro="" textlink="">
      <xdr:nvSpPr>
        <xdr:cNvPr id="143" name="楕円 142"/>
        <xdr:cNvSpPr/>
      </xdr:nvSpPr>
      <xdr:spPr>
        <a:xfrm>
          <a:off x="2857500" y="95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86182</xdr:rowOff>
    </xdr:from>
    <xdr:ext cx="599010" cy="259045"/>
    <xdr:sp macro="" textlink="">
      <xdr:nvSpPr>
        <xdr:cNvPr id="144" name="テキスト ボックス 143"/>
        <xdr:cNvSpPr txBox="1"/>
      </xdr:nvSpPr>
      <xdr:spPr>
        <a:xfrm>
          <a:off x="2608795" y="93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30385</xdr:rowOff>
    </xdr:from>
    <xdr:to>
      <xdr:col>10</xdr:col>
      <xdr:colOff>165100</xdr:colOff>
      <xdr:row>56</xdr:row>
      <xdr:rowOff>131985</xdr:rowOff>
    </xdr:to>
    <xdr:sp macro="" textlink="">
      <xdr:nvSpPr>
        <xdr:cNvPr id="145" name="楕円 144"/>
        <xdr:cNvSpPr/>
      </xdr:nvSpPr>
      <xdr:spPr>
        <a:xfrm>
          <a:off x="1968500" y="96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123112</xdr:rowOff>
    </xdr:from>
    <xdr:ext cx="599010" cy="259045"/>
    <xdr:sp macro="" textlink="">
      <xdr:nvSpPr>
        <xdr:cNvPr id="146" name="テキスト ボックス 145"/>
        <xdr:cNvSpPr txBox="1"/>
      </xdr:nvSpPr>
      <xdr:spPr>
        <a:xfrm>
          <a:off x="1719795" y="97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69704</xdr:rowOff>
    </xdr:from>
    <xdr:to>
      <xdr:col>6</xdr:col>
      <xdr:colOff>38100</xdr:colOff>
      <xdr:row>56</xdr:row>
      <xdr:rowOff>171304</xdr:rowOff>
    </xdr:to>
    <xdr:sp macro="" textlink="">
      <xdr:nvSpPr>
        <xdr:cNvPr id="147" name="楕円 146"/>
        <xdr:cNvSpPr/>
      </xdr:nvSpPr>
      <xdr:spPr>
        <a:xfrm>
          <a:off x="1079500" y="9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162431</xdr:rowOff>
    </xdr:from>
    <xdr:ext cx="599010" cy="259045"/>
    <xdr:sp macro="" textlink="">
      <xdr:nvSpPr>
        <xdr:cNvPr id="148" name="テキスト ボックス 147"/>
        <xdr:cNvSpPr txBox="1"/>
      </xdr:nvSpPr>
      <xdr:spPr>
        <a:xfrm>
          <a:off x="830795" y="976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169949</xdr:rowOff>
    </xdr:from>
    <xdr:to>
      <xdr:col>24</xdr:col>
      <xdr:colOff>63500</xdr:colOff>
      <xdr:row>75</xdr:row>
      <xdr:rowOff>60319</xdr:rowOff>
    </xdr:to>
    <xdr:cxnSp macro="">
      <xdr:nvCxnSpPr>
        <xdr:cNvPr id="174" name="直線コネクタ 173"/>
        <xdr:cNvCxnSpPr/>
      </xdr:nvCxnSpPr>
      <xdr:spPr>
        <a:xfrm>
          <a:off x="3797300" y="12857249"/>
          <a:ext cx="8382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169949</xdr:rowOff>
    </xdr:from>
    <xdr:to>
      <xdr:col>19</xdr:col>
      <xdr:colOff>177800</xdr:colOff>
      <xdr:row>75</xdr:row>
      <xdr:rowOff>75486</xdr:rowOff>
    </xdr:to>
    <xdr:cxnSp macro="">
      <xdr:nvCxnSpPr>
        <xdr:cNvPr id="177" name="直線コネクタ 176"/>
        <xdr:cNvCxnSpPr/>
      </xdr:nvCxnSpPr>
      <xdr:spPr>
        <a:xfrm flipV="1">
          <a:off x="2908300" y="12857249"/>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75486</xdr:rowOff>
    </xdr:from>
    <xdr:to>
      <xdr:col>15</xdr:col>
      <xdr:colOff>50800</xdr:colOff>
      <xdr:row>75</xdr:row>
      <xdr:rowOff>79990</xdr:rowOff>
    </xdr:to>
    <xdr:cxnSp macro="">
      <xdr:nvCxnSpPr>
        <xdr:cNvPr id="180" name="直線コネクタ 179"/>
        <xdr:cNvCxnSpPr/>
      </xdr:nvCxnSpPr>
      <xdr:spPr>
        <a:xfrm flipV="1">
          <a:off x="2019300" y="12934236"/>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79990</xdr:rowOff>
    </xdr:from>
    <xdr:to>
      <xdr:col>10</xdr:col>
      <xdr:colOff>114300</xdr:colOff>
      <xdr:row>75</xdr:row>
      <xdr:rowOff>106542</xdr:rowOff>
    </xdr:to>
    <xdr:cxnSp macro="">
      <xdr:nvCxnSpPr>
        <xdr:cNvPr id="183" name="直線コネクタ 182"/>
        <xdr:cNvCxnSpPr/>
      </xdr:nvCxnSpPr>
      <xdr:spPr>
        <a:xfrm flipV="1">
          <a:off x="1130300" y="12938740"/>
          <a:ext cx="889000" cy="2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9519</xdr:rowOff>
    </xdr:from>
    <xdr:to>
      <xdr:col>24</xdr:col>
      <xdr:colOff>114300</xdr:colOff>
      <xdr:row>75</xdr:row>
      <xdr:rowOff>111119</xdr:rowOff>
    </xdr:to>
    <xdr:sp macro="" textlink="">
      <xdr:nvSpPr>
        <xdr:cNvPr id="193" name="楕円 192"/>
        <xdr:cNvSpPr/>
      </xdr:nvSpPr>
      <xdr:spPr>
        <a:xfrm>
          <a:off x="4584700" y="128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159396</xdr:rowOff>
    </xdr:from>
    <xdr:ext cx="599010" cy="259045"/>
    <xdr:sp macro="" textlink="">
      <xdr:nvSpPr>
        <xdr:cNvPr id="194" name="民生費該当値テキスト"/>
        <xdr:cNvSpPr txBox="1"/>
      </xdr:nvSpPr>
      <xdr:spPr>
        <a:xfrm>
          <a:off x="4686300" y="1284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119149</xdr:rowOff>
    </xdr:from>
    <xdr:to>
      <xdr:col>20</xdr:col>
      <xdr:colOff>38100</xdr:colOff>
      <xdr:row>75</xdr:row>
      <xdr:rowOff>49299</xdr:rowOff>
    </xdr:to>
    <xdr:sp macro="" textlink="">
      <xdr:nvSpPr>
        <xdr:cNvPr id="195" name="楕円 194"/>
        <xdr:cNvSpPr/>
      </xdr:nvSpPr>
      <xdr:spPr>
        <a:xfrm>
          <a:off x="3746500" y="128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65826</xdr:rowOff>
    </xdr:from>
    <xdr:ext cx="599010" cy="259045"/>
    <xdr:sp macro="" textlink="">
      <xdr:nvSpPr>
        <xdr:cNvPr id="196" name="テキスト ボックス 195"/>
        <xdr:cNvSpPr txBox="1"/>
      </xdr:nvSpPr>
      <xdr:spPr>
        <a:xfrm>
          <a:off x="3497795" y="1258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24686</xdr:rowOff>
    </xdr:from>
    <xdr:to>
      <xdr:col>15</xdr:col>
      <xdr:colOff>101600</xdr:colOff>
      <xdr:row>75</xdr:row>
      <xdr:rowOff>126286</xdr:rowOff>
    </xdr:to>
    <xdr:sp macro="" textlink="">
      <xdr:nvSpPr>
        <xdr:cNvPr id="197" name="楕円 196"/>
        <xdr:cNvSpPr/>
      </xdr:nvSpPr>
      <xdr:spPr>
        <a:xfrm>
          <a:off x="2857500" y="128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117414</xdr:rowOff>
    </xdr:from>
    <xdr:ext cx="599010" cy="259045"/>
    <xdr:sp macro="" textlink="">
      <xdr:nvSpPr>
        <xdr:cNvPr id="198" name="テキスト ボックス 197"/>
        <xdr:cNvSpPr txBox="1"/>
      </xdr:nvSpPr>
      <xdr:spPr>
        <a:xfrm>
          <a:off x="2608795" y="129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29190</xdr:rowOff>
    </xdr:from>
    <xdr:to>
      <xdr:col>10</xdr:col>
      <xdr:colOff>165100</xdr:colOff>
      <xdr:row>75</xdr:row>
      <xdr:rowOff>130790</xdr:rowOff>
    </xdr:to>
    <xdr:sp macro="" textlink="">
      <xdr:nvSpPr>
        <xdr:cNvPr id="199" name="楕円 198"/>
        <xdr:cNvSpPr/>
      </xdr:nvSpPr>
      <xdr:spPr>
        <a:xfrm>
          <a:off x="1968500" y="128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147317</xdr:rowOff>
    </xdr:from>
    <xdr:ext cx="599010" cy="259045"/>
    <xdr:sp macro="" textlink="">
      <xdr:nvSpPr>
        <xdr:cNvPr id="200" name="テキスト ボックス 199"/>
        <xdr:cNvSpPr txBox="1"/>
      </xdr:nvSpPr>
      <xdr:spPr>
        <a:xfrm>
          <a:off x="1719795" y="1266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55742</xdr:rowOff>
    </xdr:from>
    <xdr:to>
      <xdr:col>6</xdr:col>
      <xdr:colOff>38100</xdr:colOff>
      <xdr:row>75</xdr:row>
      <xdr:rowOff>157342</xdr:rowOff>
    </xdr:to>
    <xdr:sp macro="" textlink="">
      <xdr:nvSpPr>
        <xdr:cNvPr id="201" name="楕円 200"/>
        <xdr:cNvSpPr/>
      </xdr:nvSpPr>
      <xdr:spPr>
        <a:xfrm>
          <a:off x="1079500" y="129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2419</xdr:rowOff>
    </xdr:from>
    <xdr:ext cx="599010" cy="259045"/>
    <xdr:sp macro="" textlink="">
      <xdr:nvSpPr>
        <xdr:cNvPr id="202" name="テキスト ボックス 201"/>
        <xdr:cNvSpPr txBox="1"/>
      </xdr:nvSpPr>
      <xdr:spPr>
        <a:xfrm>
          <a:off x="830795" y="126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50629</xdr:rowOff>
    </xdr:from>
    <xdr:to>
      <xdr:col>24</xdr:col>
      <xdr:colOff>63500</xdr:colOff>
      <xdr:row>97</xdr:row>
      <xdr:rowOff>55659</xdr:rowOff>
    </xdr:to>
    <xdr:cxnSp macro="">
      <xdr:nvCxnSpPr>
        <xdr:cNvPr id="231" name="直線コネクタ 230"/>
        <xdr:cNvCxnSpPr/>
      </xdr:nvCxnSpPr>
      <xdr:spPr>
        <a:xfrm>
          <a:off x="3797300" y="16681279"/>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35330</xdr:rowOff>
    </xdr:from>
    <xdr:to>
      <xdr:col>19</xdr:col>
      <xdr:colOff>177800</xdr:colOff>
      <xdr:row>97</xdr:row>
      <xdr:rowOff>50629</xdr:rowOff>
    </xdr:to>
    <xdr:cxnSp macro="">
      <xdr:nvCxnSpPr>
        <xdr:cNvPr id="234" name="直線コネクタ 233"/>
        <xdr:cNvCxnSpPr/>
      </xdr:nvCxnSpPr>
      <xdr:spPr>
        <a:xfrm>
          <a:off x="2908300" y="16665980"/>
          <a:ext cx="889000" cy="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151222</xdr:rowOff>
    </xdr:from>
    <xdr:to>
      <xdr:col>15</xdr:col>
      <xdr:colOff>50800</xdr:colOff>
      <xdr:row>97</xdr:row>
      <xdr:rowOff>35330</xdr:rowOff>
    </xdr:to>
    <xdr:cxnSp macro="">
      <xdr:nvCxnSpPr>
        <xdr:cNvPr id="237" name="直線コネクタ 236"/>
        <xdr:cNvCxnSpPr/>
      </xdr:nvCxnSpPr>
      <xdr:spPr>
        <a:xfrm>
          <a:off x="2019300" y="16610422"/>
          <a:ext cx="8890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120048</xdr:rowOff>
    </xdr:from>
    <xdr:to>
      <xdr:col>10</xdr:col>
      <xdr:colOff>114300</xdr:colOff>
      <xdr:row>96</xdr:row>
      <xdr:rowOff>151222</xdr:rowOff>
    </xdr:to>
    <xdr:cxnSp macro="">
      <xdr:nvCxnSpPr>
        <xdr:cNvPr id="240" name="直線コネクタ 239"/>
        <xdr:cNvCxnSpPr/>
      </xdr:nvCxnSpPr>
      <xdr:spPr>
        <a:xfrm>
          <a:off x="1130300" y="16579248"/>
          <a:ext cx="889000" cy="3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4859</xdr:rowOff>
    </xdr:from>
    <xdr:to>
      <xdr:col>24</xdr:col>
      <xdr:colOff>114300</xdr:colOff>
      <xdr:row>97</xdr:row>
      <xdr:rowOff>106459</xdr:rowOff>
    </xdr:to>
    <xdr:sp macro="" textlink="">
      <xdr:nvSpPr>
        <xdr:cNvPr id="250" name="楕円 249"/>
        <xdr:cNvSpPr/>
      </xdr:nvSpPr>
      <xdr:spPr>
        <a:xfrm>
          <a:off x="4584700" y="166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154736</xdr:rowOff>
    </xdr:from>
    <xdr:ext cx="534377" cy="259045"/>
    <xdr:sp macro="" textlink="">
      <xdr:nvSpPr>
        <xdr:cNvPr id="251" name="衛生費該当値テキスト"/>
        <xdr:cNvSpPr txBox="1"/>
      </xdr:nvSpPr>
      <xdr:spPr>
        <a:xfrm>
          <a:off x="4686300" y="1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171279</xdr:rowOff>
    </xdr:from>
    <xdr:to>
      <xdr:col>20</xdr:col>
      <xdr:colOff>38100</xdr:colOff>
      <xdr:row>97</xdr:row>
      <xdr:rowOff>101429</xdr:rowOff>
    </xdr:to>
    <xdr:sp macro="" textlink="">
      <xdr:nvSpPr>
        <xdr:cNvPr id="252" name="楕円 251"/>
        <xdr:cNvSpPr/>
      </xdr:nvSpPr>
      <xdr:spPr>
        <a:xfrm>
          <a:off x="3746500" y="166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92556</xdr:rowOff>
    </xdr:from>
    <xdr:ext cx="534377" cy="259045"/>
    <xdr:sp macro="" textlink="">
      <xdr:nvSpPr>
        <xdr:cNvPr id="253" name="テキスト ボックス 252"/>
        <xdr:cNvSpPr txBox="1"/>
      </xdr:nvSpPr>
      <xdr:spPr>
        <a:xfrm>
          <a:off x="3530111" y="167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155980</xdr:rowOff>
    </xdr:from>
    <xdr:to>
      <xdr:col>15</xdr:col>
      <xdr:colOff>101600</xdr:colOff>
      <xdr:row>97</xdr:row>
      <xdr:rowOff>86130</xdr:rowOff>
    </xdr:to>
    <xdr:sp macro="" textlink="">
      <xdr:nvSpPr>
        <xdr:cNvPr id="254" name="楕円 253"/>
        <xdr:cNvSpPr/>
      </xdr:nvSpPr>
      <xdr:spPr>
        <a:xfrm>
          <a:off x="2857500" y="166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77257</xdr:rowOff>
    </xdr:from>
    <xdr:ext cx="534377" cy="259045"/>
    <xdr:sp macro="" textlink="">
      <xdr:nvSpPr>
        <xdr:cNvPr id="255" name="テキスト ボックス 254"/>
        <xdr:cNvSpPr txBox="1"/>
      </xdr:nvSpPr>
      <xdr:spPr>
        <a:xfrm>
          <a:off x="2641111" y="1670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100422</xdr:rowOff>
    </xdr:from>
    <xdr:to>
      <xdr:col>10</xdr:col>
      <xdr:colOff>165100</xdr:colOff>
      <xdr:row>97</xdr:row>
      <xdr:rowOff>30572</xdr:rowOff>
    </xdr:to>
    <xdr:sp macro="" textlink="">
      <xdr:nvSpPr>
        <xdr:cNvPr id="256" name="楕円 255"/>
        <xdr:cNvSpPr/>
      </xdr:nvSpPr>
      <xdr:spPr>
        <a:xfrm>
          <a:off x="1968500" y="1655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21699</xdr:rowOff>
    </xdr:from>
    <xdr:ext cx="534377" cy="259045"/>
    <xdr:sp macro="" textlink="">
      <xdr:nvSpPr>
        <xdr:cNvPr id="257" name="テキスト ボックス 256"/>
        <xdr:cNvSpPr txBox="1"/>
      </xdr:nvSpPr>
      <xdr:spPr>
        <a:xfrm>
          <a:off x="1752111" y="166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69248</xdr:rowOff>
    </xdr:from>
    <xdr:to>
      <xdr:col>6</xdr:col>
      <xdr:colOff>38100</xdr:colOff>
      <xdr:row>96</xdr:row>
      <xdr:rowOff>170848</xdr:rowOff>
    </xdr:to>
    <xdr:sp macro="" textlink="">
      <xdr:nvSpPr>
        <xdr:cNvPr id="258" name="楕円 257"/>
        <xdr:cNvSpPr/>
      </xdr:nvSpPr>
      <xdr:spPr>
        <a:xfrm>
          <a:off x="1079500" y="165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161975</xdr:rowOff>
    </xdr:from>
    <xdr:ext cx="534377" cy="259045"/>
    <xdr:sp macro="" textlink="">
      <xdr:nvSpPr>
        <xdr:cNvPr id="259" name="テキスト ボックス 258"/>
        <xdr:cNvSpPr txBox="1"/>
      </xdr:nvSpPr>
      <xdr:spPr>
        <a:xfrm>
          <a:off x="863111" y="166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10313</xdr:rowOff>
    </xdr:from>
    <xdr:to>
      <xdr:col>55</xdr:col>
      <xdr:colOff>0</xdr:colOff>
      <xdr:row>36</xdr:row>
      <xdr:rowOff>19228</xdr:rowOff>
    </xdr:to>
    <xdr:cxnSp macro="">
      <xdr:nvCxnSpPr>
        <xdr:cNvPr id="286" name="直線コネクタ 285"/>
        <xdr:cNvCxnSpPr/>
      </xdr:nvCxnSpPr>
      <xdr:spPr>
        <a:xfrm flipV="1">
          <a:off x="9639300" y="6011063"/>
          <a:ext cx="838200" cy="18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19228</xdr:rowOff>
    </xdr:from>
    <xdr:to>
      <xdr:col>50</xdr:col>
      <xdr:colOff>114300</xdr:colOff>
      <xdr:row>36</xdr:row>
      <xdr:rowOff>35687</xdr:rowOff>
    </xdr:to>
    <xdr:cxnSp macro="">
      <xdr:nvCxnSpPr>
        <xdr:cNvPr id="289" name="直線コネクタ 288"/>
        <xdr:cNvCxnSpPr/>
      </xdr:nvCxnSpPr>
      <xdr:spPr>
        <a:xfrm flipV="1">
          <a:off x="8750300" y="6191428"/>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161417</xdr:rowOff>
    </xdr:from>
    <xdr:to>
      <xdr:col>45</xdr:col>
      <xdr:colOff>177800</xdr:colOff>
      <xdr:row>36</xdr:row>
      <xdr:rowOff>35687</xdr:rowOff>
    </xdr:to>
    <xdr:cxnSp macro="">
      <xdr:nvCxnSpPr>
        <xdr:cNvPr id="292" name="直線コネクタ 291"/>
        <xdr:cNvCxnSpPr/>
      </xdr:nvCxnSpPr>
      <xdr:spPr>
        <a:xfrm>
          <a:off x="7861300" y="616216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161417</xdr:rowOff>
    </xdr:from>
    <xdr:to>
      <xdr:col>41</xdr:col>
      <xdr:colOff>50800</xdr:colOff>
      <xdr:row>36</xdr:row>
      <xdr:rowOff>54889</xdr:rowOff>
    </xdr:to>
    <xdr:cxnSp macro="">
      <xdr:nvCxnSpPr>
        <xdr:cNvPr id="295" name="直線コネクタ 294"/>
        <xdr:cNvCxnSpPr/>
      </xdr:nvCxnSpPr>
      <xdr:spPr>
        <a:xfrm flipV="1">
          <a:off x="6972300" y="616216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130963</xdr:rowOff>
    </xdr:from>
    <xdr:to>
      <xdr:col>55</xdr:col>
      <xdr:colOff>50800</xdr:colOff>
      <xdr:row>35</xdr:row>
      <xdr:rowOff>61113</xdr:rowOff>
    </xdr:to>
    <xdr:sp macro="" textlink="">
      <xdr:nvSpPr>
        <xdr:cNvPr id="305" name="楕円 304"/>
        <xdr:cNvSpPr/>
      </xdr:nvSpPr>
      <xdr:spPr>
        <a:xfrm>
          <a:off x="10426700" y="59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153840</xdr:rowOff>
    </xdr:from>
    <xdr:ext cx="469744" cy="259045"/>
    <xdr:sp macro="" textlink="">
      <xdr:nvSpPr>
        <xdr:cNvPr id="306" name="労働費該当値テキスト"/>
        <xdr:cNvSpPr txBox="1"/>
      </xdr:nvSpPr>
      <xdr:spPr>
        <a:xfrm>
          <a:off x="10528300" y="58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139878</xdr:rowOff>
    </xdr:from>
    <xdr:to>
      <xdr:col>50</xdr:col>
      <xdr:colOff>165100</xdr:colOff>
      <xdr:row>36</xdr:row>
      <xdr:rowOff>70028</xdr:rowOff>
    </xdr:to>
    <xdr:sp macro="" textlink="">
      <xdr:nvSpPr>
        <xdr:cNvPr id="307" name="楕円 306"/>
        <xdr:cNvSpPr/>
      </xdr:nvSpPr>
      <xdr:spPr>
        <a:xfrm>
          <a:off x="9588500" y="614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86555</xdr:rowOff>
    </xdr:from>
    <xdr:ext cx="469744" cy="259045"/>
    <xdr:sp macro="" textlink="">
      <xdr:nvSpPr>
        <xdr:cNvPr id="308" name="テキスト ボックス 307"/>
        <xdr:cNvSpPr txBox="1"/>
      </xdr:nvSpPr>
      <xdr:spPr>
        <a:xfrm>
          <a:off x="9404428" y="59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156337</xdr:rowOff>
    </xdr:from>
    <xdr:to>
      <xdr:col>46</xdr:col>
      <xdr:colOff>38100</xdr:colOff>
      <xdr:row>36</xdr:row>
      <xdr:rowOff>86487</xdr:rowOff>
    </xdr:to>
    <xdr:sp macro="" textlink="">
      <xdr:nvSpPr>
        <xdr:cNvPr id="309" name="楕円 308"/>
        <xdr:cNvSpPr/>
      </xdr:nvSpPr>
      <xdr:spPr>
        <a:xfrm>
          <a:off x="8699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103014</xdr:rowOff>
    </xdr:from>
    <xdr:ext cx="469744" cy="259045"/>
    <xdr:sp macro="" textlink="">
      <xdr:nvSpPr>
        <xdr:cNvPr id="310" name="テキスト ボックス 309"/>
        <xdr:cNvSpPr txBox="1"/>
      </xdr:nvSpPr>
      <xdr:spPr>
        <a:xfrm>
          <a:off x="8515428"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110617</xdr:rowOff>
    </xdr:from>
    <xdr:to>
      <xdr:col>41</xdr:col>
      <xdr:colOff>101600</xdr:colOff>
      <xdr:row>36</xdr:row>
      <xdr:rowOff>40767</xdr:rowOff>
    </xdr:to>
    <xdr:sp macro="" textlink="">
      <xdr:nvSpPr>
        <xdr:cNvPr id="311" name="楕円 310"/>
        <xdr:cNvSpPr/>
      </xdr:nvSpPr>
      <xdr:spPr>
        <a:xfrm>
          <a:off x="7810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57294</xdr:rowOff>
    </xdr:from>
    <xdr:ext cx="469744" cy="259045"/>
    <xdr:sp macro="" textlink="">
      <xdr:nvSpPr>
        <xdr:cNvPr id="312" name="テキスト ボックス 311"/>
        <xdr:cNvSpPr txBox="1"/>
      </xdr:nvSpPr>
      <xdr:spPr>
        <a:xfrm>
          <a:off x="7626428" y="58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4089</xdr:rowOff>
    </xdr:from>
    <xdr:to>
      <xdr:col>36</xdr:col>
      <xdr:colOff>165100</xdr:colOff>
      <xdr:row>36</xdr:row>
      <xdr:rowOff>105689</xdr:rowOff>
    </xdr:to>
    <xdr:sp macro="" textlink="">
      <xdr:nvSpPr>
        <xdr:cNvPr id="313" name="楕円 312"/>
        <xdr:cNvSpPr/>
      </xdr:nvSpPr>
      <xdr:spPr>
        <a:xfrm>
          <a:off x="6921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122216</xdr:rowOff>
    </xdr:from>
    <xdr:ext cx="469744" cy="259045"/>
    <xdr:sp macro="" textlink="">
      <xdr:nvSpPr>
        <xdr:cNvPr id="314" name="テキスト ボックス 313"/>
        <xdr:cNvSpPr txBox="1"/>
      </xdr:nvSpPr>
      <xdr:spPr>
        <a:xfrm>
          <a:off x="6737428" y="59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67912</xdr:rowOff>
    </xdr:from>
    <xdr:to>
      <xdr:col>55</xdr:col>
      <xdr:colOff>0</xdr:colOff>
      <xdr:row>55</xdr:row>
      <xdr:rowOff>139220</xdr:rowOff>
    </xdr:to>
    <xdr:cxnSp macro="">
      <xdr:nvCxnSpPr>
        <xdr:cNvPr id="343" name="直線コネクタ 342"/>
        <xdr:cNvCxnSpPr/>
      </xdr:nvCxnSpPr>
      <xdr:spPr>
        <a:xfrm flipV="1">
          <a:off x="9639300" y="9497662"/>
          <a:ext cx="838200" cy="7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139220</xdr:rowOff>
    </xdr:from>
    <xdr:to>
      <xdr:col>50</xdr:col>
      <xdr:colOff>114300</xdr:colOff>
      <xdr:row>56</xdr:row>
      <xdr:rowOff>70141</xdr:rowOff>
    </xdr:to>
    <xdr:cxnSp macro="">
      <xdr:nvCxnSpPr>
        <xdr:cNvPr id="346" name="直線コネクタ 345"/>
        <xdr:cNvCxnSpPr/>
      </xdr:nvCxnSpPr>
      <xdr:spPr>
        <a:xfrm flipV="1">
          <a:off x="8750300" y="9568970"/>
          <a:ext cx="889000" cy="10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48744</xdr:rowOff>
    </xdr:from>
    <xdr:to>
      <xdr:col>45</xdr:col>
      <xdr:colOff>177800</xdr:colOff>
      <xdr:row>56</xdr:row>
      <xdr:rowOff>70141</xdr:rowOff>
    </xdr:to>
    <xdr:cxnSp macro="">
      <xdr:nvCxnSpPr>
        <xdr:cNvPr id="349" name="直線コネクタ 348"/>
        <xdr:cNvCxnSpPr/>
      </xdr:nvCxnSpPr>
      <xdr:spPr>
        <a:xfrm>
          <a:off x="7861300" y="9649944"/>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48744</xdr:rowOff>
    </xdr:from>
    <xdr:to>
      <xdr:col>41</xdr:col>
      <xdr:colOff>50800</xdr:colOff>
      <xdr:row>56</xdr:row>
      <xdr:rowOff>121991</xdr:rowOff>
    </xdr:to>
    <xdr:cxnSp macro="">
      <xdr:nvCxnSpPr>
        <xdr:cNvPr id="352" name="直線コネクタ 351"/>
        <xdr:cNvCxnSpPr/>
      </xdr:nvCxnSpPr>
      <xdr:spPr>
        <a:xfrm flipV="1">
          <a:off x="6972300" y="9649944"/>
          <a:ext cx="8890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17112</xdr:rowOff>
    </xdr:from>
    <xdr:to>
      <xdr:col>55</xdr:col>
      <xdr:colOff>50800</xdr:colOff>
      <xdr:row>55</xdr:row>
      <xdr:rowOff>118712</xdr:rowOff>
    </xdr:to>
    <xdr:sp macro="" textlink="">
      <xdr:nvSpPr>
        <xdr:cNvPr id="362" name="楕円 361"/>
        <xdr:cNvSpPr/>
      </xdr:nvSpPr>
      <xdr:spPr>
        <a:xfrm>
          <a:off x="10426700" y="94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39989</xdr:rowOff>
    </xdr:from>
    <xdr:ext cx="599010" cy="259045"/>
    <xdr:sp macro="" textlink="">
      <xdr:nvSpPr>
        <xdr:cNvPr id="363" name="農林水産業費該当値テキスト"/>
        <xdr:cNvSpPr txBox="1"/>
      </xdr:nvSpPr>
      <xdr:spPr>
        <a:xfrm>
          <a:off x="10528300" y="929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88420</xdr:rowOff>
    </xdr:from>
    <xdr:to>
      <xdr:col>50</xdr:col>
      <xdr:colOff>165100</xdr:colOff>
      <xdr:row>56</xdr:row>
      <xdr:rowOff>18570</xdr:rowOff>
    </xdr:to>
    <xdr:sp macro="" textlink="">
      <xdr:nvSpPr>
        <xdr:cNvPr id="364" name="楕円 363"/>
        <xdr:cNvSpPr/>
      </xdr:nvSpPr>
      <xdr:spPr>
        <a:xfrm>
          <a:off x="9588500" y="9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35097</xdr:rowOff>
    </xdr:from>
    <xdr:ext cx="599010" cy="259045"/>
    <xdr:sp macro="" textlink="">
      <xdr:nvSpPr>
        <xdr:cNvPr id="365" name="テキスト ボックス 364"/>
        <xdr:cNvSpPr txBox="1"/>
      </xdr:nvSpPr>
      <xdr:spPr>
        <a:xfrm>
          <a:off x="9339795" y="929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19341</xdr:rowOff>
    </xdr:from>
    <xdr:to>
      <xdr:col>46</xdr:col>
      <xdr:colOff>38100</xdr:colOff>
      <xdr:row>56</xdr:row>
      <xdr:rowOff>120941</xdr:rowOff>
    </xdr:to>
    <xdr:sp macro="" textlink="">
      <xdr:nvSpPr>
        <xdr:cNvPr id="366" name="楕円 365"/>
        <xdr:cNvSpPr/>
      </xdr:nvSpPr>
      <xdr:spPr>
        <a:xfrm>
          <a:off x="8699500" y="96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137468</xdr:rowOff>
    </xdr:from>
    <xdr:ext cx="599010" cy="259045"/>
    <xdr:sp macro="" textlink="">
      <xdr:nvSpPr>
        <xdr:cNvPr id="367" name="テキスト ボックス 366"/>
        <xdr:cNvSpPr txBox="1"/>
      </xdr:nvSpPr>
      <xdr:spPr>
        <a:xfrm>
          <a:off x="8450795" y="939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169394</xdr:rowOff>
    </xdr:from>
    <xdr:to>
      <xdr:col>41</xdr:col>
      <xdr:colOff>101600</xdr:colOff>
      <xdr:row>56</xdr:row>
      <xdr:rowOff>99544</xdr:rowOff>
    </xdr:to>
    <xdr:sp macro="" textlink="">
      <xdr:nvSpPr>
        <xdr:cNvPr id="368" name="楕円 367"/>
        <xdr:cNvSpPr/>
      </xdr:nvSpPr>
      <xdr:spPr>
        <a:xfrm>
          <a:off x="7810500" y="95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116071</xdr:rowOff>
    </xdr:from>
    <xdr:ext cx="599010" cy="259045"/>
    <xdr:sp macro="" textlink="">
      <xdr:nvSpPr>
        <xdr:cNvPr id="369" name="テキスト ボックス 368"/>
        <xdr:cNvSpPr txBox="1"/>
      </xdr:nvSpPr>
      <xdr:spPr>
        <a:xfrm>
          <a:off x="7561795" y="937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71191</xdr:rowOff>
    </xdr:from>
    <xdr:to>
      <xdr:col>36</xdr:col>
      <xdr:colOff>165100</xdr:colOff>
      <xdr:row>57</xdr:row>
      <xdr:rowOff>1341</xdr:rowOff>
    </xdr:to>
    <xdr:sp macro="" textlink="">
      <xdr:nvSpPr>
        <xdr:cNvPr id="370" name="楕円 369"/>
        <xdr:cNvSpPr/>
      </xdr:nvSpPr>
      <xdr:spPr>
        <a:xfrm>
          <a:off x="6921500" y="96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17868</xdr:rowOff>
    </xdr:from>
    <xdr:ext cx="599010" cy="259045"/>
    <xdr:sp macro="" textlink="">
      <xdr:nvSpPr>
        <xdr:cNvPr id="371" name="テキスト ボックス 370"/>
        <xdr:cNvSpPr txBox="1"/>
      </xdr:nvSpPr>
      <xdr:spPr>
        <a:xfrm>
          <a:off x="6672795" y="944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128067</xdr:rowOff>
    </xdr:from>
    <xdr:to>
      <xdr:col>55</xdr:col>
      <xdr:colOff>0</xdr:colOff>
      <xdr:row>78</xdr:row>
      <xdr:rowOff>133286</xdr:rowOff>
    </xdr:to>
    <xdr:cxnSp macro="">
      <xdr:nvCxnSpPr>
        <xdr:cNvPr id="400" name="直線コネクタ 399"/>
        <xdr:cNvCxnSpPr/>
      </xdr:nvCxnSpPr>
      <xdr:spPr>
        <a:xfrm>
          <a:off x="9639300" y="13501167"/>
          <a:ext cx="8382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56007</xdr:rowOff>
    </xdr:from>
    <xdr:to>
      <xdr:col>50</xdr:col>
      <xdr:colOff>114300</xdr:colOff>
      <xdr:row>78</xdr:row>
      <xdr:rowOff>128067</xdr:rowOff>
    </xdr:to>
    <xdr:cxnSp macro="">
      <xdr:nvCxnSpPr>
        <xdr:cNvPr id="403" name="直線コネクタ 402"/>
        <xdr:cNvCxnSpPr/>
      </xdr:nvCxnSpPr>
      <xdr:spPr>
        <a:xfrm>
          <a:off x="8750300" y="13429107"/>
          <a:ext cx="889000" cy="7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56007</xdr:rowOff>
    </xdr:from>
    <xdr:to>
      <xdr:col>45</xdr:col>
      <xdr:colOff>177800</xdr:colOff>
      <xdr:row>78</xdr:row>
      <xdr:rowOff>65024</xdr:rowOff>
    </xdr:to>
    <xdr:cxnSp macro="">
      <xdr:nvCxnSpPr>
        <xdr:cNvPr id="406" name="直線コネクタ 405"/>
        <xdr:cNvCxnSpPr/>
      </xdr:nvCxnSpPr>
      <xdr:spPr>
        <a:xfrm flipV="1">
          <a:off x="7861300" y="13429107"/>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65024</xdr:rowOff>
    </xdr:from>
    <xdr:to>
      <xdr:col>41</xdr:col>
      <xdr:colOff>50800</xdr:colOff>
      <xdr:row>78</xdr:row>
      <xdr:rowOff>128143</xdr:rowOff>
    </xdr:to>
    <xdr:cxnSp macro="">
      <xdr:nvCxnSpPr>
        <xdr:cNvPr id="409" name="直線コネクタ 408"/>
        <xdr:cNvCxnSpPr/>
      </xdr:nvCxnSpPr>
      <xdr:spPr>
        <a:xfrm flipV="1">
          <a:off x="6972300" y="13438124"/>
          <a:ext cx="889000" cy="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82486</xdr:rowOff>
    </xdr:from>
    <xdr:to>
      <xdr:col>55</xdr:col>
      <xdr:colOff>50800</xdr:colOff>
      <xdr:row>79</xdr:row>
      <xdr:rowOff>12636</xdr:rowOff>
    </xdr:to>
    <xdr:sp macro="" textlink="">
      <xdr:nvSpPr>
        <xdr:cNvPr id="419" name="楕円 418"/>
        <xdr:cNvSpPr/>
      </xdr:nvSpPr>
      <xdr:spPr>
        <a:xfrm>
          <a:off x="10426700" y="134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168863</xdr:rowOff>
    </xdr:from>
    <xdr:ext cx="469744" cy="259045"/>
    <xdr:sp macro="" textlink="">
      <xdr:nvSpPr>
        <xdr:cNvPr id="420" name="商工費該当値テキスト"/>
        <xdr:cNvSpPr txBox="1"/>
      </xdr:nvSpPr>
      <xdr:spPr>
        <a:xfrm>
          <a:off x="10528300" y="1337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77267</xdr:rowOff>
    </xdr:from>
    <xdr:to>
      <xdr:col>50</xdr:col>
      <xdr:colOff>165100</xdr:colOff>
      <xdr:row>79</xdr:row>
      <xdr:rowOff>7417</xdr:rowOff>
    </xdr:to>
    <xdr:sp macro="" textlink="">
      <xdr:nvSpPr>
        <xdr:cNvPr id="421" name="楕円 420"/>
        <xdr:cNvSpPr/>
      </xdr:nvSpPr>
      <xdr:spPr>
        <a:xfrm>
          <a:off x="9588500" y="134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169994</xdr:rowOff>
    </xdr:from>
    <xdr:ext cx="469744" cy="259045"/>
    <xdr:sp macro="" textlink="">
      <xdr:nvSpPr>
        <xdr:cNvPr id="422" name="テキスト ボックス 421"/>
        <xdr:cNvSpPr txBox="1"/>
      </xdr:nvSpPr>
      <xdr:spPr>
        <a:xfrm>
          <a:off x="9404428" y="135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5207</xdr:rowOff>
    </xdr:from>
    <xdr:to>
      <xdr:col>46</xdr:col>
      <xdr:colOff>38100</xdr:colOff>
      <xdr:row>78</xdr:row>
      <xdr:rowOff>106807</xdr:rowOff>
    </xdr:to>
    <xdr:sp macro="" textlink="">
      <xdr:nvSpPr>
        <xdr:cNvPr id="423" name="楕円 422"/>
        <xdr:cNvSpPr/>
      </xdr:nvSpPr>
      <xdr:spPr>
        <a:xfrm>
          <a:off x="8699500" y="1337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97934</xdr:rowOff>
    </xdr:from>
    <xdr:ext cx="534377" cy="259045"/>
    <xdr:sp macro="" textlink="">
      <xdr:nvSpPr>
        <xdr:cNvPr id="424" name="テキスト ボックス 423"/>
        <xdr:cNvSpPr txBox="1"/>
      </xdr:nvSpPr>
      <xdr:spPr>
        <a:xfrm>
          <a:off x="8483111" y="134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14224</xdr:rowOff>
    </xdr:from>
    <xdr:to>
      <xdr:col>41</xdr:col>
      <xdr:colOff>101600</xdr:colOff>
      <xdr:row>78</xdr:row>
      <xdr:rowOff>115824</xdr:rowOff>
    </xdr:to>
    <xdr:sp macro="" textlink="">
      <xdr:nvSpPr>
        <xdr:cNvPr id="425" name="楕円 424"/>
        <xdr:cNvSpPr/>
      </xdr:nvSpPr>
      <xdr:spPr>
        <a:xfrm>
          <a:off x="7810500" y="133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106951</xdr:rowOff>
    </xdr:from>
    <xdr:ext cx="534377" cy="259045"/>
    <xdr:sp macro="" textlink="">
      <xdr:nvSpPr>
        <xdr:cNvPr id="426" name="テキスト ボックス 425"/>
        <xdr:cNvSpPr txBox="1"/>
      </xdr:nvSpPr>
      <xdr:spPr>
        <a:xfrm>
          <a:off x="7594111" y="1348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77343</xdr:rowOff>
    </xdr:from>
    <xdr:to>
      <xdr:col>36</xdr:col>
      <xdr:colOff>165100</xdr:colOff>
      <xdr:row>79</xdr:row>
      <xdr:rowOff>7493</xdr:rowOff>
    </xdr:to>
    <xdr:sp macro="" textlink="">
      <xdr:nvSpPr>
        <xdr:cNvPr id="427" name="楕円 426"/>
        <xdr:cNvSpPr/>
      </xdr:nvSpPr>
      <xdr:spPr>
        <a:xfrm>
          <a:off x="6921500" y="134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170070</xdr:rowOff>
    </xdr:from>
    <xdr:ext cx="469744" cy="259045"/>
    <xdr:sp macro="" textlink="">
      <xdr:nvSpPr>
        <xdr:cNvPr id="428" name="テキスト ボックス 427"/>
        <xdr:cNvSpPr txBox="1"/>
      </xdr:nvSpPr>
      <xdr:spPr>
        <a:xfrm>
          <a:off x="6737428" y="135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2786</xdr:rowOff>
    </xdr:from>
    <xdr:to>
      <xdr:col>55</xdr:col>
      <xdr:colOff>0</xdr:colOff>
      <xdr:row>95</xdr:row>
      <xdr:rowOff>48626</xdr:rowOff>
    </xdr:to>
    <xdr:cxnSp macro="">
      <xdr:nvCxnSpPr>
        <xdr:cNvPr id="453" name="直線コネクタ 452"/>
        <xdr:cNvCxnSpPr/>
      </xdr:nvCxnSpPr>
      <xdr:spPr>
        <a:xfrm>
          <a:off x="9639300" y="16290536"/>
          <a:ext cx="838200" cy="4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131048</xdr:rowOff>
    </xdr:from>
    <xdr:to>
      <xdr:col>50</xdr:col>
      <xdr:colOff>114300</xdr:colOff>
      <xdr:row>95</xdr:row>
      <xdr:rowOff>2786</xdr:rowOff>
    </xdr:to>
    <xdr:cxnSp macro="">
      <xdr:nvCxnSpPr>
        <xdr:cNvPr id="456" name="直線コネクタ 455"/>
        <xdr:cNvCxnSpPr/>
      </xdr:nvCxnSpPr>
      <xdr:spPr>
        <a:xfrm>
          <a:off x="8750300" y="16247348"/>
          <a:ext cx="889000" cy="4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40481</xdr:rowOff>
    </xdr:from>
    <xdr:to>
      <xdr:col>45</xdr:col>
      <xdr:colOff>177800</xdr:colOff>
      <xdr:row>94</xdr:row>
      <xdr:rowOff>131048</xdr:rowOff>
    </xdr:to>
    <xdr:cxnSp macro="">
      <xdr:nvCxnSpPr>
        <xdr:cNvPr id="459" name="直線コネクタ 458"/>
        <xdr:cNvCxnSpPr/>
      </xdr:nvCxnSpPr>
      <xdr:spPr>
        <a:xfrm>
          <a:off x="7861300" y="16156781"/>
          <a:ext cx="889000" cy="9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2484</xdr:rowOff>
    </xdr:from>
    <xdr:to>
      <xdr:col>41</xdr:col>
      <xdr:colOff>50800</xdr:colOff>
      <xdr:row>94</xdr:row>
      <xdr:rowOff>40481</xdr:rowOff>
    </xdr:to>
    <xdr:cxnSp macro="">
      <xdr:nvCxnSpPr>
        <xdr:cNvPr id="462" name="直線コネクタ 461"/>
        <xdr:cNvCxnSpPr/>
      </xdr:nvCxnSpPr>
      <xdr:spPr>
        <a:xfrm>
          <a:off x="6972300" y="15775884"/>
          <a:ext cx="889000" cy="38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169276</xdr:rowOff>
    </xdr:from>
    <xdr:to>
      <xdr:col>55</xdr:col>
      <xdr:colOff>50800</xdr:colOff>
      <xdr:row>95</xdr:row>
      <xdr:rowOff>99426</xdr:rowOff>
    </xdr:to>
    <xdr:sp macro="" textlink="">
      <xdr:nvSpPr>
        <xdr:cNvPr id="472" name="楕円 471"/>
        <xdr:cNvSpPr/>
      </xdr:nvSpPr>
      <xdr:spPr>
        <a:xfrm>
          <a:off x="10426700" y="162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147703</xdr:rowOff>
    </xdr:from>
    <xdr:ext cx="534377" cy="259045"/>
    <xdr:sp macro="" textlink="">
      <xdr:nvSpPr>
        <xdr:cNvPr id="473" name="土木費該当値テキスト"/>
        <xdr:cNvSpPr txBox="1"/>
      </xdr:nvSpPr>
      <xdr:spPr>
        <a:xfrm>
          <a:off x="10528300" y="1626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123436</xdr:rowOff>
    </xdr:from>
    <xdr:to>
      <xdr:col>50</xdr:col>
      <xdr:colOff>165100</xdr:colOff>
      <xdr:row>95</xdr:row>
      <xdr:rowOff>53586</xdr:rowOff>
    </xdr:to>
    <xdr:sp macro="" textlink="">
      <xdr:nvSpPr>
        <xdr:cNvPr id="474" name="楕円 473"/>
        <xdr:cNvSpPr/>
      </xdr:nvSpPr>
      <xdr:spPr>
        <a:xfrm>
          <a:off x="9588500" y="162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44713</xdr:rowOff>
    </xdr:from>
    <xdr:ext cx="534377" cy="259045"/>
    <xdr:sp macro="" textlink="">
      <xdr:nvSpPr>
        <xdr:cNvPr id="475" name="テキスト ボックス 474"/>
        <xdr:cNvSpPr txBox="1"/>
      </xdr:nvSpPr>
      <xdr:spPr>
        <a:xfrm>
          <a:off x="9372111" y="1633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80248</xdr:rowOff>
    </xdr:from>
    <xdr:to>
      <xdr:col>46</xdr:col>
      <xdr:colOff>38100</xdr:colOff>
      <xdr:row>95</xdr:row>
      <xdr:rowOff>10398</xdr:rowOff>
    </xdr:to>
    <xdr:sp macro="" textlink="">
      <xdr:nvSpPr>
        <xdr:cNvPr id="476" name="楕円 475"/>
        <xdr:cNvSpPr/>
      </xdr:nvSpPr>
      <xdr:spPr>
        <a:xfrm>
          <a:off x="8699500" y="161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26925</xdr:rowOff>
    </xdr:from>
    <xdr:ext cx="599010" cy="259045"/>
    <xdr:sp macro="" textlink="">
      <xdr:nvSpPr>
        <xdr:cNvPr id="477" name="テキスト ボックス 476"/>
        <xdr:cNvSpPr txBox="1"/>
      </xdr:nvSpPr>
      <xdr:spPr>
        <a:xfrm>
          <a:off x="8450795" y="1597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161131</xdr:rowOff>
    </xdr:from>
    <xdr:to>
      <xdr:col>41</xdr:col>
      <xdr:colOff>101600</xdr:colOff>
      <xdr:row>94</xdr:row>
      <xdr:rowOff>91281</xdr:rowOff>
    </xdr:to>
    <xdr:sp macro="" textlink="">
      <xdr:nvSpPr>
        <xdr:cNvPr id="478" name="楕円 477"/>
        <xdr:cNvSpPr/>
      </xdr:nvSpPr>
      <xdr:spPr>
        <a:xfrm>
          <a:off x="7810500" y="161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107808</xdr:rowOff>
    </xdr:from>
    <xdr:ext cx="599010" cy="259045"/>
    <xdr:sp macro="" textlink="">
      <xdr:nvSpPr>
        <xdr:cNvPr id="479" name="テキスト ボックス 478"/>
        <xdr:cNvSpPr txBox="1"/>
      </xdr:nvSpPr>
      <xdr:spPr>
        <a:xfrm>
          <a:off x="7561795" y="15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123134</xdr:rowOff>
    </xdr:from>
    <xdr:to>
      <xdr:col>36</xdr:col>
      <xdr:colOff>165100</xdr:colOff>
      <xdr:row>92</xdr:row>
      <xdr:rowOff>53284</xdr:rowOff>
    </xdr:to>
    <xdr:sp macro="" textlink="">
      <xdr:nvSpPr>
        <xdr:cNvPr id="480" name="楕円 479"/>
        <xdr:cNvSpPr/>
      </xdr:nvSpPr>
      <xdr:spPr>
        <a:xfrm>
          <a:off x="6921500" y="157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69811</xdr:rowOff>
    </xdr:from>
    <xdr:ext cx="599010" cy="259045"/>
    <xdr:sp macro="" textlink="">
      <xdr:nvSpPr>
        <xdr:cNvPr id="481" name="テキスト ボックス 480"/>
        <xdr:cNvSpPr txBox="1"/>
      </xdr:nvSpPr>
      <xdr:spPr>
        <a:xfrm>
          <a:off x="6672795" y="1550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16125</xdr:rowOff>
    </xdr:from>
    <xdr:to>
      <xdr:col>85</xdr:col>
      <xdr:colOff>127000</xdr:colOff>
      <xdr:row>39</xdr:row>
      <xdr:rowOff>99923</xdr:rowOff>
    </xdr:to>
    <xdr:cxnSp macro="">
      <xdr:nvCxnSpPr>
        <xdr:cNvPr id="513" name="直線コネクタ 512"/>
        <xdr:cNvCxnSpPr/>
      </xdr:nvCxnSpPr>
      <xdr:spPr>
        <a:xfrm flipV="1">
          <a:off x="15481300" y="6702675"/>
          <a:ext cx="8382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93180</xdr:rowOff>
    </xdr:from>
    <xdr:to>
      <xdr:col>81</xdr:col>
      <xdr:colOff>50800</xdr:colOff>
      <xdr:row>39</xdr:row>
      <xdr:rowOff>99923</xdr:rowOff>
    </xdr:to>
    <xdr:cxnSp macro="">
      <xdr:nvCxnSpPr>
        <xdr:cNvPr id="516" name="直線コネクタ 515"/>
        <xdr:cNvCxnSpPr/>
      </xdr:nvCxnSpPr>
      <xdr:spPr>
        <a:xfrm>
          <a:off x="14592300" y="6779730"/>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93180</xdr:rowOff>
    </xdr:from>
    <xdr:to>
      <xdr:col>76</xdr:col>
      <xdr:colOff>114300</xdr:colOff>
      <xdr:row>39</xdr:row>
      <xdr:rowOff>103956</xdr:rowOff>
    </xdr:to>
    <xdr:cxnSp macro="">
      <xdr:nvCxnSpPr>
        <xdr:cNvPr id="519" name="直線コネクタ 518"/>
        <xdr:cNvCxnSpPr/>
      </xdr:nvCxnSpPr>
      <xdr:spPr>
        <a:xfrm flipV="1">
          <a:off x="13703300" y="6779730"/>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46529</xdr:rowOff>
    </xdr:from>
    <xdr:to>
      <xdr:col>71</xdr:col>
      <xdr:colOff>177800</xdr:colOff>
      <xdr:row>39</xdr:row>
      <xdr:rowOff>103956</xdr:rowOff>
    </xdr:to>
    <xdr:cxnSp macro="">
      <xdr:nvCxnSpPr>
        <xdr:cNvPr id="522" name="直線コネクタ 521"/>
        <xdr:cNvCxnSpPr/>
      </xdr:nvCxnSpPr>
      <xdr:spPr>
        <a:xfrm>
          <a:off x="12814300" y="6390179"/>
          <a:ext cx="889000" cy="40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136775</xdr:rowOff>
    </xdr:from>
    <xdr:to>
      <xdr:col>85</xdr:col>
      <xdr:colOff>177800</xdr:colOff>
      <xdr:row>39</xdr:row>
      <xdr:rowOff>66925</xdr:rowOff>
    </xdr:to>
    <xdr:sp macro="" textlink="">
      <xdr:nvSpPr>
        <xdr:cNvPr id="532" name="楕円 531"/>
        <xdr:cNvSpPr/>
      </xdr:nvSpPr>
      <xdr:spPr>
        <a:xfrm>
          <a:off x="16268700" y="665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51702</xdr:rowOff>
    </xdr:from>
    <xdr:ext cx="534377" cy="259045"/>
    <xdr:sp macro="" textlink="">
      <xdr:nvSpPr>
        <xdr:cNvPr id="533" name="消防費該当値テキスト"/>
        <xdr:cNvSpPr txBox="1"/>
      </xdr:nvSpPr>
      <xdr:spPr>
        <a:xfrm>
          <a:off x="16370300" y="656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49123</xdr:rowOff>
    </xdr:from>
    <xdr:to>
      <xdr:col>81</xdr:col>
      <xdr:colOff>101600</xdr:colOff>
      <xdr:row>39</xdr:row>
      <xdr:rowOff>150723</xdr:rowOff>
    </xdr:to>
    <xdr:sp macro="" textlink="">
      <xdr:nvSpPr>
        <xdr:cNvPr id="534" name="楕円 533"/>
        <xdr:cNvSpPr/>
      </xdr:nvSpPr>
      <xdr:spPr>
        <a:xfrm>
          <a:off x="15430500" y="67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141850</xdr:rowOff>
    </xdr:from>
    <xdr:ext cx="534377" cy="259045"/>
    <xdr:sp macro="" textlink="">
      <xdr:nvSpPr>
        <xdr:cNvPr id="535" name="テキスト ボックス 534"/>
        <xdr:cNvSpPr txBox="1"/>
      </xdr:nvSpPr>
      <xdr:spPr>
        <a:xfrm>
          <a:off x="15214111" y="682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42380</xdr:rowOff>
    </xdr:from>
    <xdr:to>
      <xdr:col>76</xdr:col>
      <xdr:colOff>165100</xdr:colOff>
      <xdr:row>39</xdr:row>
      <xdr:rowOff>143980</xdr:rowOff>
    </xdr:to>
    <xdr:sp macro="" textlink="">
      <xdr:nvSpPr>
        <xdr:cNvPr id="536" name="楕円 535"/>
        <xdr:cNvSpPr/>
      </xdr:nvSpPr>
      <xdr:spPr>
        <a:xfrm>
          <a:off x="14541500" y="67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135107</xdr:rowOff>
    </xdr:from>
    <xdr:ext cx="534377" cy="259045"/>
    <xdr:sp macro="" textlink="">
      <xdr:nvSpPr>
        <xdr:cNvPr id="537" name="テキスト ボックス 536"/>
        <xdr:cNvSpPr txBox="1"/>
      </xdr:nvSpPr>
      <xdr:spPr>
        <a:xfrm>
          <a:off x="14325111" y="682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53156</xdr:rowOff>
    </xdr:from>
    <xdr:to>
      <xdr:col>72</xdr:col>
      <xdr:colOff>38100</xdr:colOff>
      <xdr:row>39</xdr:row>
      <xdr:rowOff>154756</xdr:rowOff>
    </xdr:to>
    <xdr:sp macro="" textlink="">
      <xdr:nvSpPr>
        <xdr:cNvPr id="538" name="楕円 537"/>
        <xdr:cNvSpPr/>
      </xdr:nvSpPr>
      <xdr:spPr>
        <a:xfrm>
          <a:off x="13652500" y="67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145883</xdr:rowOff>
    </xdr:from>
    <xdr:ext cx="534377" cy="259045"/>
    <xdr:sp macro="" textlink="">
      <xdr:nvSpPr>
        <xdr:cNvPr id="539" name="テキスト ボックス 538"/>
        <xdr:cNvSpPr txBox="1"/>
      </xdr:nvSpPr>
      <xdr:spPr>
        <a:xfrm>
          <a:off x="13436111" y="68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167179</xdr:rowOff>
    </xdr:from>
    <xdr:to>
      <xdr:col>67</xdr:col>
      <xdr:colOff>101600</xdr:colOff>
      <xdr:row>37</xdr:row>
      <xdr:rowOff>97329</xdr:rowOff>
    </xdr:to>
    <xdr:sp macro="" textlink="">
      <xdr:nvSpPr>
        <xdr:cNvPr id="540" name="楕円 539"/>
        <xdr:cNvSpPr/>
      </xdr:nvSpPr>
      <xdr:spPr>
        <a:xfrm>
          <a:off x="12763500" y="63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88456</xdr:rowOff>
    </xdr:from>
    <xdr:ext cx="534377" cy="259045"/>
    <xdr:sp macro="" textlink="">
      <xdr:nvSpPr>
        <xdr:cNvPr id="541" name="テキスト ボックス 540"/>
        <xdr:cNvSpPr txBox="1"/>
      </xdr:nvSpPr>
      <xdr:spPr>
        <a:xfrm>
          <a:off x="12547111" y="64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159257</xdr:rowOff>
    </xdr:from>
    <xdr:to>
      <xdr:col>85</xdr:col>
      <xdr:colOff>127000</xdr:colOff>
      <xdr:row>57</xdr:row>
      <xdr:rowOff>167631</xdr:rowOff>
    </xdr:to>
    <xdr:cxnSp macro="">
      <xdr:nvCxnSpPr>
        <xdr:cNvPr id="570" name="直線コネクタ 569"/>
        <xdr:cNvCxnSpPr/>
      </xdr:nvCxnSpPr>
      <xdr:spPr>
        <a:xfrm flipV="1">
          <a:off x="15481300" y="9931907"/>
          <a:ext cx="8382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158441</xdr:rowOff>
    </xdr:from>
    <xdr:to>
      <xdr:col>81</xdr:col>
      <xdr:colOff>50800</xdr:colOff>
      <xdr:row>57</xdr:row>
      <xdr:rowOff>167631</xdr:rowOff>
    </xdr:to>
    <xdr:cxnSp macro="">
      <xdr:nvCxnSpPr>
        <xdr:cNvPr id="573" name="直線コネクタ 572"/>
        <xdr:cNvCxnSpPr/>
      </xdr:nvCxnSpPr>
      <xdr:spPr>
        <a:xfrm>
          <a:off x="14592300" y="9931091"/>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158441</xdr:rowOff>
    </xdr:from>
    <xdr:to>
      <xdr:col>76</xdr:col>
      <xdr:colOff>114300</xdr:colOff>
      <xdr:row>57</xdr:row>
      <xdr:rowOff>158979</xdr:rowOff>
    </xdr:to>
    <xdr:cxnSp macro="">
      <xdr:nvCxnSpPr>
        <xdr:cNvPr id="576" name="直線コネクタ 575"/>
        <xdr:cNvCxnSpPr/>
      </xdr:nvCxnSpPr>
      <xdr:spPr>
        <a:xfrm flipV="1">
          <a:off x="13703300" y="9931091"/>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148489</xdr:rowOff>
    </xdr:from>
    <xdr:to>
      <xdr:col>71</xdr:col>
      <xdr:colOff>177800</xdr:colOff>
      <xdr:row>57</xdr:row>
      <xdr:rowOff>158979</xdr:rowOff>
    </xdr:to>
    <xdr:cxnSp macro="">
      <xdr:nvCxnSpPr>
        <xdr:cNvPr id="579" name="直線コネクタ 578"/>
        <xdr:cNvCxnSpPr/>
      </xdr:nvCxnSpPr>
      <xdr:spPr>
        <a:xfrm>
          <a:off x="12814300" y="9921139"/>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108457</xdr:rowOff>
    </xdr:from>
    <xdr:to>
      <xdr:col>85</xdr:col>
      <xdr:colOff>177800</xdr:colOff>
      <xdr:row>58</xdr:row>
      <xdr:rowOff>38607</xdr:rowOff>
    </xdr:to>
    <xdr:sp macro="" textlink="">
      <xdr:nvSpPr>
        <xdr:cNvPr id="589" name="楕円 588"/>
        <xdr:cNvSpPr/>
      </xdr:nvSpPr>
      <xdr:spPr>
        <a:xfrm>
          <a:off x="16268700" y="98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23384</xdr:rowOff>
    </xdr:from>
    <xdr:ext cx="534377" cy="259045"/>
    <xdr:sp macro="" textlink="">
      <xdr:nvSpPr>
        <xdr:cNvPr id="590" name="教育費該当値テキスト"/>
        <xdr:cNvSpPr txBox="1"/>
      </xdr:nvSpPr>
      <xdr:spPr>
        <a:xfrm>
          <a:off x="16370300" y="979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116831</xdr:rowOff>
    </xdr:from>
    <xdr:to>
      <xdr:col>81</xdr:col>
      <xdr:colOff>101600</xdr:colOff>
      <xdr:row>58</xdr:row>
      <xdr:rowOff>46981</xdr:rowOff>
    </xdr:to>
    <xdr:sp macro="" textlink="">
      <xdr:nvSpPr>
        <xdr:cNvPr id="591" name="楕円 590"/>
        <xdr:cNvSpPr/>
      </xdr:nvSpPr>
      <xdr:spPr>
        <a:xfrm>
          <a:off x="15430500" y="988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38108</xdr:rowOff>
    </xdr:from>
    <xdr:ext cx="534377" cy="259045"/>
    <xdr:sp macro="" textlink="">
      <xdr:nvSpPr>
        <xdr:cNvPr id="592" name="テキスト ボックス 591"/>
        <xdr:cNvSpPr txBox="1"/>
      </xdr:nvSpPr>
      <xdr:spPr>
        <a:xfrm>
          <a:off x="15214111" y="998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107641</xdr:rowOff>
    </xdr:from>
    <xdr:to>
      <xdr:col>76</xdr:col>
      <xdr:colOff>165100</xdr:colOff>
      <xdr:row>58</xdr:row>
      <xdr:rowOff>37791</xdr:rowOff>
    </xdr:to>
    <xdr:sp macro="" textlink="">
      <xdr:nvSpPr>
        <xdr:cNvPr id="593" name="楕円 592"/>
        <xdr:cNvSpPr/>
      </xdr:nvSpPr>
      <xdr:spPr>
        <a:xfrm>
          <a:off x="14541500" y="98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28918</xdr:rowOff>
    </xdr:from>
    <xdr:ext cx="534377" cy="259045"/>
    <xdr:sp macro="" textlink="">
      <xdr:nvSpPr>
        <xdr:cNvPr id="594" name="テキスト ボックス 593"/>
        <xdr:cNvSpPr txBox="1"/>
      </xdr:nvSpPr>
      <xdr:spPr>
        <a:xfrm>
          <a:off x="14325111" y="99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108179</xdr:rowOff>
    </xdr:from>
    <xdr:to>
      <xdr:col>72</xdr:col>
      <xdr:colOff>38100</xdr:colOff>
      <xdr:row>58</xdr:row>
      <xdr:rowOff>38329</xdr:rowOff>
    </xdr:to>
    <xdr:sp macro="" textlink="">
      <xdr:nvSpPr>
        <xdr:cNvPr id="595" name="楕円 594"/>
        <xdr:cNvSpPr/>
      </xdr:nvSpPr>
      <xdr:spPr>
        <a:xfrm>
          <a:off x="13652500" y="98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29456</xdr:rowOff>
    </xdr:from>
    <xdr:ext cx="534377" cy="259045"/>
    <xdr:sp macro="" textlink="">
      <xdr:nvSpPr>
        <xdr:cNvPr id="596" name="テキスト ボックス 595"/>
        <xdr:cNvSpPr txBox="1"/>
      </xdr:nvSpPr>
      <xdr:spPr>
        <a:xfrm>
          <a:off x="13436111" y="997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97689</xdr:rowOff>
    </xdr:from>
    <xdr:to>
      <xdr:col>67</xdr:col>
      <xdr:colOff>101600</xdr:colOff>
      <xdr:row>58</xdr:row>
      <xdr:rowOff>27839</xdr:rowOff>
    </xdr:to>
    <xdr:sp macro="" textlink="">
      <xdr:nvSpPr>
        <xdr:cNvPr id="597" name="楕円 596"/>
        <xdr:cNvSpPr/>
      </xdr:nvSpPr>
      <xdr:spPr>
        <a:xfrm>
          <a:off x="12763500" y="98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18966</xdr:rowOff>
    </xdr:from>
    <xdr:ext cx="534377" cy="259045"/>
    <xdr:sp macro="" textlink="">
      <xdr:nvSpPr>
        <xdr:cNvPr id="598" name="テキスト ボックス 597"/>
        <xdr:cNvSpPr txBox="1"/>
      </xdr:nvSpPr>
      <xdr:spPr>
        <a:xfrm>
          <a:off x="12547111" y="99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102763</xdr:rowOff>
    </xdr:from>
    <xdr:to>
      <xdr:col>85</xdr:col>
      <xdr:colOff>127000</xdr:colOff>
      <xdr:row>78</xdr:row>
      <xdr:rowOff>137981</xdr:rowOff>
    </xdr:to>
    <xdr:cxnSp macro="">
      <xdr:nvCxnSpPr>
        <xdr:cNvPr id="625" name="直線コネクタ 624"/>
        <xdr:cNvCxnSpPr/>
      </xdr:nvCxnSpPr>
      <xdr:spPr>
        <a:xfrm flipV="1">
          <a:off x="15481300" y="13475863"/>
          <a:ext cx="8382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137981</xdr:rowOff>
    </xdr:from>
    <xdr:to>
      <xdr:col>81</xdr:col>
      <xdr:colOff>50800</xdr:colOff>
      <xdr:row>78</xdr:row>
      <xdr:rowOff>138925</xdr:rowOff>
    </xdr:to>
    <xdr:cxnSp macro="">
      <xdr:nvCxnSpPr>
        <xdr:cNvPr id="628" name="直線コネクタ 627"/>
        <xdr:cNvCxnSpPr/>
      </xdr:nvCxnSpPr>
      <xdr:spPr>
        <a:xfrm flipV="1">
          <a:off x="14592300" y="1351108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128595</xdr:rowOff>
    </xdr:from>
    <xdr:to>
      <xdr:col>76</xdr:col>
      <xdr:colOff>114300</xdr:colOff>
      <xdr:row>78</xdr:row>
      <xdr:rowOff>138925</xdr:rowOff>
    </xdr:to>
    <xdr:cxnSp macro="">
      <xdr:nvCxnSpPr>
        <xdr:cNvPr id="631" name="直線コネクタ 630"/>
        <xdr:cNvCxnSpPr/>
      </xdr:nvCxnSpPr>
      <xdr:spPr>
        <a:xfrm>
          <a:off x="13703300" y="13501695"/>
          <a:ext cx="889000" cy="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119954</xdr:rowOff>
    </xdr:from>
    <xdr:to>
      <xdr:col>71</xdr:col>
      <xdr:colOff>177800</xdr:colOff>
      <xdr:row>78</xdr:row>
      <xdr:rowOff>128595</xdr:rowOff>
    </xdr:to>
    <xdr:cxnSp macro="">
      <xdr:nvCxnSpPr>
        <xdr:cNvPr id="634" name="直線コネクタ 633"/>
        <xdr:cNvCxnSpPr/>
      </xdr:nvCxnSpPr>
      <xdr:spPr>
        <a:xfrm>
          <a:off x="12814300" y="1349305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51963</xdr:rowOff>
    </xdr:from>
    <xdr:to>
      <xdr:col>85</xdr:col>
      <xdr:colOff>177800</xdr:colOff>
      <xdr:row>78</xdr:row>
      <xdr:rowOff>153563</xdr:rowOff>
    </xdr:to>
    <xdr:sp macro="" textlink="">
      <xdr:nvSpPr>
        <xdr:cNvPr id="644" name="楕円 643"/>
        <xdr:cNvSpPr/>
      </xdr:nvSpPr>
      <xdr:spPr>
        <a:xfrm>
          <a:off x="16268700" y="134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11340</xdr:rowOff>
    </xdr:from>
    <xdr:ext cx="534377" cy="259045"/>
    <xdr:sp macro="" textlink="">
      <xdr:nvSpPr>
        <xdr:cNvPr id="645" name="災害復旧費該当値テキスト"/>
        <xdr:cNvSpPr txBox="1"/>
      </xdr:nvSpPr>
      <xdr:spPr>
        <a:xfrm>
          <a:off x="16370300" y="1321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87181</xdr:rowOff>
    </xdr:from>
    <xdr:to>
      <xdr:col>81</xdr:col>
      <xdr:colOff>101600</xdr:colOff>
      <xdr:row>79</xdr:row>
      <xdr:rowOff>17331</xdr:rowOff>
    </xdr:to>
    <xdr:sp macro="" textlink="">
      <xdr:nvSpPr>
        <xdr:cNvPr id="646" name="楕円 645"/>
        <xdr:cNvSpPr/>
      </xdr:nvSpPr>
      <xdr:spPr>
        <a:xfrm>
          <a:off x="15430500" y="134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8458</xdr:rowOff>
    </xdr:from>
    <xdr:ext cx="378565" cy="259045"/>
    <xdr:sp macro="" textlink="">
      <xdr:nvSpPr>
        <xdr:cNvPr id="647" name="テキスト ボックス 646"/>
        <xdr:cNvSpPr txBox="1"/>
      </xdr:nvSpPr>
      <xdr:spPr>
        <a:xfrm>
          <a:off x="15292017" y="1355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88125</xdr:rowOff>
    </xdr:from>
    <xdr:to>
      <xdr:col>76</xdr:col>
      <xdr:colOff>165100</xdr:colOff>
      <xdr:row>79</xdr:row>
      <xdr:rowOff>18275</xdr:rowOff>
    </xdr:to>
    <xdr:sp macro="" textlink="">
      <xdr:nvSpPr>
        <xdr:cNvPr id="648" name="楕円 647"/>
        <xdr:cNvSpPr/>
      </xdr:nvSpPr>
      <xdr:spPr>
        <a:xfrm>
          <a:off x="14541500" y="134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9402</xdr:rowOff>
    </xdr:from>
    <xdr:ext cx="378565" cy="259045"/>
    <xdr:sp macro="" textlink="">
      <xdr:nvSpPr>
        <xdr:cNvPr id="649" name="テキスト ボックス 648"/>
        <xdr:cNvSpPr txBox="1"/>
      </xdr:nvSpPr>
      <xdr:spPr>
        <a:xfrm>
          <a:off x="14403017" y="1355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77795</xdr:rowOff>
    </xdr:from>
    <xdr:to>
      <xdr:col>72</xdr:col>
      <xdr:colOff>38100</xdr:colOff>
      <xdr:row>79</xdr:row>
      <xdr:rowOff>7945</xdr:rowOff>
    </xdr:to>
    <xdr:sp macro="" textlink="">
      <xdr:nvSpPr>
        <xdr:cNvPr id="650" name="楕円 649"/>
        <xdr:cNvSpPr/>
      </xdr:nvSpPr>
      <xdr:spPr>
        <a:xfrm>
          <a:off x="13652500" y="134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170522</xdr:rowOff>
    </xdr:from>
    <xdr:ext cx="469744" cy="259045"/>
    <xdr:sp macro="" textlink="">
      <xdr:nvSpPr>
        <xdr:cNvPr id="651" name="テキスト ボックス 650"/>
        <xdr:cNvSpPr txBox="1"/>
      </xdr:nvSpPr>
      <xdr:spPr>
        <a:xfrm>
          <a:off x="13468428" y="1354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69154</xdr:rowOff>
    </xdr:from>
    <xdr:to>
      <xdr:col>67</xdr:col>
      <xdr:colOff>101600</xdr:colOff>
      <xdr:row>78</xdr:row>
      <xdr:rowOff>170754</xdr:rowOff>
    </xdr:to>
    <xdr:sp macro="" textlink="">
      <xdr:nvSpPr>
        <xdr:cNvPr id="652" name="楕円 651"/>
        <xdr:cNvSpPr/>
      </xdr:nvSpPr>
      <xdr:spPr>
        <a:xfrm>
          <a:off x="12763500" y="134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15831</xdr:rowOff>
    </xdr:from>
    <xdr:ext cx="469744" cy="259045"/>
    <xdr:sp macro="" textlink="">
      <xdr:nvSpPr>
        <xdr:cNvPr id="653" name="テキスト ボックス 652"/>
        <xdr:cNvSpPr txBox="1"/>
      </xdr:nvSpPr>
      <xdr:spPr>
        <a:xfrm>
          <a:off x="12579428" y="132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21619</xdr:rowOff>
    </xdr:from>
    <xdr:to>
      <xdr:col>85</xdr:col>
      <xdr:colOff>127000</xdr:colOff>
      <xdr:row>94</xdr:row>
      <xdr:rowOff>24898</xdr:rowOff>
    </xdr:to>
    <xdr:cxnSp macro="">
      <xdr:nvCxnSpPr>
        <xdr:cNvPr id="680" name="直線コネクタ 679"/>
        <xdr:cNvCxnSpPr/>
      </xdr:nvCxnSpPr>
      <xdr:spPr>
        <a:xfrm>
          <a:off x="15481300" y="16137919"/>
          <a:ext cx="838200" cy="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21619</xdr:rowOff>
    </xdr:from>
    <xdr:to>
      <xdr:col>81</xdr:col>
      <xdr:colOff>50800</xdr:colOff>
      <xdr:row>94</xdr:row>
      <xdr:rowOff>29057</xdr:rowOff>
    </xdr:to>
    <xdr:cxnSp macro="">
      <xdr:nvCxnSpPr>
        <xdr:cNvPr id="683" name="直線コネクタ 682"/>
        <xdr:cNvCxnSpPr/>
      </xdr:nvCxnSpPr>
      <xdr:spPr>
        <a:xfrm flipV="1">
          <a:off x="14592300" y="16137919"/>
          <a:ext cx="8890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29057</xdr:rowOff>
    </xdr:from>
    <xdr:to>
      <xdr:col>76</xdr:col>
      <xdr:colOff>114300</xdr:colOff>
      <xdr:row>94</xdr:row>
      <xdr:rowOff>45997</xdr:rowOff>
    </xdr:to>
    <xdr:cxnSp macro="">
      <xdr:nvCxnSpPr>
        <xdr:cNvPr id="686" name="直線コネクタ 685"/>
        <xdr:cNvCxnSpPr/>
      </xdr:nvCxnSpPr>
      <xdr:spPr>
        <a:xfrm flipV="1">
          <a:off x="13703300" y="16145357"/>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45997</xdr:rowOff>
    </xdr:from>
    <xdr:to>
      <xdr:col>71</xdr:col>
      <xdr:colOff>177800</xdr:colOff>
      <xdr:row>94</xdr:row>
      <xdr:rowOff>65098</xdr:rowOff>
    </xdr:to>
    <xdr:cxnSp macro="">
      <xdr:nvCxnSpPr>
        <xdr:cNvPr id="689" name="直線コネクタ 688"/>
        <xdr:cNvCxnSpPr/>
      </xdr:nvCxnSpPr>
      <xdr:spPr>
        <a:xfrm flipV="1">
          <a:off x="12814300" y="16162297"/>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145548</xdr:rowOff>
    </xdr:from>
    <xdr:to>
      <xdr:col>85</xdr:col>
      <xdr:colOff>177800</xdr:colOff>
      <xdr:row>94</xdr:row>
      <xdr:rowOff>75698</xdr:rowOff>
    </xdr:to>
    <xdr:sp macro="" textlink="">
      <xdr:nvSpPr>
        <xdr:cNvPr id="699" name="楕円 698"/>
        <xdr:cNvSpPr/>
      </xdr:nvSpPr>
      <xdr:spPr>
        <a:xfrm>
          <a:off x="16268700" y="160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168425</xdr:rowOff>
    </xdr:from>
    <xdr:ext cx="599010" cy="259045"/>
    <xdr:sp macro="" textlink="">
      <xdr:nvSpPr>
        <xdr:cNvPr id="700" name="公債費該当値テキスト"/>
        <xdr:cNvSpPr txBox="1"/>
      </xdr:nvSpPr>
      <xdr:spPr>
        <a:xfrm>
          <a:off x="16370300" y="1594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142269</xdr:rowOff>
    </xdr:from>
    <xdr:to>
      <xdr:col>81</xdr:col>
      <xdr:colOff>101600</xdr:colOff>
      <xdr:row>94</xdr:row>
      <xdr:rowOff>72419</xdr:rowOff>
    </xdr:to>
    <xdr:sp macro="" textlink="">
      <xdr:nvSpPr>
        <xdr:cNvPr id="701" name="楕円 700"/>
        <xdr:cNvSpPr/>
      </xdr:nvSpPr>
      <xdr:spPr>
        <a:xfrm>
          <a:off x="15430500" y="160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88946</xdr:rowOff>
    </xdr:from>
    <xdr:ext cx="599010" cy="259045"/>
    <xdr:sp macro="" textlink="">
      <xdr:nvSpPr>
        <xdr:cNvPr id="702" name="テキスト ボックス 701"/>
        <xdr:cNvSpPr txBox="1"/>
      </xdr:nvSpPr>
      <xdr:spPr>
        <a:xfrm>
          <a:off x="15181795" y="1586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149707</xdr:rowOff>
    </xdr:from>
    <xdr:to>
      <xdr:col>76</xdr:col>
      <xdr:colOff>165100</xdr:colOff>
      <xdr:row>94</xdr:row>
      <xdr:rowOff>79857</xdr:rowOff>
    </xdr:to>
    <xdr:sp macro="" textlink="">
      <xdr:nvSpPr>
        <xdr:cNvPr id="703" name="楕円 702"/>
        <xdr:cNvSpPr/>
      </xdr:nvSpPr>
      <xdr:spPr>
        <a:xfrm>
          <a:off x="14541500" y="160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96384</xdr:rowOff>
    </xdr:from>
    <xdr:ext cx="599010" cy="259045"/>
    <xdr:sp macro="" textlink="">
      <xdr:nvSpPr>
        <xdr:cNvPr id="704" name="テキスト ボックス 703"/>
        <xdr:cNvSpPr txBox="1"/>
      </xdr:nvSpPr>
      <xdr:spPr>
        <a:xfrm>
          <a:off x="14292795" y="1586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166647</xdr:rowOff>
    </xdr:from>
    <xdr:to>
      <xdr:col>72</xdr:col>
      <xdr:colOff>38100</xdr:colOff>
      <xdr:row>94</xdr:row>
      <xdr:rowOff>96797</xdr:rowOff>
    </xdr:to>
    <xdr:sp macro="" textlink="">
      <xdr:nvSpPr>
        <xdr:cNvPr id="705" name="楕円 704"/>
        <xdr:cNvSpPr/>
      </xdr:nvSpPr>
      <xdr:spPr>
        <a:xfrm>
          <a:off x="13652500" y="161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113324</xdr:rowOff>
    </xdr:from>
    <xdr:ext cx="599010" cy="259045"/>
    <xdr:sp macro="" textlink="">
      <xdr:nvSpPr>
        <xdr:cNvPr id="706" name="テキスト ボックス 705"/>
        <xdr:cNvSpPr txBox="1"/>
      </xdr:nvSpPr>
      <xdr:spPr>
        <a:xfrm>
          <a:off x="13403795" y="158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14298</xdr:rowOff>
    </xdr:from>
    <xdr:to>
      <xdr:col>67</xdr:col>
      <xdr:colOff>101600</xdr:colOff>
      <xdr:row>94</xdr:row>
      <xdr:rowOff>115898</xdr:rowOff>
    </xdr:to>
    <xdr:sp macro="" textlink="">
      <xdr:nvSpPr>
        <xdr:cNvPr id="707" name="楕円 706"/>
        <xdr:cNvSpPr/>
      </xdr:nvSpPr>
      <xdr:spPr>
        <a:xfrm>
          <a:off x="12763500" y="161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132425</xdr:rowOff>
    </xdr:from>
    <xdr:ext cx="599010" cy="259045"/>
    <xdr:sp macro="" textlink="">
      <xdr:nvSpPr>
        <xdr:cNvPr id="708" name="テキスト ボックス 707"/>
        <xdr:cNvSpPr txBox="1"/>
      </xdr:nvSpPr>
      <xdr:spPr>
        <a:xfrm>
          <a:off x="12514795" y="159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112595</xdr:rowOff>
    </xdr:from>
    <xdr:to>
      <xdr:col>116</xdr:col>
      <xdr:colOff>63500</xdr:colOff>
      <xdr:row>35</xdr:row>
      <xdr:rowOff>161907</xdr:rowOff>
    </xdr:to>
    <xdr:cxnSp macro="">
      <xdr:nvCxnSpPr>
        <xdr:cNvPr id="739" name="直線コネクタ 738"/>
        <xdr:cNvCxnSpPr/>
      </xdr:nvCxnSpPr>
      <xdr:spPr>
        <a:xfrm>
          <a:off x="21323300" y="6113345"/>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156481</xdr:rowOff>
    </xdr:from>
    <xdr:ext cx="378565" cy="259045"/>
    <xdr:sp macro="" textlink="">
      <xdr:nvSpPr>
        <xdr:cNvPr id="740" name="諸支出金平均値テキスト"/>
        <xdr:cNvSpPr txBox="1"/>
      </xdr:nvSpPr>
      <xdr:spPr>
        <a:xfrm>
          <a:off x="22212300" y="6671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112595</xdr:rowOff>
    </xdr:from>
    <xdr:to>
      <xdr:col>111</xdr:col>
      <xdr:colOff>177800</xdr:colOff>
      <xdr:row>36</xdr:row>
      <xdr:rowOff>106063</xdr:rowOff>
    </xdr:to>
    <xdr:cxnSp macro="">
      <xdr:nvCxnSpPr>
        <xdr:cNvPr id="742" name="直線コネクタ 741"/>
        <xdr:cNvCxnSpPr/>
      </xdr:nvCxnSpPr>
      <xdr:spPr>
        <a:xfrm flipV="1">
          <a:off x="20434300" y="6113345"/>
          <a:ext cx="889000" cy="1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122191</xdr:rowOff>
    </xdr:from>
    <xdr:ext cx="378565" cy="259045"/>
    <xdr:sp macro="" textlink="">
      <xdr:nvSpPr>
        <xdr:cNvPr id="744" name="テキスト ボックス 743"/>
        <xdr:cNvSpPr txBox="1"/>
      </xdr:nvSpPr>
      <xdr:spPr>
        <a:xfrm>
          <a:off x="21134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106063</xdr:rowOff>
    </xdr:from>
    <xdr:to>
      <xdr:col>107</xdr:col>
      <xdr:colOff>50800</xdr:colOff>
      <xdr:row>36</xdr:row>
      <xdr:rowOff>156518</xdr:rowOff>
    </xdr:to>
    <xdr:cxnSp macro="">
      <xdr:nvCxnSpPr>
        <xdr:cNvPr id="745" name="直線コネクタ 744"/>
        <xdr:cNvCxnSpPr/>
      </xdr:nvCxnSpPr>
      <xdr:spPr>
        <a:xfrm flipV="1">
          <a:off x="19545300" y="6278263"/>
          <a:ext cx="889000" cy="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129702</xdr:rowOff>
    </xdr:from>
    <xdr:ext cx="313932" cy="259045"/>
    <xdr:sp macro="" textlink="">
      <xdr:nvSpPr>
        <xdr:cNvPr id="747" name="テキスト ボックス 746"/>
        <xdr:cNvSpPr txBox="1"/>
      </xdr:nvSpPr>
      <xdr:spPr>
        <a:xfrm>
          <a:off x="20277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133985</xdr:rowOff>
    </xdr:from>
    <xdr:to>
      <xdr:col>102</xdr:col>
      <xdr:colOff>114300</xdr:colOff>
      <xdr:row>36</xdr:row>
      <xdr:rowOff>156518</xdr:rowOff>
    </xdr:to>
    <xdr:cxnSp macro="">
      <xdr:nvCxnSpPr>
        <xdr:cNvPr id="748" name="直線コネクタ 747"/>
        <xdr:cNvCxnSpPr/>
      </xdr:nvCxnSpPr>
      <xdr:spPr>
        <a:xfrm>
          <a:off x="18656300" y="6134735"/>
          <a:ext cx="889000" cy="19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128069</xdr:rowOff>
    </xdr:from>
    <xdr:ext cx="313932" cy="259045"/>
    <xdr:sp macro="" textlink="">
      <xdr:nvSpPr>
        <xdr:cNvPr id="750" name="テキスト ボックス 749"/>
        <xdr:cNvSpPr txBox="1"/>
      </xdr:nvSpPr>
      <xdr:spPr>
        <a:xfrm>
          <a:off x="19388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116639</xdr:rowOff>
    </xdr:from>
    <xdr:ext cx="378565" cy="259045"/>
    <xdr:sp macro="" textlink="">
      <xdr:nvSpPr>
        <xdr:cNvPr id="752" name="テキスト ボックス 751"/>
        <xdr:cNvSpPr txBox="1"/>
      </xdr:nvSpPr>
      <xdr:spPr>
        <a:xfrm>
          <a:off x="18467017" y="680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111107</xdr:rowOff>
    </xdr:from>
    <xdr:to>
      <xdr:col>116</xdr:col>
      <xdr:colOff>114300</xdr:colOff>
      <xdr:row>36</xdr:row>
      <xdr:rowOff>41257</xdr:rowOff>
    </xdr:to>
    <xdr:sp macro="" textlink="">
      <xdr:nvSpPr>
        <xdr:cNvPr id="758" name="楕円 757"/>
        <xdr:cNvSpPr/>
      </xdr:nvSpPr>
      <xdr:spPr>
        <a:xfrm>
          <a:off x="22110700" y="611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133984</xdr:rowOff>
    </xdr:from>
    <xdr:ext cx="469744" cy="259045"/>
    <xdr:sp macro="" textlink="">
      <xdr:nvSpPr>
        <xdr:cNvPr id="759" name="諸支出金該当値テキスト"/>
        <xdr:cNvSpPr txBox="1"/>
      </xdr:nvSpPr>
      <xdr:spPr>
        <a:xfrm>
          <a:off x="22212300" y="596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61795</xdr:rowOff>
    </xdr:from>
    <xdr:to>
      <xdr:col>112</xdr:col>
      <xdr:colOff>38100</xdr:colOff>
      <xdr:row>35</xdr:row>
      <xdr:rowOff>163395</xdr:rowOff>
    </xdr:to>
    <xdr:sp macro="" textlink="">
      <xdr:nvSpPr>
        <xdr:cNvPr id="760" name="楕円 759"/>
        <xdr:cNvSpPr/>
      </xdr:nvSpPr>
      <xdr:spPr>
        <a:xfrm>
          <a:off x="21272500" y="60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8472</xdr:rowOff>
    </xdr:from>
    <xdr:ext cx="469744" cy="259045"/>
    <xdr:sp macro="" textlink="">
      <xdr:nvSpPr>
        <xdr:cNvPr id="761" name="テキスト ボックス 760"/>
        <xdr:cNvSpPr txBox="1"/>
      </xdr:nvSpPr>
      <xdr:spPr>
        <a:xfrm>
          <a:off x="21088428" y="58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55263</xdr:rowOff>
    </xdr:from>
    <xdr:to>
      <xdr:col>107</xdr:col>
      <xdr:colOff>101600</xdr:colOff>
      <xdr:row>36</xdr:row>
      <xdr:rowOff>156863</xdr:rowOff>
    </xdr:to>
    <xdr:sp macro="" textlink="">
      <xdr:nvSpPr>
        <xdr:cNvPr id="762" name="楕円 761"/>
        <xdr:cNvSpPr/>
      </xdr:nvSpPr>
      <xdr:spPr>
        <a:xfrm>
          <a:off x="20383500" y="62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1940</xdr:rowOff>
    </xdr:from>
    <xdr:ext cx="469744" cy="259045"/>
    <xdr:sp macro="" textlink="">
      <xdr:nvSpPr>
        <xdr:cNvPr id="763" name="テキスト ボックス 762"/>
        <xdr:cNvSpPr txBox="1"/>
      </xdr:nvSpPr>
      <xdr:spPr>
        <a:xfrm>
          <a:off x="20199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105718</xdr:rowOff>
    </xdr:from>
    <xdr:to>
      <xdr:col>102</xdr:col>
      <xdr:colOff>165100</xdr:colOff>
      <xdr:row>37</xdr:row>
      <xdr:rowOff>35868</xdr:rowOff>
    </xdr:to>
    <xdr:sp macro="" textlink="">
      <xdr:nvSpPr>
        <xdr:cNvPr id="764" name="楕円 763"/>
        <xdr:cNvSpPr/>
      </xdr:nvSpPr>
      <xdr:spPr>
        <a:xfrm>
          <a:off x="19494500" y="62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52395</xdr:rowOff>
    </xdr:from>
    <xdr:ext cx="469744" cy="259045"/>
    <xdr:sp macro="" textlink="">
      <xdr:nvSpPr>
        <xdr:cNvPr id="765" name="テキスト ボックス 764"/>
        <xdr:cNvSpPr txBox="1"/>
      </xdr:nvSpPr>
      <xdr:spPr>
        <a:xfrm>
          <a:off x="19310428" y="605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83185</xdr:rowOff>
    </xdr:from>
    <xdr:to>
      <xdr:col>98</xdr:col>
      <xdr:colOff>38100</xdr:colOff>
      <xdr:row>36</xdr:row>
      <xdr:rowOff>13335</xdr:rowOff>
    </xdr:to>
    <xdr:sp macro="" textlink="">
      <xdr:nvSpPr>
        <xdr:cNvPr id="766" name="楕円 765"/>
        <xdr:cNvSpPr/>
      </xdr:nvSpPr>
      <xdr:spPr>
        <a:xfrm>
          <a:off x="18605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29862</xdr:rowOff>
    </xdr:from>
    <xdr:ext cx="469744" cy="259045"/>
    <xdr:sp macro="" textlink="">
      <xdr:nvSpPr>
        <xdr:cNvPr id="767" name="テキスト ボックス 766"/>
        <xdr:cNvSpPr txBox="1"/>
      </xdr:nvSpPr>
      <xdr:spPr>
        <a:xfrm>
          <a:off x="18421428"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総務費，農林水産業費，公債費</a:t>
          </a:r>
          <a:r>
            <a:rPr kumimoji="1" lang="ja-JP" altLang="en-US" sz="1100">
              <a:solidFill>
                <a:schemeClr val="dk1"/>
              </a:solidFill>
              <a:effectLst/>
              <a:latin typeface="+mn-lt"/>
              <a:ea typeface="+mn-ea"/>
              <a:cs typeface="+mn-cs"/>
            </a:rPr>
            <a:t>，労働費</a:t>
          </a:r>
          <a:r>
            <a:rPr kumimoji="1" lang="ja-JP" altLang="ja-JP" sz="1100">
              <a:solidFill>
                <a:schemeClr val="dk1"/>
              </a:solidFill>
              <a:effectLst/>
              <a:latin typeface="+mn-lt"/>
              <a:ea typeface="+mn-ea"/>
              <a:cs typeface="+mn-cs"/>
            </a:rPr>
            <a:t>が類似団体平均よりも高くなっている。主な要因として，総務費は新庁舎建設事業や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ふるさと納税推進事業費の増，</a:t>
          </a:r>
          <a:r>
            <a:rPr kumimoji="1" lang="ja-JP" altLang="en-US" sz="1100">
              <a:solidFill>
                <a:schemeClr val="dk1"/>
              </a:solidFill>
              <a:effectLst/>
              <a:latin typeface="+mn-lt"/>
              <a:ea typeface="+mn-ea"/>
              <a:cs typeface="+mn-cs"/>
            </a:rPr>
            <a:t>労働</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シルバー人材センターへの委託事業の増，</a:t>
          </a:r>
          <a:r>
            <a:rPr kumimoji="1" lang="ja-JP" altLang="ja-JP" sz="1100">
              <a:solidFill>
                <a:schemeClr val="dk1"/>
              </a:solidFill>
              <a:effectLst/>
              <a:latin typeface="+mn-lt"/>
              <a:ea typeface="+mn-ea"/>
              <a:cs typeface="+mn-cs"/>
            </a:rPr>
            <a:t>農林水産業費は奄美群島振興交付金による施設整備事業や</a:t>
          </a:r>
          <a:r>
            <a:rPr kumimoji="1" lang="ja-JP" altLang="en-US" sz="1100">
              <a:solidFill>
                <a:schemeClr val="dk1"/>
              </a:solidFill>
              <a:effectLst/>
              <a:latin typeface="+mn-lt"/>
              <a:ea typeface="+mn-ea"/>
              <a:cs typeface="+mn-cs"/>
            </a:rPr>
            <a:t>輸送コスト支援等</a:t>
          </a:r>
          <a:r>
            <a:rPr kumimoji="1" lang="ja-JP" altLang="ja-JP" sz="1100">
              <a:solidFill>
                <a:schemeClr val="dk1"/>
              </a:solidFill>
              <a:effectLst/>
              <a:latin typeface="+mn-lt"/>
              <a:ea typeface="+mn-ea"/>
              <a:cs typeface="+mn-cs"/>
            </a:rPr>
            <a:t>の農業振興事業の増，公債費は</a:t>
          </a:r>
          <a:r>
            <a:rPr kumimoji="1" lang="ja-JP" altLang="en-US" sz="1100">
              <a:solidFill>
                <a:schemeClr val="dk1"/>
              </a:solidFill>
              <a:effectLst/>
              <a:latin typeface="+mn-lt"/>
              <a:ea typeface="+mn-ea"/>
              <a:cs typeface="+mn-cs"/>
            </a:rPr>
            <a:t>，新庁舎建設事業，</a:t>
          </a:r>
          <a:r>
            <a:rPr kumimoji="1" lang="ja-JP" altLang="ja-JP" sz="1100">
              <a:solidFill>
                <a:schemeClr val="dk1"/>
              </a:solidFill>
              <a:effectLst/>
              <a:latin typeface="+mn-lt"/>
              <a:ea typeface="+mn-ea"/>
              <a:cs typeface="+mn-cs"/>
            </a:rPr>
            <a:t>公営住宅建替事業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防災無線デジタル化事業などの大型公共事業の実施に伴う元利償還金の増加などが挙げられる。今後の見込みとして，</a:t>
          </a:r>
          <a:r>
            <a:rPr kumimoji="1" lang="ja-JP" altLang="en-US" sz="1100">
              <a:solidFill>
                <a:schemeClr val="dk1"/>
              </a:solidFill>
              <a:effectLst/>
              <a:latin typeface="+mn-lt"/>
              <a:ea typeface="+mn-ea"/>
              <a:cs typeface="+mn-cs"/>
            </a:rPr>
            <a:t>少子高齢化に伴い民生費の増加が見込まれる。また，</a:t>
          </a:r>
          <a:r>
            <a:rPr kumimoji="1" lang="ja-JP" altLang="ja-JP" sz="1100">
              <a:solidFill>
                <a:schemeClr val="dk1"/>
              </a:solidFill>
              <a:effectLst/>
              <a:latin typeface="+mn-lt"/>
              <a:ea typeface="+mn-ea"/>
              <a:cs typeface="+mn-cs"/>
            </a:rPr>
            <a:t>総務費について</a:t>
          </a:r>
          <a:r>
            <a:rPr kumimoji="1" lang="ja-JP" altLang="en-US" sz="1100">
              <a:solidFill>
                <a:schemeClr val="dk1"/>
              </a:solidFill>
              <a:effectLst/>
              <a:latin typeface="+mn-lt"/>
              <a:ea typeface="+mn-ea"/>
              <a:cs typeface="+mn-cs"/>
            </a:rPr>
            <a:t>も公共施設適正管理事業</a:t>
          </a:r>
          <a:r>
            <a:rPr kumimoji="1" lang="ja-JP" altLang="ja-JP" sz="1100">
              <a:solidFill>
                <a:schemeClr val="dk1"/>
              </a:solidFill>
              <a:effectLst/>
              <a:latin typeface="+mn-lt"/>
              <a:ea typeface="+mn-ea"/>
              <a:cs typeface="+mn-cs"/>
            </a:rPr>
            <a:t>費の増</a:t>
          </a:r>
          <a:r>
            <a:rPr kumimoji="1" lang="ja-JP" altLang="en-US" sz="1100">
              <a:solidFill>
                <a:schemeClr val="dk1"/>
              </a:solidFill>
              <a:effectLst/>
              <a:latin typeface="+mn-lt"/>
              <a:ea typeface="+mn-ea"/>
              <a:cs typeface="+mn-cs"/>
            </a:rPr>
            <a:t>や防災関連事業費等により増加が予想される。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は昨年度より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しており，財政健全化の取り組みとして経常経費削減等の歳出抑制と，町税等の歳入確保対策</a:t>
          </a:r>
          <a:r>
            <a:rPr kumimoji="1" lang="ja-JP" altLang="en-US" sz="1100">
              <a:solidFill>
                <a:schemeClr val="dk1"/>
              </a:solidFill>
              <a:effectLst/>
              <a:latin typeface="+mn-lt"/>
              <a:ea typeface="+mn-ea"/>
              <a:cs typeface="+mn-cs"/>
            </a:rPr>
            <a:t>の効果が出ており，今後とも継続していく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鹿児島県和泊町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黒字額は</a:t>
          </a:r>
          <a:r>
            <a:rPr kumimoji="1" lang="ja-JP" altLang="en-US" sz="1100">
              <a:solidFill>
                <a:schemeClr val="dk1"/>
              </a:solidFill>
              <a:effectLst/>
              <a:latin typeface="+mn-lt"/>
              <a:ea typeface="+mn-ea"/>
              <a:cs typeface="+mn-cs"/>
            </a:rPr>
            <a:t>，全体として</a:t>
          </a:r>
          <a:r>
            <a:rPr kumimoji="1" lang="ja-JP" altLang="ja-JP" sz="1100">
              <a:solidFill>
                <a:schemeClr val="dk1"/>
              </a:solidFill>
              <a:effectLst/>
              <a:latin typeface="+mn-lt"/>
              <a:ea typeface="+mn-ea"/>
              <a:cs typeface="+mn-cs"/>
            </a:rPr>
            <a:t>昨年度より増加していることから，財政状況についてはわずかながら改善傾向である。しかし，特別会計への繰出金が類似団体より多いことや公債費も高い状況である。和泊町下水道事業特別会計・和泊町農業集落排水事業特別会計において，既存施設の機能強化事業が実施され，多額の費用を要し，一般会計からの繰出金の増加が懸念される。和泊町下水道事業特別会計・和泊町農業集落排水事業特別会計にお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年度に経営戦略を策定し経営健全化に取り組むとともに，一般会計においても，町税の徴収強化と使用料等の見直しによる収入確保策に取り組み，財政健全化を図る。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7579464</v>
      </c>
      <c r="BO4" s="461"/>
      <c r="BP4" s="461"/>
      <c r="BQ4" s="461"/>
      <c r="BR4" s="461"/>
      <c r="BS4" s="461"/>
      <c r="BT4" s="461"/>
      <c r="BU4" s="462"/>
      <c r="BV4" s="460">
        <v>6647476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5.0999999999999996</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7364237</v>
      </c>
      <c r="BO5" s="466"/>
      <c r="BP5" s="466"/>
      <c r="BQ5" s="466"/>
      <c r="BR5" s="466"/>
      <c r="BS5" s="466"/>
      <c r="BT5" s="466"/>
      <c r="BU5" s="467"/>
      <c r="BV5" s="465">
        <v>6479520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91.1</v>
      </c>
      <c r="CU5" s="436"/>
      <c r="CV5" s="436"/>
      <c r="CW5" s="436"/>
      <c r="CX5" s="436"/>
      <c r="CY5" s="436"/>
      <c r="CZ5" s="436"/>
      <c r="DA5" s="437"/>
      <c r="DB5" s="435">
        <v>93.3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215227</v>
      </c>
      <c r="BO6" s="466"/>
      <c r="BP6" s="466"/>
      <c r="BQ6" s="466"/>
      <c r="BR6" s="466"/>
      <c r="BS6" s="466"/>
      <c r="BT6" s="466"/>
      <c r="BU6" s="467"/>
      <c r="BV6" s="465">
        <v>167956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94.9</v>
      </c>
      <c r="CU6" s="616"/>
      <c r="CV6" s="616"/>
      <c r="CW6" s="616"/>
      <c r="CX6" s="616"/>
      <c r="CY6" s="616"/>
      <c r="CZ6" s="616"/>
      <c r="DA6" s="617"/>
      <c r="DB6" s="615">
        <v>97.2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19968</v>
      </c>
      <c r="BO7" s="466"/>
      <c r="BP7" s="466"/>
      <c r="BQ7" s="466"/>
      <c r="BR7" s="466"/>
      <c r="BS7" s="466"/>
      <c r="BT7" s="466"/>
      <c r="BU7" s="467"/>
      <c r="BV7" s="465">
        <v>14671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3808887</v>
      </c>
      <c r="CU7" s="466"/>
      <c r="CV7" s="466"/>
      <c r="CW7" s="466"/>
      <c r="CX7" s="466"/>
      <c r="CY7" s="466"/>
      <c r="CZ7" s="466"/>
      <c r="DA7" s="467"/>
      <c r="DB7" s="465">
        <v>3864169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195259</v>
      </c>
      <c r="BO8" s="466"/>
      <c r="BP8" s="466"/>
      <c r="BQ8" s="466"/>
      <c r="BR8" s="466"/>
      <c r="BS8" s="466"/>
      <c r="BT8" s="466"/>
      <c r="BU8" s="467"/>
      <c r="BV8" s="465">
        <v>153285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0.18</v>
      </c>
      <c r="CU8" s="579"/>
      <c r="CV8" s="579"/>
      <c r="CW8" s="579"/>
      <c r="CX8" s="579"/>
      <c r="CY8" s="579"/>
      <c r="CZ8" s="579"/>
      <c r="DA8" s="580"/>
      <c r="DB8" s="578">
        <v>0.18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6783</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41974</v>
      </c>
      <c r="BO9" s="466"/>
      <c r="BP9" s="466"/>
      <c r="BQ9" s="466"/>
      <c r="BR9" s="466"/>
      <c r="BS9" s="466"/>
      <c r="BT9" s="466"/>
      <c r="BU9" s="467"/>
      <c r="BV9" s="465">
        <v>-9248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25.7</v>
      </c>
      <c r="CU9" s="436"/>
      <c r="CV9" s="436"/>
      <c r="CW9" s="436"/>
      <c r="CX9" s="436"/>
      <c r="CY9" s="436"/>
      <c r="CZ9" s="436"/>
      <c r="DA9" s="437"/>
      <c r="DB9" s="435">
        <v>25.1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7114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130000</v>
      </c>
      <c r="BO10" s="466"/>
      <c r="BP10" s="466"/>
      <c r="BQ10" s="466"/>
      <c r="BR10" s="466"/>
      <c r="BS10" s="466"/>
      <c r="BT10" s="466"/>
      <c r="BU10" s="467"/>
      <c r="BV10" s="465">
        <v>240000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6631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130000</v>
      </c>
      <c r="BO12" s="466"/>
      <c r="BP12" s="466"/>
      <c r="BQ12" s="466"/>
      <c r="BR12" s="466"/>
      <c r="BS12" s="466"/>
      <c r="BT12" s="466"/>
      <c r="BU12" s="467"/>
      <c r="BV12" s="465">
        <v>240000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6525</v>
      </c>
      <c r="S13" s="569"/>
      <c r="T13" s="569"/>
      <c r="U13" s="569"/>
      <c r="V13" s="570"/>
      <c r="W13" s="556" t="s">
        <v>141</v>
      </c>
      <c r="X13" s="478"/>
      <c r="Y13" s="478"/>
      <c r="Z13" s="478"/>
      <c r="AA13" s="478"/>
      <c r="AB13" s="479"/>
      <c r="AC13" s="441">
        <v>1200</v>
      </c>
      <c r="AD13" s="442"/>
      <c r="AE13" s="442"/>
      <c r="AF13" s="442"/>
      <c r="AG13" s="443"/>
      <c r="AH13" s="441">
        <v>1258</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41974</v>
      </c>
      <c r="BO13" s="466"/>
      <c r="BP13" s="466"/>
      <c r="BQ13" s="466"/>
      <c r="BR13" s="466"/>
      <c r="BS13" s="466"/>
      <c r="BT13" s="466"/>
      <c r="BU13" s="467"/>
      <c r="BV13" s="465">
        <v>-9248</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15.4</v>
      </c>
      <c r="CU13" s="436"/>
      <c r="CV13" s="436"/>
      <c r="CW13" s="436"/>
      <c r="CX13" s="436"/>
      <c r="CY13" s="436"/>
      <c r="CZ13" s="436"/>
      <c r="DA13" s="437"/>
      <c r="DB13" s="435">
        <v>15.8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6731</v>
      </c>
      <c r="S14" s="569"/>
      <c r="T14" s="569"/>
      <c r="U14" s="569"/>
      <c r="V14" s="570"/>
      <c r="W14" s="571"/>
      <c r="X14" s="481"/>
      <c r="Y14" s="481"/>
      <c r="Z14" s="481"/>
      <c r="AA14" s="481"/>
      <c r="AB14" s="482"/>
      <c r="AC14" s="561">
        <v>32.9</v>
      </c>
      <c r="AD14" s="562"/>
      <c r="AE14" s="562"/>
      <c r="AF14" s="562"/>
      <c r="AG14" s="563"/>
      <c r="AH14" s="561">
        <v>34.799999999999997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115.5</v>
      </c>
      <c r="CU14" s="573"/>
      <c r="CV14" s="573"/>
      <c r="CW14" s="573"/>
      <c r="CX14" s="573"/>
      <c r="CY14" s="573"/>
      <c r="CZ14" s="573"/>
      <c r="DA14" s="574"/>
      <c r="DB14" s="572">
        <v>100.5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6630</v>
      </c>
      <c r="S15" s="569"/>
      <c r="T15" s="569"/>
      <c r="U15" s="569"/>
      <c r="V15" s="570"/>
      <c r="W15" s="556" t="s">
        <v>149</v>
      </c>
      <c r="X15" s="478"/>
      <c r="Y15" s="478"/>
      <c r="Z15" s="478"/>
      <c r="AA15" s="478"/>
      <c r="AB15" s="479"/>
      <c r="AC15" s="441">
        <v>438</v>
      </c>
      <c r="AD15" s="442"/>
      <c r="AE15" s="442"/>
      <c r="AF15" s="442"/>
      <c r="AG15" s="443"/>
      <c r="AH15" s="441">
        <v>448</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659354</v>
      </c>
      <c r="BO15" s="461"/>
      <c r="BP15" s="461"/>
      <c r="BQ15" s="461"/>
      <c r="BR15" s="461"/>
      <c r="BS15" s="461"/>
      <c r="BT15" s="461"/>
      <c r="BU15" s="462"/>
      <c r="BV15" s="460">
        <v>651738</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12</v>
      </c>
      <c r="AD16" s="562"/>
      <c r="AE16" s="562"/>
      <c r="AF16" s="562"/>
      <c r="AG16" s="563"/>
      <c r="AH16" s="561">
        <v>12.4</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3523438</v>
      </c>
      <c r="BO16" s="466"/>
      <c r="BP16" s="466"/>
      <c r="BQ16" s="466"/>
      <c r="BR16" s="466"/>
      <c r="BS16" s="466"/>
      <c r="BT16" s="466"/>
      <c r="BU16" s="467"/>
      <c r="BV16" s="465">
        <v>3550784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2005</v>
      </c>
      <c r="AD17" s="442"/>
      <c r="AE17" s="442"/>
      <c r="AF17" s="442"/>
      <c r="AG17" s="443"/>
      <c r="AH17" s="441">
        <v>1909</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823015</v>
      </c>
      <c r="BO17" s="466"/>
      <c r="BP17" s="466"/>
      <c r="BQ17" s="466"/>
      <c r="BR17" s="466"/>
      <c r="BS17" s="466"/>
      <c r="BT17" s="466"/>
      <c r="BU17" s="467"/>
      <c r="BV17" s="465">
        <v>812817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40.39</v>
      </c>
      <c r="M18" s="530"/>
      <c r="N18" s="530"/>
      <c r="O18" s="530"/>
      <c r="P18" s="530"/>
      <c r="Q18" s="530"/>
      <c r="R18" s="531"/>
      <c r="S18" s="531"/>
      <c r="T18" s="531"/>
      <c r="U18" s="531"/>
      <c r="V18" s="532"/>
      <c r="W18" s="546"/>
      <c r="X18" s="547"/>
      <c r="Y18" s="547"/>
      <c r="Z18" s="547"/>
      <c r="AA18" s="547"/>
      <c r="AB18" s="557"/>
      <c r="AC18" s="429">
        <v>55</v>
      </c>
      <c r="AD18" s="430"/>
      <c r="AE18" s="430"/>
      <c r="AF18" s="430"/>
      <c r="AG18" s="533"/>
      <c r="AH18" s="429">
        <v>52.8</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3461401</v>
      </c>
      <c r="BO18" s="466"/>
      <c r="BP18" s="466"/>
      <c r="BQ18" s="466"/>
      <c r="BR18" s="466"/>
      <c r="BS18" s="466"/>
      <c r="BT18" s="466"/>
      <c r="BU18" s="467"/>
      <c r="BV18" s="465">
        <v>3625891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168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4292434</v>
      </c>
      <c r="BO19" s="466"/>
      <c r="BP19" s="466"/>
      <c r="BQ19" s="466"/>
      <c r="BR19" s="466"/>
      <c r="BS19" s="466"/>
      <c r="BT19" s="466"/>
      <c r="BU19" s="467"/>
      <c r="BV19" s="465">
        <v>4512584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2909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10355996</v>
      </c>
      <c r="BO23" s="466"/>
      <c r="BP23" s="466"/>
      <c r="BQ23" s="466"/>
      <c r="BR23" s="466"/>
      <c r="BS23" s="466"/>
      <c r="BT23" s="466"/>
      <c r="BU23" s="467"/>
      <c r="BV23" s="465">
        <v>9794998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6469</v>
      </c>
      <c r="R24" s="442"/>
      <c r="S24" s="442"/>
      <c r="T24" s="442"/>
      <c r="U24" s="442"/>
      <c r="V24" s="443"/>
      <c r="W24" s="507"/>
      <c r="X24" s="498"/>
      <c r="Y24" s="499"/>
      <c r="Z24" s="438" t="s">
        <v>173</v>
      </c>
      <c r="AA24" s="439"/>
      <c r="AB24" s="439"/>
      <c r="AC24" s="439"/>
      <c r="AD24" s="439"/>
      <c r="AE24" s="439"/>
      <c r="AF24" s="439"/>
      <c r="AG24" s="440"/>
      <c r="AH24" s="441">
        <v>122</v>
      </c>
      <c r="AI24" s="442"/>
      <c r="AJ24" s="442"/>
      <c r="AK24" s="442"/>
      <c r="AL24" s="443"/>
      <c r="AM24" s="441">
        <v>356606</v>
      </c>
      <c r="AN24" s="442"/>
      <c r="AO24" s="442"/>
      <c r="AP24" s="442"/>
      <c r="AQ24" s="442"/>
      <c r="AR24" s="443"/>
      <c r="AS24" s="441">
        <v>2923</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8715974</v>
      </c>
      <c r="BO24" s="466"/>
      <c r="BP24" s="466"/>
      <c r="BQ24" s="466"/>
      <c r="BR24" s="466"/>
      <c r="BS24" s="466"/>
      <c r="BT24" s="466"/>
      <c r="BU24" s="467"/>
      <c r="BV24" s="465">
        <v>9123976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5280</v>
      </c>
      <c r="R25" s="442"/>
      <c r="S25" s="442"/>
      <c r="T25" s="442"/>
      <c r="U25" s="442"/>
      <c r="V25" s="443"/>
      <c r="W25" s="507"/>
      <c r="X25" s="498"/>
      <c r="Y25" s="499"/>
      <c r="Z25" s="438" t="s">
        <v>176</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2193408</v>
      </c>
      <c r="BO25" s="461"/>
      <c r="BP25" s="461"/>
      <c r="BQ25" s="461"/>
      <c r="BR25" s="461"/>
      <c r="BS25" s="461"/>
      <c r="BT25" s="461"/>
      <c r="BU25" s="462"/>
      <c r="BV25" s="460">
        <v>3350638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4990</v>
      </c>
      <c r="R26" s="442"/>
      <c r="S26" s="442"/>
      <c r="T26" s="442"/>
      <c r="U26" s="442"/>
      <c r="V26" s="443"/>
      <c r="W26" s="507"/>
      <c r="X26" s="498"/>
      <c r="Y26" s="499"/>
      <c r="Z26" s="438" t="s">
        <v>179</v>
      </c>
      <c r="AA26" s="520"/>
      <c r="AB26" s="520"/>
      <c r="AC26" s="520"/>
      <c r="AD26" s="520"/>
      <c r="AE26" s="520"/>
      <c r="AF26" s="520"/>
      <c r="AG26" s="521"/>
      <c r="AH26" s="441" t="s">
        <v>138</v>
      </c>
      <c r="AI26" s="442"/>
      <c r="AJ26" s="442"/>
      <c r="AK26" s="442"/>
      <c r="AL26" s="443"/>
      <c r="AM26" s="441" t="s">
        <v>138</v>
      </c>
      <c r="AN26" s="442"/>
      <c r="AO26" s="442"/>
      <c r="AP26" s="442"/>
      <c r="AQ26" s="442"/>
      <c r="AR26" s="443"/>
      <c r="AS26" s="441" t="s">
        <v>138</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2745</v>
      </c>
      <c r="R27" s="442"/>
      <c r="S27" s="442"/>
      <c r="T27" s="442"/>
      <c r="U27" s="442"/>
      <c r="V27" s="443"/>
      <c r="W27" s="507"/>
      <c r="X27" s="498"/>
      <c r="Y27" s="499"/>
      <c r="Z27" s="438" t="s">
        <v>182</v>
      </c>
      <c r="AA27" s="439"/>
      <c r="AB27" s="439"/>
      <c r="AC27" s="439"/>
      <c r="AD27" s="439"/>
      <c r="AE27" s="439"/>
      <c r="AF27" s="439"/>
      <c r="AG27" s="440"/>
      <c r="AH27" s="441">
        <v>4</v>
      </c>
      <c r="AI27" s="442"/>
      <c r="AJ27" s="442"/>
      <c r="AK27" s="442"/>
      <c r="AL27" s="443"/>
      <c r="AM27" s="441">
        <v>13826</v>
      </c>
      <c r="AN27" s="442"/>
      <c r="AO27" s="442"/>
      <c r="AP27" s="442"/>
      <c r="AQ27" s="442"/>
      <c r="AR27" s="443"/>
      <c r="AS27" s="441">
        <v>3457</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87687</v>
      </c>
      <c r="BO27" s="469"/>
      <c r="BP27" s="469"/>
      <c r="BQ27" s="469"/>
      <c r="BR27" s="469"/>
      <c r="BS27" s="469"/>
      <c r="BT27" s="469"/>
      <c r="BU27" s="470"/>
      <c r="BV27" s="468">
        <v>87687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2268</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1000000</v>
      </c>
      <c r="BO28" s="461"/>
      <c r="BP28" s="461"/>
      <c r="BQ28" s="461"/>
      <c r="BR28" s="461"/>
      <c r="BS28" s="461"/>
      <c r="BT28" s="461"/>
      <c r="BU28" s="462"/>
      <c r="BV28" s="460">
        <v>1000000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10</v>
      </c>
      <c r="M29" s="442"/>
      <c r="N29" s="442"/>
      <c r="O29" s="442"/>
      <c r="P29" s="443"/>
      <c r="Q29" s="441">
        <v>2074</v>
      </c>
      <c r="R29" s="442"/>
      <c r="S29" s="442"/>
      <c r="T29" s="442"/>
      <c r="U29" s="442"/>
      <c r="V29" s="443"/>
      <c r="W29" s="508"/>
      <c r="X29" s="509"/>
      <c r="Y29" s="510"/>
      <c r="Z29" s="438" t="s">
        <v>188</v>
      </c>
      <c r="AA29" s="439"/>
      <c r="AB29" s="439"/>
      <c r="AC29" s="439"/>
      <c r="AD29" s="439"/>
      <c r="AE29" s="439"/>
      <c r="AF29" s="439"/>
      <c r="AG29" s="440"/>
      <c r="AH29" s="441">
        <v>126</v>
      </c>
      <c r="AI29" s="442"/>
      <c r="AJ29" s="442"/>
      <c r="AK29" s="442"/>
      <c r="AL29" s="443"/>
      <c r="AM29" s="441">
        <v>370432</v>
      </c>
      <c r="AN29" s="442"/>
      <c r="AO29" s="442"/>
      <c r="AP29" s="442"/>
      <c r="AQ29" s="442"/>
      <c r="AR29" s="443"/>
      <c r="AS29" s="441">
        <v>2940</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161200</v>
      </c>
      <c r="BO29" s="466"/>
      <c r="BP29" s="466"/>
      <c r="BQ29" s="466"/>
      <c r="BR29" s="466"/>
      <c r="BS29" s="466"/>
      <c r="BT29" s="466"/>
      <c r="BU29" s="467"/>
      <c r="BV29" s="465">
        <v>160200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91.8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1237300</v>
      </c>
      <c r="BO30" s="469"/>
      <c r="BP30" s="469"/>
      <c r="BQ30" s="469"/>
      <c r="BR30" s="469"/>
      <c r="BS30" s="469"/>
      <c r="BT30" s="469"/>
      <c r="BU30" s="470"/>
      <c r="BV30" s="468">
        <v>1281500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197</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和泊町国民健康保険特別会計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和泊町水道事業会計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和泊町下水道事業特別会計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沖永良部農業開発組合</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和泊町奨学資金特別会計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和泊町介護保険特別会計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和泊町農業集落排水事業特別会計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沖永良部衛生管理組合（一般）</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えらぶ海洋企画</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和泊町後期高齢者医療特別会計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沖永良部衛生管理組合（と畜）</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沖永良部与論地区広域事務組合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奄美群島広域事務組合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鹿児島県後期高齢者医療広域連合（一般）</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鹿児島県後期高齢者医療広域連合（特別）</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沖永良部バス企業団</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9h1+/iJ+D+IF/frRvysrQHgUoApDE8hPxoLvAGql9gQ2bKNxsAmvMgNH3MHgxMjf6+JVbI7t+28a1yWynFzug==" saltValue="9ZJlnM5KxVX0L+tN3M1h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38" t="s">
        <v>569</v>
      </c>
      <c r="D34" s="1238"/>
      <c r="E34" s="1239"/>
      <c r="F34" s="32">
        <v>3.22</v>
      </c>
      <c r="G34" s="33">
        <v>3.13</v>
      </c>
      <c r="H34" s="33">
        <v>4.04</v>
      </c>
      <c r="I34" s="33">
        <v>3.89</v>
      </c>
      <c r="J34" s="34">
        <v>5.12</v>
      </c>
      <c r="K34" s="22"/>
      <c r="L34" s="22"/>
      <c r="M34" s="22"/>
      <c r="N34" s="22"/>
      <c r="O34" s="22"/>
      <c r="P34" s="22"/>
    </row>
    <row r="35" spans="1:16" ht="39" customHeight="1" x14ac:dyDescent="0.15">
      <c r="A35" s="22"/>
      <c r="B35" s="35"/>
      <c r="C35" s="1232" t="s">
        <v>570</v>
      </c>
      <c r="D35" s="1233"/>
      <c r="E35" s="1234"/>
      <c r="F35" s="36">
        <v>2.4500000000000002</v>
      </c>
      <c r="G35" s="37">
        <v>2.08</v>
      </c>
      <c r="H35" s="37">
        <v>2.29</v>
      </c>
      <c r="I35" s="37">
        <v>2.39</v>
      </c>
      <c r="J35" s="38">
        <v>2.54</v>
      </c>
      <c r="K35" s="22"/>
      <c r="L35" s="22"/>
      <c r="M35" s="22"/>
      <c r="N35" s="22"/>
      <c r="O35" s="22"/>
      <c r="P35" s="22"/>
    </row>
    <row r="36" spans="1:16" ht="39" customHeight="1" x14ac:dyDescent="0.15">
      <c r="A36" s="22"/>
      <c r="B36" s="35"/>
      <c r="C36" s="1232" t="s">
        <v>571</v>
      </c>
      <c r="D36" s="1233"/>
      <c r="E36" s="1234"/>
      <c r="F36" s="36">
        <v>0.05</v>
      </c>
      <c r="G36" s="37">
        <v>0.42</v>
      </c>
      <c r="H36" s="37">
        <v>0.6</v>
      </c>
      <c r="I36" s="37">
        <v>0.91</v>
      </c>
      <c r="J36" s="38">
        <v>0.87</v>
      </c>
      <c r="K36" s="22"/>
      <c r="L36" s="22"/>
      <c r="M36" s="22"/>
      <c r="N36" s="22"/>
      <c r="O36" s="22"/>
      <c r="P36" s="22"/>
    </row>
    <row r="37" spans="1:16" ht="39" customHeight="1" x14ac:dyDescent="0.15">
      <c r="A37" s="22"/>
      <c r="B37" s="35"/>
      <c r="C37" s="1232" t="s">
        <v>572</v>
      </c>
      <c r="D37" s="1233"/>
      <c r="E37" s="1234"/>
      <c r="F37" s="36">
        <v>0.4</v>
      </c>
      <c r="G37" s="37">
        <v>0.21</v>
      </c>
      <c r="H37" s="37">
        <v>0.46</v>
      </c>
      <c r="I37" s="37">
        <v>0.37</v>
      </c>
      <c r="J37" s="38">
        <v>0.75</v>
      </c>
      <c r="K37" s="22"/>
      <c r="L37" s="22"/>
      <c r="M37" s="22"/>
      <c r="N37" s="22"/>
      <c r="O37" s="22"/>
      <c r="P37" s="22"/>
    </row>
    <row r="38" spans="1:16" ht="39" customHeight="1" x14ac:dyDescent="0.15">
      <c r="A38" s="22"/>
      <c r="B38" s="35"/>
      <c r="C38" s="1232" t="s">
        <v>573</v>
      </c>
      <c r="D38" s="1233"/>
      <c r="E38" s="1234"/>
      <c r="F38" s="36">
        <v>0.04</v>
      </c>
      <c r="G38" s="37">
        <v>7.0000000000000007E-2</v>
      </c>
      <c r="H38" s="37">
        <v>7.0000000000000007E-2</v>
      </c>
      <c r="I38" s="37">
        <v>0.1</v>
      </c>
      <c r="J38" s="38">
        <v>0.14000000000000001</v>
      </c>
      <c r="K38" s="22"/>
      <c r="L38" s="22"/>
      <c r="M38" s="22"/>
      <c r="N38" s="22"/>
      <c r="O38" s="22"/>
      <c r="P38" s="22"/>
    </row>
    <row r="39" spans="1:16" ht="39" customHeight="1" x14ac:dyDescent="0.15">
      <c r="A39" s="22"/>
      <c r="B39" s="35"/>
      <c r="C39" s="1232" t="s">
        <v>574</v>
      </c>
      <c r="D39" s="1233"/>
      <c r="E39" s="1234"/>
      <c r="F39" s="36">
        <v>0.18</v>
      </c>
      <c r="G39" s="37">
        <v>0.09</v>
      </c>
      <c r="H39" s="37">
        <v>0.1</v>
      </c>
      <c r="I39" s="37">
        <v>0.06</v>
      </c>
      <c r="J39" s="38">
        <v>0</v>
      </c>
      <c r="K39" s="22"/>
      <c r="L39" s="22"/>
      <c r="M39" s="22"/>
      <c r="N39" s="22"/>
      <c r="O39" s="22"/>
      <c r="P39" s="22"/>
    </row>
    <row r="40" spans="1:16" ht="39" customHeight="1" x14ac:dyDescent="0.15">
      <c r="A40" s="22"/>
      <c r="B40" s="35"/>
      <c r="C40" s="1232" t="s">
        <v>575</v>
      </c>
      <c r="D40" s="1233"/>
      <c r="E40" s="1234"/>
      <c r="F40" s="36">
        <v>0</v>
      </c>
      <c r="G40" s="37">
        <v>0</v>
      </c>
      <c r="H40" s="37">
        <v>0</v>
      </c>
      <c r="I40" s="37" t="s">
        <v>576</v>
      </c>
      <c r="J40" s="38">
        <v>0</v>
      </c>
      <c r="K40" s="22"/>
      <c r="L40" s="22"/>
      <c r="M40" s="22"/>
      <c r="N40" s="22"/>
      <c r="O40" s="22"/>
      <c r="P40" s="22"/>
    </row>
    <row r="41" spans="1:16" ht="39" customHeight="1" x14ac:dyDescent="0.15">
      <c r="A41" s="22"/>
      <c r="B41" s="35"/>
      <c r="C41" s="1232" t="s">
        <v>577</v>
      </c>
      <c r="D41" s="1233"/>
      <c r="E41" s="1234"/>
      <c r="F41" s="36">
        <v>0</v>
      </c>
      <c r="G41" s="37">
        <v>0</v>
      </c>
      <c r="H41" s="37">
        <v>0</v>
      </c>
      <c r="I41" s="37">
        <v>0</v>
      </c>
      <c r="J41" s="38">
        <v>0</v>
      </c>
      <c r="K41" s="22"/>
      <c r="L41" s="22"/>
      <c r="M41" s="22"/>
      <c r="N41" s="22"/>
      <c r="O41" s="22"/>
      <c r="P41" s="22"/>
    </row>
    <row r="42" spans="1:16" ht="39" customHeight="1" x14ac:dyDescent="0.15">
      <c r="A42" s="22"/>
      <c r="B42" s="39"/>
      <c r="C42" s="1232" t="s">
        <v>578</v>
      </c>
      <c r="D42" s="1233"/>
      <c r="E42" s="1234"/>
      <c r="F42" s="36" t="s">
        <v>520</v>
      </c>
      <c r="G42" s="37" t="s">
        <v>520</v>
      </c>
      <c r="H42" s="37" t="s">
        <v>520</v>
      </c>
      <c r="I42" s="37" t="s">
        <v>520</v>
      </c>
      <c r="J42" s="38" t="s">
        <v>520</v>
      </c>
      <c r="K42" s="22"/>
      <c r="L42" s="22"/>
      <c r="M42" s="22"/>
      <c r="N42" s="22"/>
      <c r="O42" s="22"/>
      <c r="P42" s="22"/>
    </row>
    <row r="43" spans="1:16" ht="39" customHeight="1" thickBot="1" x14ac:dyDescent="0.2">
      <c r="A43" s="22"/>
      <c r="B43" s="40"/>
      <c r="C43" s="1235" t="s">
        <v>579</v>
      </c>
      <c r="D43" s="1236"/>
      <c r="E43" s="1237"/>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D+LjS716YQipacMjNXdXd4cDujS9soAxzMI1aFhtio/FOoVAaVlebrGGP/ql1OByuz5skSHh2TcI40FApWhKg==" saltValue="dokv4P8P/zg0tmmn0yJ+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8" t="s">
        <v>11</v>
      </c>
      <c r="C45" s="1259"/>
      <c r="D45" s="58"/>
      <c r="E45" s="1264" t="s">
        <v>12</v>
      </c>
      <c r="F45" s="1264"/>
      <c r="G45" s="1264"/>
      <c r="H45" s="1264"/>
      <c r="I45" s="1264"/>
      <c r="J45" s="1265"/>
      <c r="K45" s="59">
        <v>1166</v>
      </c>
      <c r="L45" s="60">
        <v>1190</v>
      </c>
      <c r="M45" s="60">
        <v>1192</v>
      </c>
      <c r="N45" s="60">
        <v>1183</v>
      </c>
      <c r="O45" s="61">
        <v>1161</v>
      </c>
      <c r="P45" s="48"/>
      <c r="Q45" s="48"/>
      <c r="R45" s="48"/>
      <c r="S45" s="48"/>
      <c r="T45" s="48"/>
      <c r="U45" s="48"/>
    </row>
    <row r="46" spans="1:21" ht="30.75" customHeight="1" x14ac:dyDescent="0.15">
      <c r="A46" s="48"/>
      <c r="B46" s="1260"/>
      <c r="C46" s="1261"/>
      <c r="D46" s="62"/>
      <c r="E46" s="1242" t="s">
        <v>13</v>
      </c>
      <c r="F46" s="1242"/>
      <c r="G46" s="1242"/>
      <c r="H46" s="1242"/>
      <c r="I46" s="1242"/>
      <c r="J46" s="1243"/>
      <c r="K46" s="63" t="s">
        <v>520</v>
      </c>
      <c r="L46" s="64" t="s">
        <v>520</v>
      </c>
      <c r="M46" s="64" t="s">
        <v>520</v>
      </c>
      <c r="N46" s="64" t="s">
        <v>520</v>
      </c>
      <c r="O46" s="65" t="s">
        <v>520</v>
      </c>
      <c r="P46" s="48"/>
      <c r="Q46" s="48"/>
      <c r="R46" s="48"/>
      <c r="S46" s="48"/>
      <c r="T46" s="48"/>
      <c r="U46" s="48"/>
    </row>
    <row r="47" spans="1:21" ht="30.75" customHeight="1" x14ac:dyDescent="0.15">
      <c r="A47" s="48"/>
      <c r="B47" s="1260"/>
      <c r="C47" s="1261"/>
      <c r="D47" s="62"/>
      <c r="E47" s="1242" t="s">
        <v>14</v>
      </c>
      <c r="F47" s="1242"/>
      <c r="G47" s="1242"/>
      <c r="H47" s="1242"/>
      <c r="I47" s="1242"/>
      <c r="J47" s="1243"/>
      <c r="K47" s="63" t="s">
        <v>520</v>
      </c>
      <c r="L47" s="64" t="s">
        <v>520</v>
      </c>
      <c r="M47" s="64" t="s">
        <v>520</v>
      </c>
      <c r="N47" s="64" t="s">
        <v>520</v>
      </c>
      <c r="O47" s="65" t="s">
        <v>520</v>
      </c>
      <c r="P47" s="48"/>
      <c r="Q47" s="48"/>
      <c r="R47" s="48"/>
      <c r="S47" s="48"/>
      <c r="T47" s="48"/>
      <c r="U47" s="48"/>
    </row>
    <row r="48" spans="1:21" ht="30.75" customHeight="1" x14ac:dyDescent="0.15">
      <c r="A48" s="48"/>
      <c r="B48" s="1260"/>
      <c r="C48" s="1261"/>
      <c r="D48" s="62"/>
      <c r="E48" s="1242" t="s">
        <v>15</v>
      </c>
      <c r="F48" s="1242"/>
      <c r="G48" s="1242"/>
      <c r="H48" s="1242"/>
      <c r="I48" s="1242"/>
      <c r="J48" s="1243"/>
      <c r="K48" s="63">
        <v>226</v>
      </c>
      <c r="L48" s="64">
        <v>247</v>
      </c>
      <c r="M48" s="64">
        <v>234</v>
      </c>
      <c r="N48" s="64">
        <v>221</v>
      </c>
      <c r="O48" s="65">
        <v>234</v>
      </c>
      <c r="P48" s="48"/>
      <c r="Q48" s="48"/>
      <c r="R48" s="48"/>
      <c r="S48" s="48"/>
      <c r="T48" s="48"/>
      <c r="U48" s="48"/>
    </row>
    <row r="49" spans="1:21" ht="30.75" customHeight="1" x14ac:dyDescent="0.15">
      <c r="A49" s="48"/>
      <c r="B49" s="1260"/>
      <c r="C49" s="1261"/>
      <c r="D49" s="62"/>
      <c r="E49" s="1242" t="s">
        <v>16</v>
      </c>
      <c r="F49" s="1242"/>
      <c r="G49" s="1242"/>
      <c r="H49" s="1242"/>
      <c r="I49" s="1242"/>
      <c r="J49" s="1243"/>
      <c r="K49" s="63">
        <v>92</v>
      </c>
      <c r="L49" s="64">
        <v>76</v>
      </c>
      <c r="M49" s="64">
        <v>45</v>
      </c>
      <c r="N49" s="64">
        <v>9</v>
      </c>
      <c r="O49" s="65">
        <v>9</v>
      </c>
      <c r="P49" s="48"/>
      <c r="Q49" s="48"/>
      <c r="R49" s="48"/>
      <c r="S49" s="48"/>
      <c r="T49" s="48"/>
      <c r="U49" s="48"/>
    </row>
    <row r="50" spans="1:21" ht="30.75" customHeight="1" x14ac:dyDescent="0.15">
      <c r="A50" s="48"/>
      <c r="B50" s="1260"/>
      <c r="C50" s="1261"/>
      <c r="D50" s="62"/>
      <c r="E50" s="1242" t="s">
        <v>17</v>
      </c>
      <c r="F50" s="1242"/>
      <c r="G50" s="1242"/>
      <c r="H50" s="1242"/>
      <c r="I50" s="1242"/>
      <c r="J50" s="1243"/>
      <c r="K50" s="63">
        <v>4</v>
      </c>
      <c r="L50" s="64">
        <v>5</v>
      </c>
      <c r="M50" s="64">
        <v>1</v>
      </c>
      <c r="N50" s="64" t="s">
        <v>520</v>
      </c>
      <c r="O50" s="65" t="s">
        <v>520</v>
      </c>
      <c r="P50" s="48"/>
      <c r="Q50" s="48"/>
      <c r="R50" s="48"/>
      <c r="S50" s="48"/>
      <c r="T50" s="48"/>
      <c r="U50" s="48"/>
    </row>
    <row r="51" spans="1:21" ht="30.75" customHeight="1" x14ac:dyDescent="0.15">
      <c r="A51" s="48"/>
      <c r="B51" s="1262"/>
      <c r="C51" s="1263"/>
      <c r="D51" s="66"/>
      <c r="E51" s="1242" t="s">
        <v>18</v>
      </c>
      <c r="F51" s="1242"/>
      <c r="G51" s="1242"/>
      <c r="H51" s="1242"/>
      <c r="I51" s="1242"/>
      <c r="J51" s="1243"/>
      <c r="K51" s="63">
        <v>0</v>
      </c>
      <c r="L51" s="64">
        <v>0</v>
      </c>
      <c r="M51" s="64">
        <v>0</v>
      </c>
      <c r="N51" s="64">
        <v>0</v>
      </c>
      <c r="O51" s="65">
        <v>0</v>
      </c>
      <c r="P51" s="48"/>
      <c r="Q51" s="48"/>
      <c r="R51" s="48"/>
      <c r="S51" s="48"/>
      <c r="T51" s="48"/>
      <c r="U51" s="48"/>
    </row>
    <row r="52" spans="1:21" ht="30.75" customHeight="1" x14ac:dyDescent="0.15">
      <c r="A52" s="48"/>
      <c r="B52" s="1240" t="s">
        <v>19</v>
      </c>
      <c r="C52" s="1241"/>
      <c r="D52" s="66"/>
      <c r="E52" s="1242" t="s">
        <v>20</v>
      </c>
      <c r="F52" s="1242"/>
      <c r="G52" s="1242"/>
      <c r="H52" s="1242"/>
      <c r="I52" s="1242"/>
      <c r="J52" s="1243"/>
      <c r="K52" s="63">
        <v>1022</v>
      </c>
      <c r="L52" s="64">
        <v>1007</v>
      </c>
      <c r="M52" s="64">
        <v>1050</v>
      </c>
      <c r="N52" s="64">
        <v>959</v>
      </c>
      <c r="O52" s="65">
        <v>944</v>
      </c>
      <c r="P52" s="48"/>
      <c r="Q52" s="48"/>
      <c r="R52" s="48"/>
      <c r="S52" s="48"/>
      <c r="T52" s="48"/>
      <c r="U52" s="48"/>
    </row>
    <row r="53" spans="1:21" ht="30.75" customHeight="1" thickBot="1" x14ac:dyDescent="0.2">
      <c r="A53" s="48"/>
      <c r="B53" s="1244" t="s">
        <v>21</v>
      </c>
      <c r="C53" s="1245"/>
      <c r="D53" s="67"/>
      <c r="E53" s="1246" t="s">
        <v>22</v>
      </c>
      <c r="F53" s="1246"/>
      <c r="G53" s="1246"/>
      <c r="H53" s="1246"/>
      <c r="I53" s="1246"/>
      <c r="J53" s="1247"/>
      <c r="K53" s="68">
        <v>466</v>
      </c>
      <c r="L53" s="69">
        <v>511</v>
      </c>
      <c r="M53" s="69">
        <v>422</v>
      </c>
      <c r="N53" s="69">
        <v>454</v>
      </c>
      <c r="O53" s="70">
        <v>460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48" t="s">
        <v>25</v>
      </c>
      <c r="C57" s="1249"/>
      <c r="D57" s="1252" t="s">
        <v>26</v>
      </c>
      <c r="E57" s="1253"/>
      <c r="F57" s="1253"/>
      <c r="G57" s="1253"/>
      <c r="H57" s="1253"/>
      <c r="I57" s="1253"/>
      <c r="J57" s="1254"/>
      <c r="K57" s="82" t="s">
        <v>520</v>
      </c>
      <c r="L57" s="83" t="s">
        <v>520</v>
      </c>
      <c r="M57" s="83" t="s">
        <v>520</v>
      </c>
      <c r="N57" s="83" t="s">
        <v>520</v>
      </c>
      <c r="O57" s="84" t="s">
        <v>520</v>
      </c>
    </row>
    <row r="58" spans="1:21" ht="31.5" customHeight="1" thickBot="1" x14ac:dyDescent="0.2">
      <c r="B58" s="1250"/>
      <c r="C58" s="1251"/>
      <c r="D58" s="1255" t="s">
        <v>27</v>
      </c>
      <c r="E58" s="1256"/>
      <c r="F58" s="1256"/>
      <c r="G58" s="1256"/>
      <c r="H58" s="1256"/>
      <c r="I58" s="1256"/>
      <c r="J58" s="1257"/>
      <c r="K58" s="85" t="s">
        <v>520</v>
      </c>
      <c r="L58" s="86" t="s">
        <v>520</v>
      </c>
      <c r="M58" s="86" t="s">
        <v>520</v>
      </c>
      <c r="N58" s="86" t="s">
        <v>520</v>
      </c>
      <c r="O58" s="87" t="s">
        <v>520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YWRCmxBm8E0q0uNT88CWgsNxgus5AVV9BN71Xm+rYYyi5/BQVcIFNblTBeLOVLPUrObTJ0LiAInhKvrrFhehw==" saltValue="EwH+xPih2clAmzyTGo6u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78" t="s">
        <v>30</v>
      </c>
      <c r="C41" s="1279"/>
      <c r="D41" s="101"/>
      <c r="E41" s="1280" t="s">
        <v>31</v>
      </c>
      <c r="F41" s="1280"/>
      <c r="G41" s="1280"/>
      <c r="H41" s="1281"/>
      <c r="I41" s="102">
        <v>11128</v>
      </c>
      <c r="J41" s="103">
        <v>10761</v>
      </c>
      <c r="K41" s="103">
        <v>10234</v>
      </c>
      <c r="L41" s="103">
        <v>9795</v>
      </c>
      <c r="M41" s="104">
        <v>10356</v>
      </c>
    </row>
    <row r="42" spans="2:13" ht="27.75" customHeight="1" x14ac:dyDescent="0.15">
      <c r="B42" s="1268"/>
      <c r="C42" s="1269"/>
      <c r="D42" s="105"/>
      <c r="E42" s="1272" t="s">
        <v>32</v>
      </c>
      <c r="F42" s="1272"/>
      <c r="G42" s="1272"/>
      <c r="H42" s="1273"/>
      <c r="I42" s="106">
        <v>6</v>
      </c>
      <c r="J42" s="107">
        <v>3</v>
      </c>
      <c r="K42" s="107">
        <v>4</v>
      </c>
      <c r="L42" s="107" t="s">
        <v>520</v>
      </c>
      <c r="M42" s="108" t="s">
        <v>520</v>
      </c>
    </row>
    <row r="43" spans="2:13" ht="27.75" customHeight="1" x14ac:dyDescent="0.15">
      <c r="B43" s="1268"/>
      <c r="C43" s="1269"/>
      <c r="D43" s="105"/>
      <c r="E43" s="1272" t="s">
        <v>33</v>
      </c>
      <c r="F43" s="1272"/>
      <c r="G43" s="1272"/>
      <c r="H43" s="1273"/>
      <c r="I43" s="106">
        <v>3292</v>
      </c>
      <c r="J43" s="107">
        <v>3155</v>
      </c>
      <c r="K43" s="107">
        <v>3012</v>
      </c>
      <c r="L43" s="107">
        <v>2889</v>
      </c>
      <c r="M43" s="108">
        <v>2740</v>
      </c>
    </row>
    <row r="44" spans="2:13" ht="27.75" customHeight="1" x14ac:dyDescent="0.15">
      <c r="B44" s="1268"/>
      <c r="C44" s="1269"/>
      <c r="D44" s="105"/>
      <c r="E44" s="1272" t="s">
        <v>34</v>
      </c>
      <c r="F44" s="1272"/>
      <c r="G44" s="1272"/>
      <c r="H44" s="1273"/>
      <c r="I44" s="106">
        <v>235</v>
      </c>
      <c r="J44" s="107">
        <v>160</v>
      </c>
      <c r="K44" s="107">
        <v>104</v>
      </c>
      <c r="L44" s="107">
        <v>95</v>
      </c>
      <c r="M44" s="108">
        <v>87</v>
      </c>
    </row>
    <row r="45" spans="2:13" ht="27.75" customHeight="1" x14ac:dyDescent="0.15">
      <c r="B45" s="1268"/>
      <c r="C45" s="1269"/>
      <c r="D45" s="105"/>
      <c r="E45" s="1272" t="s">
        <v>35</v>
      </c>
      <c r="F45" s="1272"/>
      <c r="G45" s="1272"/>
      <c r="H45" s="1273"/>
      <c r="I45" s="106">
        <v>863</v>
      </c>
      <c r="J45" s="107">
        <v>799</v>
      </c>
      <c r="K45" s="107">
        <v>758</v>
      </c>
      <c r="L45" s="107">
        <v>731</v>
      </c>
      <c r="M45" s="108">
        <v>698</v>
      </c>
    </row>
    <row r="46" spans="2:13" ht="27.75" customHeight="1" x14ac:dyDescent="0.15">
      <c r="B46" s="1268"/>
      <c r="C46" s="1269"/>
      <c r="D46" s="109"/>
      <c r="E46" s="1272" t="s">
        <v>36</v>
      </c>
      <c r="F46" s="1272"/>
      <c r="G46" s="1272"/>
      <c r="H46" s="1273"/>
      <c r="I46" s="106">
        <v>17</v>
      </c>
      <c r="J46" s="107">
        <v>7</v>
      </c>
      <c r="K46" s="107">
        <v>6</v>
      </c>
      <c r="L46" s="107" t="s">
        <v>520</v>
      </c>
      <c r="M46" s="108" t="s">
        <v>520</v>
      </c>
    </row>
    <row r="47" spans="2:13" ht="27.75" customHeight="1" x14ac:dyDescent="0.15">
      <c r="B47" s="1268"/>
      <c r="C47" s="1269"/>
      <c r="D47" s="110"/>
      <c r="E47" s="1282" t="s">
        <v>37</v>
      </c>
      <c r="F47" s="1283"/>
      <c r="G47" s="1283"/>
      <c r="H47" s="1284"/>
      <c r="I47" s="106" t="s">
        <v>520</v>
      </c>
      <c r="J47" s="107" t="s">
        <v>520</v>
      </c>
      <c r="K47" s="107" t="s">
        <v>520</v>
      </c>
      <c r="L47" s="107" t="s">
        <v>520</v>
      </c>
      <c r="M47" s="108" t="s">
        <v>520</v>
      </c>
    </row>
    <row r="48" spans="2:13" ht="27.75" customHeight="1" x14ac:dyDescent="0.15">
      <c r="B48" s="1268"/>
      <c r="C48" s="1269"/>
      <c r="D48" s="105"/>
      <c r="E48" s="1272" t="s">
        <v>38</v>
      </c>
      <c r="F48" s="1272"/>
      <c r="G48" s="1272"/>
      <c r="H48" s="1273"/>
      <c r="I48" s="106" t="s">
        <v>520</v>
      </c>
      <c r="J48" s="107" t="s">
        <v>520</v>
      </c>
      <c r="K48" s="107" t="s">
        <v>520</v>
      </c>
      <c r="L48" s="107" t="s">
        <v>520</v>
      </c>
      <c r="M48" s="108" t="s">
        <v>520</v>
      </c>
    </row>
    <row r="49" spans="2:13" ht="27.75" customHeight="1" x14ac:dyDescent="0.15">
      <c r="B49" s="1270"/>
      <c r="C49" s="1271"/>
      <c r="D49" s="105"/>
      <c r="E49" s="1272" t="s">
        <v>39</v>
      </c>
      <c r="F49" s="1272"/>
      <c r="G49" s="1272"/>
      <c r="H49" s="1273"/>
      <c r="I49" s="106" t="s">
        <v>520</v>
      </c>
      <c r="J49" s="107" t="s">
        <v>520</v>
      </c>
      <c r="K49" s="107" t="s">
        <v>520</v>
      </c>
      <c r="L49" s="107" t="s">
        <v>520</v>
      </c>
      <c r="M49" s="108" t="s">
        <v>520</v>
      </c>
    </row>
    <row r="50" spans="2:13" ht="27.75" customHeight="1" x14ac:dyDescent="0.15">
      <c r="B50" s="1266" t="s">
        <v>40</v>
      </c>
      <c r="C50" s="1267"/>
      <c r="D50" s="111"/>
      <c r="E50" s="1272" t="s">
        <v>41</v>
      </c>
      <c r="F50" s="1272"/>
      <c r="G50" s="1272"/>
      <c r="H50" s="1273"/>
      <c r="I50" s="106">
        <v>2148</v>
      </c>
      <c r="J50" s="107">
        <v>2375</v>
      </c>
      <c r="K50" s="107">
        <v>2350</v>
      </c>
      <c r="L50" s="107">
        <v>2567</v>
      </c>
      <c r="M50" s="108">
        <v>2551</v>
      </c>
    </row>
    <row r="51" spans="2:13" ht="27.75" customHeight="1" x14ac:dyDescent="0.15">
      <c r="B51" s="1268"/>
      <c r="C51" s="1269"/>
      <c r="D51" s="105"/>
      <c r="E51" s="1272" t="s">
        <v>42</v>
      </c>
      <c r="F51" s="1272"/>
      <c r="G51" s="1272"/>
      <c r="H51" s="1273"/>
      <c r="I51" s="106">
        <v>840</v>
      </c>
      <c r="J51" s="107">
        <v>846</v>
      </c>
      <c r="K51" s="107">
        <v>751</v>
      </c>
      <c r="L51" s="107">
        <v>746</v>
      </c>
      <c r="M51" s="108">
        <v>864</v>
      </c>
    </row>
    <row r="52" spans="2:13" ht="27.75" customHeight="1" x14ac:dyDescent="0.15">
      <c r="B52" s="1270"/>
      <c r="C52" s="1271"/>
      <c r="D52" s="105"/>
      <c r="E52" s="1272" t="s">
        <v>43</v>
      </c>
      <c r="F52" s="1272"/>
      <c r="G52" s="1272"/>
      <c r="H52" s="1273"/>
      <c r="I52" s="106">
        <v>8516</v>
      </c>
      <c r="J52" s="107">
        <v>8100</v>
      </c>
      <c r="K52" s="107">
        <v>7609</v>
      </c>
      <c r="L52" s="107">
        <v>7221</v>
      </c>
      <c r="M52" s="108">
        <v>7088</v>
      </c>
    </row>
    <row r="53" spans="2:13" ht="27.75" customHeight="1" thickBot="1" x14ac:dyDescent="0.2">
      <c r="B53" s="1274" t="s">
        <v>44</v>
      </c>
      <c r="C53" s="1275"/>
      <c r="D53" s="112"/>
      <c r="E53" s="1276" t="s">
        <v>45</v>
      </c>
      <c r="F53" s="1276"/>
      <c r="G53" s="1276"/>
      <c r="H53" s="1277"/>
      <c r="I53" s="113">
        <v>4038</v>
      </c>
      <c r="J53" s="114">
        <v>3565</v>
      </c>
      <c r="K53" s="114">
        <v>3406</v>
      </c>
      <c r="L53" s="114">
        <v>2976</v>
      </c>
      <c r="M53" s="115">
        <v>3378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xpgR7TAy853EGmSh5t9JjklvOzrgco9/+KbQB4E0g4JvqcuZPKPbKA7AQuFSsSI9lV1FI0vSFbFhj5bRgWhUg==" saltValue="bVpFeAl7X9Jg7/orqf3y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3" t="s">
        <v>48</v>
      </c>
      <c r="D55" s="1293"/>
      <c r="E55" s="1294"/>
      <c r="F55" s="127">
        <v>1000</v>
      </c>
      <c r="G55" s="127">
        <v>1000</v>
      </c>
      <c r="H55" s="128">
        <v>1000</v>
      </c>
    </row>
    <row r="56" spans="2:8" ht="52.5" customHeight="1" x14ac:dyDescent="0.15">
      <c r="B56" s="129"/>
      <c r="C56" s="1295" t="s">
        <v>49</v>
      </c>
      <c r="D56" s="1295"/>
      <c r="E56" s="1296"/>
      <c r="F56" s="130">
        <v>159</v>
      </c>
      <c r="G56" s="130">
        <v>160</v>
      </c>
      <c r="H56" s="131">
        <v>161</v>
      </c>
    </row>
    <row r="57" spans="2:8" ht="53.25" customHeight="1" x14ac:dyDescent="0.15">
      <c r="B57" s="129"/>
      <c r="C57" s="1297" t="s">
        <v>50</v>
      </c>
      <c r="D57" s="1297"/>
      <c r="E57" s="1298"/>
      <c r="F57" s="132">
        <v>1077</v>
      </c>
      <c r="G57" s="132">
        <v>1282</v>
      </c>
      <c r="H57" s="133">
        <v>1237</v>
      </c>
    </row>
    <row r="58" spans="2:8" ht="45.75" customHeight="1" x14ac:dyDescent="0.15">
      <c r="B58" s="134"/>
      <c r="C58" s="1285" t="s">
        <v>612</v>
      </c>
      <c r="D58" s="1286"/>
      <c r="E58" s="1287"/>
      <c r="F58" s="135">
        <v>550</v>
      </c>
      <c r="G58" s="135">
        <v>650</v>
      </c>
      <c r="H58" s="136">
        <v>550</v>
      </c>
    </row>
    <row r="59" spans="2:8" ht="45.75" customHeight="1" x14ac:dyDescent="0.15">
      <c r="B59" s="134"/>
      <c r="C59" s="1285" t="s">
        <v>607</v>
      </c>
      <c r="D59" s="1286"/>
      <c r="E59" s="1287"/>
      <c r="F59" s="135">
        <v>197</v>
      </c>
      <c r="G59" s="135">
        <v>217</v>
      </c>
      <c r="H59" s="136">
        <v>236</v>
      </c>
    </row>
    <row r="60" spans="2:8" ht="45.75" customHeight="1" x14ac:dyDescent="0.15">
      <c r="B60" s="134"/>
      <c r="C60" s="1285" t="s">
        <v>608</v>
      </c>
      <c r="D60" s="1286"/>
      <c r="E60" s="1287"/>
      <c r="F60" s="135">
        <v>109</v>
      </c>
      <c r="G60" s="135">
        <v>109</v>
      </c>
      <c r="H60" s="136">
        <v>109</v>
      </c>
    </row>
    <row r="61" spans="2:8" ht="45.75" customHeight="1" x14ac:dyDescent="0.15">
      <c r="B61" s="134"/>
      <c r="C61" s="1285" t="s">
        <v>613</v>
      </c>
      <c r="D61" s="1286"/>
      <c r="E61" s="1287"/>
      <c r="F61" s="135">
        <v>102</v>
      </c>
      <c r="G61" s="135">
        <v>102</v>
      </c>
      <c r="H61" s="136">
        <v>103</v>
      </c>
    </row>
    <row r="62" spans="2:8" ht="45.75" customHeight="1" thickBot="1" x14ac:dyDescent="0.2">
      <c r="B62" s="137"/>
      <c r="C62" s="1288" t="s">
        <v>614</v>
      </c>
      <c r="D62" s="1289"/>
      <c r="E62" s="1290"/>
      <c r="F62" s="138">
        <v>27</v>
      </c>
      <c r="G62" s="138">
        <v>64</v>
      </c>
      <c r="H62" s="139">
        <v>77</v>
      </c>
    </row>
    <row r="63" spans="2:8" ht="52.5" customHeight="1" thickBot="1" x14ac:dyDescent="0.2">
      <c r="B63" s="140"/>
      <c r="C63" s="1291" t="s">
        <v>51</v>
      </c>
      <c r="D63" s="1291"/>
      <c r="E63" s="1292"/>
      <c r="F63" s="141">
        <v>2237</v>
      </c>
      <c r="G63" s="141">
        <v>2442</v>
      </c>
      <c r="H63" s="142">
        <v>2399</v>
      </c>
    </row>
    <row r="64" spans="2:8" ht="15" customHeight="1" x14ac:dyDescent="0.15"/>
    <row r="65" ht="0" hidden="1" customHeight="1" x14ac:dyDescent="0.15"/>
    <row r="66" ht="0" hidden="1" customHeight="1" x14ac:dyDescent="0.15"/>
  </sheetData>
  <sheetProtection algorithmName="SHA-512" hashValue="N2vuStc1qpPIB3JGsuesodB/PtOvZ32CHYNUG60YdnL8FOuaURaUT+2I3btwgO4FwKLzB9PmEWQI7rGenjzGjA==" saltValue="+YQpOw4yPzgMyts2LMl/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622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2" t="s">
        <v>631</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6"/>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6"/>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6"/>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6"/>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621</v>
      </c>
    </row>
    <row r="50" spans="1:109" ht="13.5" x14ac:dyDescent="0.15">
      <c r="B50" s="386"/>
      <c r="G50" s="1302"/>
      <c r="H50" s="1302"/>
      <c r="I50" s="1302"/>
      <c r="J50" s="1302"/>
      <c r="K50" s="395"/>
      <c r="L50" s="395"/>
      <c r="M50" s="394"/>
      <c r="N50" s="394"/>
      <c r="AN50" s="1307"/>
      <c r="AO50" s="1308"/>
      <c r="AP50" s="1308"/>
      <c r="AQ50" s="1308"/>
      <c r="AR50" s="1308"/>
      <c r="AS50" s="1308"/>
      <c r="AT50" s="1308"/>
      <c r="AU50" s="1308"/>
      <c r="AV50" s="1308"/>
      <c r="AW50" s="1308"/>
      <c r="AX50" s="1308"/>
      <c r="AY50" s="1308"/>
      <c r="AZ50" s="1308"/>
      <c r="BA50" s="1308"/>
      <c r="BB50" s="1308"/>
      <c r="BC50" s="1308"/>
      <c r="BD50" s="1308"/>
      <c r="BE50" s="1308"/>
      <c r="BF50" s="1308"/>
      <c r="BG50" s="1308"/>
      <c r="BH50" s="1308"/>
      <c r="BI50" s="1308"/>
      <c r="BJ50" s="1308"/>
      <c r="BK50" s="1308"/>
      <c r="BL50" s="1308"/>
      <c r="BM50" s="1308"/>
      <c r="BN50" s="1308"/>
      <c r="BO50" s="1309"/>
      <c r="BP50" s="1306" t="s">
        <v>562</v>
      </c>
      <c r="BQ50" s="1306"/>
      <c r="BR50" s="1306"/>
      <c r="BS50" s="1306"/>
      <c r="BT50" s="1306"/>
      <c r="BU50" s="1306"/>
      <c r="BV50" s="1306"/>
      <c r="BW50" s="1306"/>
      <c r="BX50" s="1306" t="s">
        <v>563</v>
      </c>
      <c r="BY50" s="1306"/>
      <c r="BZ50" s="1306"/>
      <c r="CA50" s="1306"/>
      <c r="CB50" s="1306"/>
      <c r="CC50" s="1306"/>
      <c r="CD50" s="1306"/>
      <c r="CE50" s="1306"/>
      <c r="CF50" s="1306" t="s">
        <v>564</v>
      </c>
      <c r="CG50" s="1306"/>
      <c r="CH50" s="1306"/>
      <c r="CI50" s="1306"/>
      <c r="CJ50" s="1306"/>
      <c r="CK50" s="1306"/>
      <c r="CL50" s="1306"/>
      <c r="CM50" s="1306"/>
      <c r="CN50" s="1306" t="s">
        <v>565</v>
      </c>
      <c r="CO50" s="1306"/>
      <c r="CP50" s="1306"/>
      <c r="CQ50" s="1306"/>
      <c r="CR50" s="1306"/>
      <c r="CS50" s="1306"/>
      <c r="CT50" s="1306"/>
      <c r="CU50" s="1306"/>
      <c r="CV50" s="1306" t="s">
        <v>566</v>
      </c>
      <c r="CW50" s="1306"/>
      <c r="CX50" s="1306"/>
      <c r="CY50" s="1306"/>
      <c r="CZ50" s="1306"/>
      <c r="DA50" s="1306"/>
      <c r="DB50" s="1306"/>
      <c r="DC50" s="1306"/>
    </row>
    <row r="51" spans="1:109" ht="13.5" customHeight="1" x14ac:dyDescent="0.15">
      <c r="B51" s="386"/>
      <c r="G51" s="1310"/>
      <c r="H51" s="1310"/>
      <c r="I51" s="1311"/>
      <c r="J51" s="1311"/>
      <c r="K51" s="1300"/>
      <c r="L51" s="1300"/>
      <c r="M51" s="1300"/>
      <c r="N51" s="1300"/>
      <c r="AM51" s="393"/>
      <c r="AN51" s="1301" t="s">
        <v>620</v>
      </c>
      <c r="AO51" s="1301"/>
      <c r="AP51" s="1301"/>
      <c r="AQ51" s="1301"/>
      <c r="AR51" s="1301"/>
      <c r="AS51" s="1301"/>
      <c r="AT51" s="1301"/>
      <c r="AU51" s="1301"/>
      <c r="AV51" s="1301"/>
      <c r="AW51" s="1301"/>
      <c r="AX51" s="1301"/>
      <c r="AY51" s="1301"/>
      <c r="AZ51" s="1301"/>
      <c r="BA51" s="1301"/>
      <c r="BB51" s="1301" t="s">
        <v>619</v>
      </c>
      <c r="BC51" s="1301"/>
      <c r="BD51" s="1301"/>
      <c r="BE51" s="1301"/>
      <c r="BF51" s="1301"/>
      <c r="BG51" s="1301"/>
      <c r="BH51" s="1301"/>
      <c r="BI51" s="1301"/>
      <c r="BJ51" s="1301"/>
      <c r="BK51" s="1301"/>
      <c r="BL51" s="1301"/>
      <c r="BM51" s="1301"/>
      <c r="BN51" s="1301"/>
      <c r="BO51" s="1301"/>
      <c r="BP51" s="1321"/>
      <c r="BQ51" s="1299"/>
      <c r="BR51" s="1299"/>
      <c r="BS51" s="1299"/>
      <c r="BT51" s="1299"/>
      <c r="BU51" s="1299"/>
      <c r="BV51" s="1299"/>
      <c r="BW51" s="1299"/>
      <c r="BX51" s="1299">
        <v>120.6</v>
      </c>
      <c r="BY51" s="1299"/>
      <c r="BZ51" s="1299"/>
      <c r="CA51" s="1299"/>
      <c r="CB51" s="1299"/>
      <c r="CC51" s="1299"/>
      <c r="CD51" s="1299"/>
      <c r="CE51" s="1299"/>
      <c r="CF51" s="1299">
        <v>116.5</v>
      </c>
      <c r="CG51" s="1299"/>
      <c r="CH51" s="1299"/>
      <c r="CI51" s="1299"/>
      <c r="CJ51" s="1299"/>
      <c r="CK51" s="1299"/>
      <c r="CL51" s="1299"/>
      <c r="CM51" s="1299"/>
      <c r="CN51" s="1299">
        <v>100.5</v>
      </c>
      <c r="CO51" s="1299"/>
      <c r="CP51" s="1299"/>
      <c r="CQ51" s="1299"/>
      <c r="CR51" s="1299"/>
      <c r="CS51" s="1299"/>
      <c r="CT51" s="1299"/>
      <c r="CU51" s="1299"/>
      <c r="CV51" s="1299">
        <v>115.5</v>
      </c>
      <c r="CW51" s="1299"/>
      <c r="CX51" s="1299"/>
      <c r="CY51" s="1299"/>
      <c r="CZ51" s="1299"/>
      <c r="DA51" s="1299"/>
      <c r="DB51" s="1299"/>
      <c r="DC51" s="1299"/>
    </row>
    <row r="52" spans="1:109" ht="13.5" x14ac:dyDescent="0.15">
      <c r="B52" s="386"/>
      <c r="G52" s="1310"/>
      <c r="H52" s="1310"/>
      <c r="I52" s="1311"/>
      <c r="J52" s="1311"/>
      <c r="K52" s="1300"/>
      <c r="L52" s="1300"/>
      <c r="M52" s="1300"/>
      <c r="N52" s="1300"/>
      <c r="AM52" s="393"/>
      <c r="AN52" s="1301"/>
      <c r="AO52" s="1301"/>
      <c r="AP52" s="1301"/>
      <c r="AQ52" s="1301"/>
      <c r="AR52" s="1301"/>
      <c r="AS52" s="1301"/>
      <c r="AT52" s="1301"/>
      <c r="AU52" s="1301"/>
      <c r="AV52" s="1301"/>
      <c r="AW52" s="1301"/>
      <c r="AX52" s="1301"/>
      <c r="AY52" s="1301"/>
      <c r="AZ52" s="1301"/>
      <c r="BA52" s="1301"/>
      <c r="BB52" s="1301"/>
      <c r="BC52" s="1301"/>
      <c r="BD52" s="1301"/>
      <c r="BE52" s="1301"/>
      <c r="BF52" s="1301"/>
      <c r="BG52" s="1301"/>
      <c r="BH52" s="1301"/>
      <c r="BI52" s="1301"/>
      <c r="BJ52" s="1301"/>
      <c r="BK52" s="1301"/>
      <c r="BL52" s="1301"/>
      <c r="BM52" s="1301"/>
      <c r="BN52" s="1301"/>
      <c r="BO52" s="1301"/>
      <c r="BP52" s="1299"/>
      <c r="BQ52" s="1299"/>
      <c r="BR52" s="1299"/>
      <c r="BS52" s="1299"/>
      <c r="BT52" s="1299"/>
      <c r="BU52" s="1299"/>
      <c r="BV52" s="1299"/>
      <c r="BW52" s="1299"/>
      <c r="BX52" s="1299"/>
      <c r="BY52" s="1299"/>
      <c r="BZ52" s="1299"/>
      <c r="CA52" s="1299"/>
      <c r="CB52" s="1299"/>
      <c r="CC52" s="1299"/>
      <c r="CD52" s="1299"/>
      <c r="CE52" s="1299"/>
      <c r="CF52" s="1299"/>
      <c r="CG52" s="1299"/>
      <c r="CH52" s="1299"/>
      <c r="CI52" s="1299"/>
      <c r="CJ52" s="1299"/>
      <c r="CK52" s="1299"/>
      <c r="CL52" s="1299"/>
      <c r="CM52" s="1299"/>
      <c r="CN52" s="1299"/>
      <c r="CO52" s="1299"/>
      <c r="CP52" s="1299"/>
      <c r="CQ52" s="1299"/>
      <c r="CR52" s="1299"/>
      <c r="CS52" s="1299"/>
      <c r="CT52" s="1299"/>
      <c r="CU52" s="1299"/>
      <c r="CV52" s="1299"/>
      <c r="CW52" s="1299"/>
      <c r="CX52" s="1299"/>
      <c r="CY52" s="1299"/>
      <c r="CZ52" s="1299"/>
      <c r="DA52" s="1299"/>
      <c r="DB52" s="1299"/>
      <c r="DC52" s="1299"/>
    </row>
    <row r="53" spans="1:109" ht="13.5" x14ac:dyDescent="0.15">
      <c r="A53" s="401"/>
      <c r="B53" s="386"/>
      <c r="G53" s="1310"/>
      <c r="H53" s="1310"/>
      <c r="I53" s="1302"/>
      <c r="J53" s="1302"/>
      <c r="K53" s="1300"/>
      <c r="L53" s="1300"/>
      <c r="M53" s="1300"/>
      <c r="N53" s="1300"/>
      <c r="AM53" s="393"/>
      <c r="AN53" s="1301"/>
      <c r="AO53" s="1301"/>
      <c r="AP53" s="1301"/>
      <c r="AQ53" s="1301"/>
      <c r="AR53" s="1301"/>
      <c r="AS53" s="1301"/>
      <c r="AT53" s="1301"/>
      <c r="AU53" s="1301"/>
      <c r="AV53" s="1301"/>
      <c r="AW53" s="1301"/>
      <c r="AX53" s="1301"/>
      <c r="AY53" s="1301"/>
      <c r="AZ53" s="1301"/>
      <c r="BA53" s="1301"/>
      <c r="BB53" s="1301" t="s">
        <v>624</v>
      </c>
      <c r="BC53" s="1301"/>
      <c r="BD53" s="1301"/>
      <c r="BE53" s="1301"/>
      <c r="BF53" s="1301"/>
      <c r="BG53" s="1301"/>
      <c r="BH53" s="1301"/>
      <c r="BI53" s="1301"/>
      <c r="BJ53" s="1301"/>
      <c r="BK53" s="1301"/>
      <c r="BL53" s="1301"/>
      <c r="BM53" s="1301"/>
      <c r="BN53" s="1301"/>
      <c r="BO53" s="1301"/>
      <c r="BP53" s="1321"/>
      <c r="BQ53" s="1299"/>
      <c r="BR53" s="1299"/>
      <c r="BS53" s="1299"/>
      <c r="BT53" s="1299"/>
      <c r="BU53" s="1299"/>
      <c r="BV53" s="1299"/>
      <c r="BW53" s="1299"/>
      <c r="BX53" s="1299">
        <v>55.6</v>
      </c>
      <c r="BY53" s="1299"/>
      <c r="BZ53" s="1299"/>
      <c r="CA53" s="1299"/>
      <c r="CB53" s="1299"/>
      <c r="CC53" s="1299"/>
      <c r="CD53" s="1299"/>
      <c r="CE53" s="1299"/>
      <c r="CF53" s="1299">
        <v>55.5</v>
      </c>
      <c r="CG53" s="1299"/>
      <c r="CH53" s="1299"/>
      <c r="CI53" s="1299"/>
      <c r="CJ53" s="1299"/>
      <c r="CK53" s="1299"/>
      <c r="CL53" s="1299"/>
      <c r="CM53" s="1299"/>
      <c r="CN53" s="1299">
        <v>58.7</v>
      </c>
      <c r="CO53" s="1299"/>
      <c r="CP53" s="1299"/>
      <c r="CQ53" s="1299"/>
      <c r="CR53" s="1299"/>
      <c r="CS53" s="1299"/>
      <c r="CT53" s="1299"/>
      <c r="CU53" s="1299"/>
      <c r="CV53" s="1299">
        <v>59.5</v>
      </c>
      <c r="CW53" s="1299"/>
      <c r="CX53" s="1299"/>
      <c r="CY53" s="1299"/>
      <c r="CZ53" s="1299"/>
      <c r="DA53" s="1299"/>
      <c r="DB53" s="1299"/>
      <c r="DC53" s="1299"/>
    </row>
    <row r="54" spans="1:109" ht="13.5" x14ac:dyDescent="0.15">
      <c r="A54" s="401"/>
      <c r="B54" s="386"/>
      <c r="G54" s="1310"/>
      <c r="H54" s="1310"/>
      <c r="I54" s="1302"/>
      <c r="J54" s="1302"/>
      <c r="K54" s="1300"/>
      <c r="L54" s="1300"/>
      <c r="M54" s="1300"/>
      <c r="N54" s="1300"/>
      <c r="AM54" s="393"/>
      <c r="AN54" s="1301"/>
      <c r="AO54" s="1301"/>
      <c r="AP54" s="1301"/>
      <c r="AQ54" s="1301"/>
      <c r="AR54" s="1301"/>
      <c r="AS54" s="1301"/>
      <c r="AT54" s="1301"/>
      <c r="AU54" s="1301"/>
      <c r="AV54" s="1301"/>
      <c r="AW54" s="1301"/>
      <c r="AX54" s="1301"/>
      <c r="AY54" s="1301"/>
      <c r="AZ54" s="1301"/>
      <c r="BA54" s="1301"/>
      <c r="BB54" s="1301"/>
      <c r="BC54" s="1301"/>
      <c r="BD54" s="1301"/>
      <c r="BE54" s="1301"/>
      <c r="BF54" s="1301"/>
      <c r="BG54" s="1301"/>
      <c r="BH54" s="1301"/>
      <c r="BI54" s="1301"/>
      <c r="BJ54" s="1301"/>
      <c r="BK54" s="1301"/>
      <c r="BL54" s="1301"/>
      <c r="BM54" s="1301"/>
      <c r="BN54" s="1301"/>
      <c r="BO54" s="1301"/>
      <c r="BP54" s="1299"/>
      <c r="BQ54" s="1299"/>
      <c r="BR54" s="1299"/>
      <c r="BS54" s="1299"/>
      <c r="BT54" s="1299"/>
      <c r="BU54" s="1299"/>
      <c r="BV54" s="1299"/>
      <c r="BW54" s="1299"/>
      <c r="BX54" s="1299"/>
      <c r="BY54" s="1299"/>
      <c r="BZ54" s="1299"/>
      <c r="CA54" s="1299"/>
      <c r="CB54" s="1299"/>
      <c r="CC54" s="1299"/>
      <c r="CD54" s="1299"/>
      <c r="CE54" s="1299"/>
      <c r="CF54" s="1299"/>
      <c r="CG54" s="1299"/>
      <c r="CH54" s="1299"/>
      <c r="CI54" s="1299"/>
      <c r="CJ54" s="1299"/>
      <c r="CK54" s="1299"/>
      <c r="CL54" s="1299"/>
      <c r="CM54" s="1299"/>
      <c r="CN54" s="1299"/>
      <c r="CO54" s="1299"/>
      <c r="CP54" s="1299"/>
      <c r="CQ54" s="1299"/>
      <c r="CR54" s="1299"/>
      <c r="CS54" s="1299"/>
      <c r="CT54" s="1299"/>
      <c r="CU54" s="1299"/>
      <c r="CV54" s="1299"/>
      <c r="CW54" s="1299"/>
      <c r="CX54" s="1299"/>
      <c r="CY54" s="1299"/>
      <c r="CZ54" s="1299"/>
      <c r="DA54" s="1299"/>
      <c r="DB54" s="1299"/>
      <c r="DC54" s="1299"/>
    </row>
    <row r="55" spans="1:109" ht="13.5" x14ac:dyDescent="0.15">
      <c r="A55" s="401"/>
      <c r="B55" s="386"/>
      <c r="G55" s="1302"/>
      <c r="H55" s="1302"/>
      <c r="I55" s="1302"/>
      <c r="J55" s="1302"/>
      <c r="K55" s="1300"/>
      <c r="L55" s="1300"/>
      <c r="M55" s="1300"/>
      <c r="N55" s="1300"/>
      <c r="AN55" s="1306" t="s">
        <v>617</v>
      </c>
      <c r="AO55" s="1306"/>
      <c r="AP55" s="1306"/>
      <c r="AQ55" s="1306"/>
      <c r="AR55" s="1306"/>
      <c r="AS55" s="1306"/>
      <c r="AT55" s="1306"/>
      <c r="AU55" s="1306"/>
      <c r="AV55" s="1306"/>
      <c r="AW55" s="1306"/>
      <c r="AX55" s="1306"/>
      <c r="AY55" s="1306"/>
      <c r="AZ55" s="1306"/>
      <c r="BA55" s="1306"/>
      <c r="BB55" s="1301" t="s">
        <v>625</v>
      </c>
      <c r="BC55" s="1301"/>
      <c r="BD55" s="1301"/>
      <c r="BE55" s="1301"/>
      <c r="BF55" s="1301"/>
      <c r="BG55" s="1301"/>
      <c r="BH55" s="1301"/>
      <c r="BI55" s="1301"/>
      <c r="BJ55" s="1301"/>
      <c r="BK55" s="1301"/>
      <c r="BL55" s="1301"/>
      <c r="BM55" s="1301"/>
      <c r="BN55" s="1301"/>
      <c r="BO55" s="1301"/>
      <c r="BP55" s="1321"/>
      <c r="BQ55" s="1299"/>
      <c r="BR55" s="1299"/>
      <c r="BS55" s="1299"/>
      <c r="BT55" s="1299"/>
      <c r="BU55" s="1299"/>
      <c r="BV55" s="1299"/>
      <c r="BW55" s="1299"/>
      <c r="BX55" s="1299">
        <v>0</v>
      </c>
      <c r="BY55" s="1299"/>
      <c r="BZ55" s="1299"/>
      <c r="CA55" s="1299"/>
      <c r="CB55" s="1299"/>
      <c r="CC55" s="1299"/>
      <c r="CD55" s="1299"/>
      <c r="CE55" s="1299"/>
      <c r="CF55" s="1299">
        <v>0</v>
      </c>
      <c r="CG55" s="1299"/>
      <c r="CH55" s="1299"/>
      <c r="CI55" s="1299"/>
      <c r="CJ55" s="1299"/>
      <c r="CK55" s="1299"/>
      <c r="CL55" s="1299"/>
      <c r="CM55" s="1299"/>
      <c r="CN55" s="1299">
        <v>0</v>
      </c>
      <c r="CO55" s="1299"/>
      <c r="CP55" s="1299"/>
      <c r="CQ55" s="1299"/>
      <c r="CR55" s="1299"/>
      <c r="CS55" s="1299"/>
      <c r="CT55" s="1299"/>
      <c r="CU55" s="1299"/>
      <c r="CV55" s="1299">
        <v>0</v>
      </c>
      <c r="CW55" s="1299"/>
      <c r="CX55" s="1299"/>
      <c r="CY55" s="1299"/>
      <c r="CZ55" s="1299"/>
      <c r="DA55" s="1299"/>
      <c r="DB55" s="1299"/>
      <c r="DC55" s="1299"/>
    </row>
    <row r="56" spans="1:109" ht="13.5" x14ac:dyDescent="0.15">
      <c r="A56" s="401"/>
      <c r="B56" s="386"/>
      <c r="G56" s="1302"/>
      <c r="H56" s="1302"/>
      <c r="I56" s="1302"/>
      <c r="J56" s="1302"/>
      <c r="K56" s="1300"/>
      <c r="L56" s="1300"/>
      <c r="M56" s="1300"/>
      <c r="N56" s="1300"/>
      <c r="AN56" s="1306"/>
      <c r="AO56" s="1306"/>
      <c r="AP56" s="1306"/>
      <c r="AQ56" s="1306"/>
      <c r="AR56" s="1306"/>
      <c r="AS56" s="1306"/>
      <c r="AT56" s="1306"/>
      <c r="AU56" s="1306"/>
      <c r="AV56" s="1306"/>
      <c r="AW56" s="1306"/>
      <c r="AX56" s="1306"/>
      <c r="AY56" s="1306"/>
      <c r="AZ56" s="1306"/>
      <c r="BA56" s="1306"/>
      <c r="BB56" s="1301"/>
      <c r="BC56" s="1301"/>
      <c r="BD56" s="1301"/>
      <c r="BE56" s="1301"/>
      <c r="BF56" s="1301"/>
      <c r="BG56" s="1301"/>
      <c r="BH56" s="1301"/>
      <c r="BI56" s="1301"/>
      <c r="BJ56" s="1301"/>
      <c r="BK56" s="1301"/>
      <c r="BL56" s="1301"/>
      <c r="BM56" s="1301"/>
      <c r="BN56" s="1301"/>
      <c r="BO56" s="1301"/>
      <c r="BP56" s="1299"/>
      <c r="BQ56" s="1299"/>
      <c r="BR56" s="1299"/>
      <c r="BS56" s="1299"/>
      <c r="BT56" s="1299"/>
      <c r="BU56" s="1299"/>
      <c r="BV56" s="1299"/>
      <c r="BW56" s="1299"/>
      <c r="BX56" s="1299"/>
      <c r="BY56" s="1299"/>
      <c r="BZ56" s="1299"/>
      <c r="CA56" s="1299"/>
      <c r="CB56" s="1299"/>
      <c r="CC56" s="1299"/>
      <c r="CD56" s="1299"/>
      <c r="CE56" s="1299"/>
      <c r="CF56" s="1299"/>
      <c r="CG56" s="1299"/>
      <c r="CH56" s="1299"/>
      <c r="CI56" s="1299"/>
      <c r="CJ56" s="1299"/>
      <c r="CK56" s="1299"/>
      <c r="CL56" s="1299"/>
      <c r="CM56" s="1299"/>
      <c r="CN56" s="1299"/>
      <c r="CO56" s="1299"/>
      <c r="CP56" s="1299"/>
      <c r="CQ56" s="1299"/>
      <c r="CR56" s="1299"/>
      <c r="CS56" s="1299"/>
      <c r="CT56" s="1299"/>
      <c r="CU56" s="1299"/>
      <c r="CV56" s="1299"/>
      <c r="CW56" s="1299"/>
      <c r="CX56" s="1299"/>
      <c r="CY56" s="1299"/>
      <c r="CZ56" s="1299"/>
      <c r="DA56" s="1299"/>
      <c r="DB56" s="1299"/>
      <c r="DC56" s="1299"/>
    </row>
    <row r="57" spans="1:109" s="401" customFormat="1" ht="13.5" x14ac:dyDescent="0.15">
      <c r="B57" s="407"/>
      <c r="G57" s="1302"/>
      <c r="H57" s="1302"/>
      <c r="I57" s="1304"/>
      <c r="J57" s="1304"/>
      <c r="K57" s="1300"/>
      <c r="L57" s="1300"/>
      <c r="M57" s="1300"/>
      <c r="N57" s="1300"/>
      <c r="AM57" s="385"/>
      <c r="AN57" s="1306"/>
      <c r="AO57" s="1306"/>
      <c r="AP57" s="1306"/>
      <c r="AQ57" s="1306"/>
      <c r="AR57" s="1306"/>
      <c r="AS57" s="1306"/>
      <c r="AT57" s="1306"/>
      <c r="AU57" s="1306"/>
      <c r="AV57" s="1306"/>
      <c r="AW57" s="1306"/>
      <c r="AX57" s="1306"/>
      <c r="AY57" s="1306"/>
      <c r="AZ57" s="1306"/>
      <c r="BA57" s="1306"/>
      <c r="BB57" s="1301" t="s">
        <v>624</v>
      </c>
      <c r="BC57" s="1301"/>
      <c r="BD57" s="1301"/>
      <c r="BE57" s="1301"/>
      <c r="BF57" s="1301"/>
      <c r="BG57" s="1301"/>
      <c r="BH57" s="1301"/>
      <c r="BI57" s="1301"/>
      <c r="BJ57" s="1301"/>
      <c r="BK57" s="1301"/>
      <c r="BL57" s="1301"/>
      <c r="BM57" s="1301"/>
      <c r="BN57" s="1301"/>
      <c r="BO57" s="1301"/>
      <c r="BP57" s="1321"/>
      <c r="BQ57" s="1299"/>
      <c r="BR57" s="1299"/>
      <c r="BS57" s="1299"/>
      <c r="BT57" s="1299"/>
      <c r="BU57" s="1299"/>
      <c r="BV57" s="1299"/>
      <c r="BW57" s="1299"/>
      <c r="BX57" s="1299">
        <v>55.3</v>
      </c>
      <c r="BY57" s="1299"/>
      <c r="BZ57" s="1299"/>
      <c r="CA57" s="1299"/>
      <c r="CB57" s="1299"/>
      <c r="CC57" s="1299"/>
      <c r="CD57" s="1299"/>
      <c r="CE57" s="1299"/>
      <c r="CF57" s="1299">
        <v>56.3</v>
      </c>
      <c r="CG57" s="1299"/>
      <c r="CH57" s="1299"/>
      <c r="CI57" s="1299"/>
      <c r="CJ57" s="1299"/>
      <c r="CK57" s="1299"/>
      <c r="CL57" s="1299"/>
      <c r="CM57" s="1299"/>
      <c r="CN57" s="1299">
        <v>58.3</v>
      </c>
      <c r="CO57" s="1299"/>
      <c r="CP57" s="1299"/>
      <c r="CQ57" s="1299"/>
      <c r="CR57" s="1299"/>
      <c r="CS57" s="1299"/>
      <c r="CT57" s="1299"/>
      <c r="CU57" s="1299"/>
      <c r="CV57" s="1299">
        <v>59</v>
      </c>
      <c r="CW57" s="1299"/>
      <c r="CX57" s="1299"/>
      <c r="CY57" s="1299"/>
      <c r="CZ57" s="1299"/>
      <c r="DA57" s="1299"/>
      <c r="DB57" s="1299"/>
      <c r="DC57" s="1299"/>
      <c r="DD57" s="412"/>
      <c r="DE57" s="407"/>
    </row>
    <row r="58" spans="1:109" s="401" customFormat="1" ht="13.5" x14ac:dyDescent="0.15">
      <c r="A58" s="385"/>
      <c r="B58" s="407"/>
      <c r="G58" s="1302"/>
      <c r="H58" s="1302"/>
      <c r="I58" s="1304"/>
      <c r="J58" s="1304"/>
      <c r="K58" s="1300"/>
      <c r="L58" s="1300"/>
      <c r="M58" s="1300"/>
      <c r="N58" s="1300"/>
      <c r="AM58" s="385"/>
      <c r="AN58" s="1306"/>
      <c r="AO58" s="1306"/>
      <c r="AP58" s="1306"/>
      <c r="AQ58" s="1306"/>
      <c r="AR58" s="1306"/>
      <c r="AS58" s="1306"/>
      <c r="AT58" s="1306"/>
      <c r="AU58" s="1306"/>
      <c r="AV58" s="1306"/>
      <c r="AW58" s="1306"/>
      <c r="AX58" s="1306"/>
      <c r="AY58" s="1306"/>
      <c r="AZ58" s="1306"/>
      <c r="BA58" s="1306"/>
      <c r="BB58" s="1301"/>
      <c r="BC58" s="1301"/>
      <c r="BD58" s="1301"/>
      <c r="BE58" s="1301"/>
      <c r="BF58" s="1301"/>
      <c r="BG58" s="1301"/>
      <c r="BH58" s="1301"/>
      <c r="BI58" s="1301"/>
      <c r="BJ58" s="1301"/>
      <c r="BK58" s="1301"/>
      <c r="BL58" s="1301"/>
      <c r="BM58" s="1301"/>
      <c r="BN58" s="1301"/>
      <c r="BO58" s="1301"/>
      <c r="BP58" s="1299"/>
      <c r="BQ58" s="1299"/>
      <c r="BR58" s="1299"/>
      <c r="BS58" s="1299"/>
      <c r="BT58" s="1299"/>
      <c r="BU58" s="1299"/>
      <c r="BV58" s="1299"/>
      <c r="BW58" s="1299"/>
      <c r="BX58" s="1299"/>
      <c r="BY58" s="1299"/>
      <c r="BZ58" s="1299"/>
      <c r="CA58" s="1299"/>
      <c r="CB58" s="1299"/>
      <c r="CC58" s="1299"/>
      <c r="CD58" s="1299"/>
      <c r="CE58" s="1299"/>
      <c r="CF58" s="1299"/>
      <c r="CG58" s="1299"/>
      <c r="CH58" s="1299"/>
      <c r="CI58" s="1299"/>
      <c r="CJ58" s="1299"/>
      <c r="CK58" s="1299"/>
      <c r="CL58" s="1299"/>
      <c r="CM58" s="1299"/>
      <c r="CN58" s="1299"/>
      <c r="CO58" s="1299"/>
      <c r="CP58" s="1299"/>
      <c r="CQ58" s="1299"/>
      <c r="CR58" s="1299"/>
      <c r="CS58" s="1299"/>
      <c r="CT58" s="1299"/>
      <c r="CU58" s="1299"/>
      <c r="CV58" s="1299"/>
      <c r="CW58" s="1299"/>
      <c r="CX58" s="1299"/>
      <c r="CY58" s="1299"/>
      <c r="CZ58" s="1299"/>
      <c r="DA58" s="1299"/>
      <c r="DB58" s="1299"/>
      <c r="DC58" s="1299"/>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623</v>
      </c>
    </row>
    <row r="64" spans="1:109" ht="13.5" x14ac:dyDescent="0.15">
      <c r="B64" s="386"/>
      <c r="G64" s="402"/>
      <c r="I64" s="404"/>
      <c r="J64" s="404"/>
      <c r="K64" s="404"/>
      <c r="L64" s="404"/>
      <c r="M64" s="404"/>
      <c r="N64" s="403"/>
      <c r="AM64" s="402"/>
      <c r="AN64" s="402" t="s">
        <v>622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2" t="s">
        <v>630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6"/>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6"/>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6"/>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6"/>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621</v>
      </c>
    </row>
    <row r="72" spans="2:107" ht="13.5" x14ac:dyDescent="0.15">
      <c r="B72" s="386"/>
      <c r="G72" s="1302"/>
      <c r="H72" s="1302"/>
      <c r="I72" s="1302"/>
      <c r="J72" s="1302"/>
      <c r="K72" s="395"/>
      <c r="L72" s="395"/>
      <c r="M72" s="394"/>
      <c r="N72" s="394"/>
      <c r="AN72" s="1307"/>
      <c r="AO72" s="1308"/>
      <c r="AP72" s="1308"/>
      <c r="AQ72" s="1308"/>
      <c r="AR72" s="1308"/>
      <c r="AS72" s="1308"/>
      <c r="AT72" s="1308"/>
      <c r="AU72" s="1308"/>
      <c r="AV72" s="1308"/>
      <c r="AW72" s="1308"/>
      <c r="AX72" s="1308"/>
      <c r="AY72" s="1308"/>
      <c r="AZ72" s="1308"/>
      <c r="BA72" s="1308"/>
      <c r="BB72" s="1308"/>
      <c r="BC72" s="1308"/>
      <c r="BD72" s="1308"/>
      <c r="BE72" s="1308"/>
      <c r="BF72" s="1308"/>
      <c r="BG72" s="1308"/>
      <c r="BH72" s="1308"/>
      <c r="BI72" s="1308"/>
      <c r="BJ72" s="1308"/>
      <c r="BK72" s="1308"/>
      <c r="BL72" s="1308"/>
      <c r="BM72" s="1308"/>
      <c r="BN72" s="1308"/>
      <c r="BO72" s="1309"/>
      <c r="BP72" s="1306" t="s">
        <v>562</v>
      </c>
      <c r="BQ72" s="1306"/>
      <c r="BR72" s="1306"/>
      <c r="BS72" s="1306"/>
      <c r="BT72" s="1306"/>
      <c r="BU72" s="1306"/>
      <c r="BV72" s="1306"/>
      <c r="BW72" s="1306"/>
      <c r="BX72" s="1306" t="s">
        <v>563</v>
      </c>
      <c r="BY72" s="1306"/>
      <c r="BZ72" s="1306"/>
      <c r="CA72" s="1306"/>
      <c r="CB72" s="1306"/>
      <c r="CC72" s="1306"/>
      <c r="CD72" s="1306"/>
      <c r="CE72" s="1306"/>
      <c r="CF72" s="1306" t="s">
        <v>564</v>
      </c>
      <c r="CG72" s="1306"/>
      <c r="CH72" s="1306"/>
      <c r="CI72" s="1306"/>
      <c r="CJ72" s="1306"/>
      <c r="CK72" s="1306"/>
      <c r="CL72" s="1306"/>
      <c r="CM72" s="1306"/>
      <c r="CN72" s="1306" t="s">
        <v>565</v>
      </c>
      <c r="CO72" s="1306"/>
      <c r="CP72" s="1306"/>
      <c r="CQ72" s="1306"/>
      <c r="CR72" s="1306"/>
      <c r="CS72" s="1306"/>
      <c r="CT72" s="1306"/>
      <c r="CU72" s="1306"/>
      <c r="CV72" s="1306" t="s">
        <v>566</v>
      </c>
      <c r="CW72" s="1306"/>
      <c r="CX72" s="1306"/>
      <c r="CY72" s="1306"/>
      <c r="CZ72" s="1306"/>
      <c r="DA72" s="1306"/>
      <c r="DB72" s="1306"/>
      <c r="DC72" s="1306"/>
    </row>
    <row r="73" spans="2:107" ht="13.5" x14ac:dyDescent="0.15">
      <c r="B73" s="386"/>
      <c r="G73" s="1310"/>
      <c r="H73" s="1310"/>
      <c r="I73" s="1310"/>
      <c r="J73" s="1310"/>
      <c r="K73" s="1303"/>
      <c r="L73" s="1303"/>
      <c r="M73" s="1303"/>
      <c r="N73" s="1303"/>
      <c r="AM73" s="393"/>
      <c r="AN73" s="1301" t="s">
        <v>620</v>
      </c>
      <c r="AO73" s="1301"/>
      <c r="AP73" s="1301"/>
      <c r="AQ73" s="1301"/>
      <c r="AR73" s="1301"/>
      <c r="AS73" s="1301"/>
      <c r="AT73" s="1301"/>
      <c r="AU73" s="1301"/>
      <c r="AV73" s="1301"/>
      <c r="AW73" s="1301"/>
      <c r="AX73" s="1301"/>
      <c r="AY73" s="1301"/>
      <c r="AZ73" s="1301"/>
      <c r="BA73" s="1301"/>
      <c r="BB73" s="1301" t="s">
        <v>619</v>
      </c>
      <c r="BC73" s="1301"/>
      <c r="BD73" s="1301"/>
      <c r="BE73" s="1301"/>
      <c r="BF73" s="1301"/>
      <c r="BG73" s="1301"/>
      <c r="BH73" s="1301"/>
      <c r="BI73" s="1301"/>
      <c r="BJ73" s="1301"/>
      <c r="BK73" s="1301"/>
      <c r="BL73" s="1301"/>
      <c r="BM73" s="1301"/>
      <c r="BN73" s="1301"/>
      <c r="BO73" s="1301"/>
      <c r="BP73" s="1299">
        <v>141.69999999999999</v>
      </c>
      <c r="BQ73" s="1299"/>
      <c r="BR73" s="1299"/>
      <c r="BS73" s="1299"/>
      <c r="BT73" s="1299"/>
      <c r="BU73" s="1299"/>
      <c r="BV73" s="1299"/>
      <c r="BW73" s="1299"/>
      <c r="BX73" s="1299">
        <v>120.6</v>
      </c>
      <c r="BY73" s="1299"/>
      <c r="BZ73" s="1299"/>
      <c r="CA73" s="1299"/>
      <c r="CB73" s="1299"/>
      <c r="CC73" s="1299"/>
      <c r="CD73" s="1299"/>
      <c r="CE73" s="1299"/>
      <c r="CF73" s="1299">
        <v>116.5</v>
      </c>
      <c r="CG73" s="1299"/>
      <c r="CH73" s="1299"/>
      <c r="CI73" s="1299"/>
      <c r="CJ73" s="1299"/>
      <c r="CK73" s="1299"/>
      <c r="CL73" s="1299"/>
      <c r="CM73" s="1299"/>
      <c r="CN73" s="1299">
        <v>100.5</v>
      </c>
      <c r="CO73" s="1299"/>
      <c r="CP73" s="1299"/>
      <c r="CQ73" s="1299"/>
      <c r="CR73" s="1299"/>
      <c r="CS73" s="1299"/>
      <c r="CT73" s="1299"/>
      <c r="CU73" s="1299"/>
      <c r="CV73" s="1299">
        <v>115.5</v>
      </c>
      <c r="CW73" s="1299"/>
      <c r="CX73" s="1299"/>
      <c r="CY73" s="1299"/>
      <c r="CZ73" s="1299"/>
      <c r="DA73" s="1299"/>
      <c r="DB73" s="1299"/>
      <c r="DC73" s="1299"/>
    </row>
    <row r="74" spans="2:107" ht="13.5" x14ac:dyDescent="0.15">
      <c r="B74" s="386"/>
      <c r="G74" s="1310"/>
      <c r="H74" s="1310"/>
      <c r="I74" s="1310"/>
      <c r="J74" s="1310"/>
      <c r="K74" s="1303"/>
      <c r="L74" s="1303"/>
      <c r="M74" s="1303"/>
      <c r="N74" s="1303"/>
      <c r="AM74" s="393"/>
      <c r="AN74" s="1301"/>
      <c r="AO74" s="1301"/>
      <c r="AP74" s="1301"/>
      <c r="AQ74" s="1301"/>
      <c r="AR74" s="1301"/>
      <c r="AS74" s="1301"/>
      <c r="AT74" s="1301"/>
      <c r="AU74" s="1301"/>
      <c r="AV74" s="1301"/>
      <c r="AW74" s="1301"/>
      <c r="AX74" s="1301"/>
      <c r="AY74" s="1301"/>
      <c r="AZ74" s="1301"/>
      <c r="BA74" s="1301"/>
      <c r="BB74" s="1301"/>
      <c r="BC74" s="1301"/>
      <c r="BD74" s="1301"/>
      <c r="BE74" s="1301"/>
      <c r="BF74" s="1301"/>
      <c r="BG74" s="1301"/>
      <c r="BH74" s="1301"/>
      <c r="BI74" s="1301"/>
      <c r="BJ74" s="1301"/>
      <c r="BK74" s="1301"/>
      <c r="BL74" s="1301"/>
      <c r="BM74" s="1301"/>
      <c r="BN74" s="1301"/>
      <c r="BO74" s="1301"/>
      <c r="BP74" s="1299"/>
      <c r="BQ74" s="1299"/>
      <c r="BR74" s="1299"/>
      <c r="BS74" s="1299"/>
      <c r="BT74" s="1299"/>
      <c r="BU74" s="1299"/>
      <c r="BV74" s="1299"/>
      <c r="BW74" s="1299"/>
      <c r="BX74" s="1299"/>
      <c r="BY74" s="1299"/>
      <c r="BZ74" s="1299"/>
      <c r="CA74" s="1299"/>
      <c r="CB74" s="1299"/>
      <c r="CC74" s="1299"/>
      <c r="CD74" s="1299"/>
      <c r="CE74" s="1299"/>
      <c r="CF74" s="1299"/>
      <c r="CG74" s="1299"/>
      <c r="CH74" s="1299"/>
      <c r="CI74" s="1299"/>
      <c r="CJ74" s="1299"/>
      <c r="CK74" s="1299"/>
      <c r="CL74" s="1299"/>
      <c r="CM74" s="1299"/>
      <c r="CN74" s="1299"/>
      <c r="CO74" s="1299"/>
      <c r="CP74" s="1299"/>
      <c r="CQ74" s="1299"/>
      <c r="CR74" s="1299"/>
      <c r="CS74" s="1299"/>
      <c r="CT74" s="1299"/>
      <c r="CU74" s="1299"/>
      <c r="CV74" s="1299"/>
      <c r="CW74" s="1299"/>
      <c r="CX74" s="1299"/>
      <c r="CY74" s="1299"/>
      <c r="CZ74" s="1299"/>
      <c r="DA74" s="1299"/>
      <c r="DB74" s="1299"/>
      <c r="DC74" s="1299"/>
    </row>
    <row r="75" spans="2:107" ht="13.5" x14ac:dyDescent="0.15">
      <c r="B75" s="386"/>
      <c r="G75" s="1310"/>
      <c r="H75" s="1310"/>
      <c r="I75" s="1302"/>
      <c r="J75" s="1302"/>
      <c r="K75" s="1300"/>
      <c r="L75" s="1300"/>
      <c r="M75" s="1300"/>
      <c r="N75" s="1300"/>
      <c r="AM75" s="393"/>
      <c r="AN75" s="1301"/>
      <c r="AO75" s="1301"/>
      <c r="AP75" s="1301"/>
      <c r="AQ75" s="1301"/>
      <c r="AR75" s="1301"/>
      <c r="AS75" s="1301"/>
      <c r="AT75" s="1301"/>
      <c r="AU75" s="1301"/>
      <c r="AV75" s="1301"/>
      <c r="AW75" s="1301"/>
      <c r="AX75" s="1301"/>
      <c r="AY75" s="1301"/>
      <c r="AZ75" s="1301"/>
      <c r="BA75" s="1301"/>
      <c r="BB75" s="1301" t="s">
        <v>618</v>
      </c>
      <c r="BC75" s="1301"/>
      <c r="BD75" s="1301"/>
      <c r="BE75" s="1301"/>
      <c r="BF75" s="1301"/>
      <c r="BG75" s="1301"/>
      <c r="BH75" s="1301"/>
      <c r="BI75" s="1301"/>
      <c r="BJ75" s="1301"/>
      <c r="BK75" s="1301"/>
      <c r="BL75" s="1301"/>
      <c r="BM75" s="1301"/>
      <c r="BN75" s="1301"/>
      <c r="BO75" s="1301"/>
      <c r="BP75" s="1299">
        <v>16.600000000000001</v>
      </c>
      <c r="BQ75" s="1299"/>
      <c r="BR75" s="1299"/>
      <c r="BS75" s="1299"/>
      <c r="BT75" s="1299"/>
      <c r="BU75" s="1299"/>
      <c r="BV75" s="1299"/>
      <c r="BW75" s="1299"/>
      <c r="BX75" s="1299">
        <v>16.7</v>
      </c>
      <c r="BY75" s="1299"/>
      <c r="BZ75" s="1299"/>
      <c r="CA75" s="1299"/>
      <c r="CB75" s="1299"/>
      <c r="CC75" s="1299"/>
      <c r="CD75" s="1299"/>
      <c r="CE75" s="1299"/>
      <c r="CF75" s="1299">
        <v>16</v>
      </c>
      <c r="CG75" s="1299"/>
      <c r="CH75" s="1299"/>
      <c r="CI75" s="1299"/>
      <c r="CJ75" s="1299"/>
      <c r="CK75" s="1299"/>
      <c r="CL75" s="1299"/>
      <c r="CM75" s="1299"/>
      <c r="CN75" s="1299">
        <v>15.8</v>
      </c>
      <c r="CO75" s="1299"/>
      <c r="CP75" s="1299"/>
      <c r="CQ75" s="1299"/>
      <c r="CR75" s="1299"/>
      <c r="CS75" s="1299"/>
      <c r="CT75" s="1299"/>
      <c r="CU75" s="1299"/>
      <c r="CV75" s="1299">
        <v>15.4</v>
      </c>
      <c r="CW75" s="1299"/>
      <c r="CX75" s="1299"/>
      <c r="CY75" s="1299"/>
      <c r="CZ75" s="1299"/>
      <c r="DA75" s="1299"/>
      <c r="DB75" s="1299"/>
      <c r="DC75" s="1299"/>
    </row>
    <row r="76" spans="2:107" ht="13.5" x14ac:dyDescent="0.15">
      <c r="B76" s="386"/>
      <c r="G76" s="1310"/>
      <c r="H76" s="1310"/>
      <c r="I76" s="1302"/>
      <c r="J76" s="1302"/>
      <c r="K76" s="1300"/>
      <c r="L76" s="1300"/>
      <c r="M76" s="1300"/>
      <c r="N76" s="1300"/>
      <c r="AM76" s="393"/>
      <c r="AN76" s="1301"/>
      <c r="AO76" s="1301"/>
      <c r="AP76" s="1301"/>
      <c r="AQ76" s="1301"/>
      <c r="AR76" s="1301"/>
      <c r="AS76" s="1301"/>
      <c r="AT76" s="1301"/>
      <c r="AU76" s="1301"/>
      <c r="AV76" s="1301"/>
      <c r="AW76" s="1301"/>
      <c r="AX76" s="1301"/>
      <c r="AY76" s="1301"/>
      <c r="AZ76" s="1301"/>
      <c r="BA76" s="1301"/>
      <c r="BB76" s="1301"/>
      <c r="BC76" s="1301"/>
      <c r="BD76" s="1301"/>
      <c r="BE76" s="1301"/>
      <c r="BF76" s="1301"/>
      <c r="BG76" s="1301"/>
      <c r="BH76" s="1301"/>
      <c r="BI76" s="1301"/>
      <c r="BJ76" s="1301"/>
      <c r="BK76" s="1301"/>
      <c r="BL76" s="1301"/>
      <c r="BM76" s="1301"/>
      <c r="BN76" s="1301"/>
      <c r="BO76" s="1301"/>
      <c r="BP76" s="1299"/>
      <c r="BQ76" s="1299"/>
      <c r="BR76" s="1299"/>
      <c r="BS76" s="1299"/>
      <c r="BT76" s="1299"/>
      <c r="BU76" s="1299"/>
      <c r="BV76" s="1299"/>
      <c r="BW76" s="1299"/>
      <c r="BX76" s="1299"/>
      <c r="BY76" s="1299"/>
      <c r="BZ76" s="1299"/>
      <c r="CA76" s="1299"/>
      <c r="CB76" s="1299"/>
      <c r="CC76" s="1299"/>
      <c r="CD76" s="1299"/>
      <c r="CE76" s="1299"/>
      <c r="CF76" s="1299"/>
      <c r="CG76" s="1299"/>
      <c r="CH76" s="1299"/>
      <c r="CI76" s="1299"/>
      <c r="CJ76" s="1299"/>
      <c r="CK76" s="1299"/>
      <c r="CL76" s="1299"/>
      <c r="CM76" s="1299"/>
      <c r="CN76" s="1299"/>
      <c r="CO76" s="1299"/>
      <c r="CP76" s="1299"/>
      <c r="CQ76" s="1299"/>
      <c r="CR76" s="1299"/>
      <c r="CS76" s="1299"/>
      <c r="CT76" s="1299"/>
      <c r="CU76" s="1299"/>
      <c r="CV76" s="1299"/>
      <c r="CW76" s="1299"/>
      <c r="CX76" s="1299"/>
      <c r="CY76" s="1299"/>
      <c r="CZ76" s="1299"/>
      <c r="DA76" s="1299"/>
      <c r="DB76" s="1299"/>
      <c r="DC76" s="1299"/>
    </row>
    <row r="77" spans="2:107" ht="13.5" x14ac:dyDescent="0.15">
      <c r="B77" s="386"/>
      <c r="G77" s="1302"/>
      <c r="H77" s="1302"/>
      <c r="I77" s="1302"/>
      <c r="J77" s="1302"/>
      <c r="K77" s="1303"/>
      <c r="L77" s="1303"/>
      <c r="M77" s="1303"/>
      <c r="N77" s="1303"/>
      <c r="AN77" s="1306" t="s">
        <v>617</v>
      </c>
      <c r="AO77" s="1306"/>
      <c r="AP77" s="1306"/>
      <c r="AQ77" s="1306"/>
      <c r="AR77" s="1306"/>
      <c r="AS77" s="1306"/>
      <c r="AT77" s="1306"/>
      <c r="AU77" s="1306"/>
      <c r="AV77" s="1306"/>
      <c r="AW77" s="1306"/>
      <c r="AX77" s="1306"/>
      <c r="AY77" s="1306"/>
      <c r="AZ77" s="1306"/>
      <c r="BA77" s="1306"/>
      <c r="BB77" s="1301" t="s">
        <v>616</v>
      </c>
      <c r="BC77" s="1301"/>
      <c r="BD77" s="1301"/>
      <c r="BE77" s="1301"/>
      <c r="BF77" s="1301"/>
      <c r="BG77" s="1301"/>
      <c r="BH77" s="1301"/>
      <c r="BI77" s="1301"/>
      <c r="BJ77" s="1301"/>
      <c r="BK77" s="1301"/>
      <c r="BL77" s="1301"/>
      <c r="BM77" s="1301"/>
      <c r="BN77" s="1301"/>
      <c r="BO77" s="1301"/>
      <c r="BP77" s="1299">
        <v>0</v>
      </c>
      <c r="BQ77" s="1299"/>
      <c r="BR77" s="1299"/>
      <c r="BS77" s="1299"/>
      <c r="BT77" s="1299"/>
      <c r="BU77" s="1299"/>
      <c r="BV77" s="1299"/>
      <c r="BW77" s="1299"/>
      <c r="BX77" s="1299">
        <v>0</v>
      </c>
      <c r="BY77" s="1299"/>
      <c r="BZ77" s="1299"/>
      <c r="CA77" s="1299"/>
      <c r="CB77" s="1299"/>
      <c r="CC77" s="1299"/>
      <c r="CD77" s="1299"/>
      <c r="CE77" s="1299"/>
      <c r="CF77" s="1299">
        <v>0</v>
      </c>
      <c r="CG77" s="1299"/>
      <c r="CH77" s="1299"/>
      <c r="CI77" s="1299"/>
      <c r="CJ77" s="1299"/>
      <c r="CK77" s="1299"/>
      <c r="CL77" s="1299"/>
      <c r="CM77" s="1299"/>
      <c r="CN77" s="1299">
        <v>0</v>
      </c>
      <c r="CO77" s="1299"/>
      <c r="CP77" s="1299"/>
      <c r="CQ77" s="1299"/>
      <c r="CR77" s="1299"/>
      <c r="CS77" s="1299"/>
      <c r="CT77" s="1299"/>
      <c r="CU77" s="1299"/>
      <c r="CV77" s="1299">
        <v>0</v>
      </c>
      <c r="CW77" s="1299"/>
      <c r="CX77" s="1299"/>
      <c r="CY77" s="1299"/>
      <c r="CZ77" s="1299"/>
      <c r="DA77" s="1299"/>
      <c r="DB77" s="1299"/>
      <c r="DC77" s="1299"/>
    </row>
    <row r="78" spans="2:107" ht="13.5" x14ac:dyDescent="0.15">
      <c r="B78" s="386"/>
      <c r="G78" s="1302"/>
      <c r="H78" s="1302"/>
      <c r="I78" s="1302"/>
      <c r="J78" s="1302"/>
      <c r="K78" s="1303"/>
      <c r="L78" s="1303"/>
      <c r="M78" s="1303"/>
      <c r="N78" s="1303"/>
      <c r="AN78" s="1306"/>
      <c r="AO78" s="1306"/>
      <c r="AP78" s="1306"/>
      <c r="AQ78" s="1306"/>
      <c r="AR78" s="1306"/>
      <c r="AS78" s="1306"/>
      <c r="AT78" s="1306"/>
      <c r="AU78" s="1306"/>
      <c r="AV78" s="1306"/>
      <c r="AW78" s="1306"/>
      <c r="AX78" s="1306"/>
      <c r="AY78" s="1306"/>
      <c r="AZ78" s="1306"/>
      <c r="BA78" s="1306"/>
      <c r="BB78" s="1301"/>
      <c r="BC78" s="1301"/>
      <c r="BD78" s="1301"/>
      <c r="BE78" s="1301"/>
      <c r="BF78" s="1301"/>
      <c r="BG78" s="1301"/>
      <c r="BH78" s="1301"/>
      <c r="BI78" s="1301"/>
      <c r="BJ78" s="1301"/>
      <c r="BK78" s="1301"/>
      <c r="BL78" s="1301"/>
      <c r="BM78" s="1301"/>
      <c r="BN78" s="1301"/>
      <c r="BO78" s="1301"/>
      <c r="BP78" s="1299"/>
      <c r="BQ78" s="1299"/>
      <c r="BR78" s="1299"/>
      <c r="BS78" s="1299"/>
      <c r="BT78" s="1299"/>
      <c r="BU78" s="1299"/>
      <c r="BV78" s="1299"/>
      <c r="BW78" s="1299"/>
      <c r="BX78" s="1299"/>
      <c r="BY78" s="1299"/>
      <c r="BZ78" s="1299"/>
      <c r="CA78" s="1299"/>
      <c r="CB78" s="1299"/>
      <c r="CC78" s="1299"/>
      <c r="CD78" s="1299"/>
      <c r="CE78" s="1299"/>
      <c r="CF78" s="1299"/>
      <c r="CG78" s="1299"/>
      <c r="CH78" s="1299"/>
      <c r="CI78" s="1299"/>
      <c r="CJ78" s="1299"/>
      <c r="CK78" s="1299"/>
      <c r="CL78" s="1299"/>
      <c r="CM78" s="1299"/>
      <c r="CN78" s="1299"/>
      <c r="CO78" s="1299"/>
      <c r="CP78" s="1299"/>
      <c r="CQ78" s="1299"/>
      <c r="CR78" s="1299"/>
      <c r="CS78" s="1299"/>
      <c r="CT78" s="1299"/>
      <c r="CU78" s="1299"/>
      <c r="CV78" s="1299"/>
      <c r="CW78" s="1299"/>
      <c r="CX78" s="1299"/>
      <c r="CY78" s="1299"/>
      <c r="CZ78" s="1299"/>
      <c r="DA78" s="1299"/>
      <c r="DB78" s="1299"/>
      <c r="DC78" s="1299"/>
    </row>
    <row r="79" spans="2:107" ht="13.5" x14ac:dyDescent="0.15">
      <c r="B79" s="386"/>
      <c r="G79" s="1302"/>
      <c r="H79" s="1302"/>
      <c r="I79" s="1304"/>
      <c r="J79" s="1304"/>
      <c r="K79" s="1305"/>
      <c r="L79" s="1305"/>
      <c r="M79" s="1305"/>
      <c r="N79" s="1305"/>
      <c r="AN79" s="1306"/>
      <c r="AO79" s="1306"/>
      <c r="AP79" s="1306"/>
      <c r="AQ79" s="1306"/>
      <c r="AR79" s="1306"/>
      <c r="AS79" s="1306"/>
      <c r="AT79" s="1306"/>
      <c r="AU79" s="1306"/>
      <c r="AV79" s="1306"/>
      <c r="AW79" s="1306"/>
      <c r="AX79" s="1306"/>
      <c r="AY79" s="1306"/>
      <c r="AZ79" s="1306"/>
      <c r="BA79" s="1306"/>
      <c r="BB79" s="1301" t="s">
        <v>615</v>
      </c>
      <c r="BC79" s="1301"/>
      <c r="BD79" s="1301"/>
      <c r="BE79" s="1301"/>
      <c r="BF79" s="1301"/>
      <c r="BG79" s="1301"/>
      <c r="BH79" s="1301"/>
      <c r="BI79" s="1301"/>
      <c r="BJ79" s="1301"/>
      <c r="BK79" s="1301"/>
      <c r="BL79" s="1301"/>
      <c r="BM79" s="1301"/>
      <c r="BN79" s="1301"/>
      <c r="BO79" s="1301"/>
      <c r="BP79" s="1299">
        <v>9.1</v>
      </c>
      <c r="BQ79" s="1299"/>
      <c r="BR79" s="1299"/>
      <c r="BS79" s="1299"/>
      <c r="BT79" s="1299"/>
      <c r="BU79" s="1299"/>
      <c r="BV79" s="1299"/>
      <c r="BW79" s="1299"/>
      <c r="BX79" s="1299">
        <v>8.6</v>
      </c>
      <c r="BY79" s="1299"/>
      <c r="BZ79" s="1299"/>
      <c r="CA79" s="1299"/>
      <c r="CB79" s="1299"/>
      <c r="CC79" s="1299"/>
      <c r="CD79" s="1299"/>
      <c r="CE79" s="1299"/>
      <c r="CF79" s="1299">
        <v>8.5</v>
      </c>
      <c r="CG79" s="1299"/>
      <c r="CH79" s="1299"/>
      <c r="CI79" s="1299"/>
      <c r="CJ79" s="1299"/>
      <c r="CK79" s="1299"/>
      <c r="CL79" s="1299"/>
      <c r="CM79" s="1299"/>
      <c r="CN79" s="1299">
        <v>8.5</v>
      </c>
      <c r="CO79" s="1299"/>
      <c r="CP79" s="1299"/>
      <c r="CQ79" s="1299"/>
      <c r="CR79" s="1299"/>
      <c r="CS79" s="1299"/>
      <c r="CT79" s="1299"/>
      <c r="CU79" s="1299"/>
      <c r="CV79" s="1299">
        <v>8.6</v>
      </c>
      <c r="CW79" s="1299"/>
      <c r="CX79" s="1299"/>
      <c r="CY79" s="1299"/>
      <c r="CZ79" s="1299"/>
      <c r="DA79" s="1299"/>
      <c r="DB79" s="1299"/>
      <c r="DC79" s="1299"/>
    </row>
    <row r="80" spans="2:107" ht="13.5" x14ac:dyDescent="0.15">
      <c r="B80" s="386"/>
      <c r="G80" s="1302"/>
      <c r="H80" s="1302"/>
      <c r="I80" s="1304"/>
      <c r="J80" s="1304"/>
      <c r="K80" s="1305"/>
      <c r="L80" s="1305"/>
      <c r="M80" s="1305"/>
      <c r="N80" s="1305"/>
      <c r="AN80" s="1306"/>
      <c r="AO80" s="1306"/>
      <c r="AP80" s="1306"/>
      <c r="AQ80" s="1306"/>
      <c r="AR80" s="1306"/>
      <c r="AS80" s="1306"/>
      <c r="AT80" s="1306"/>
      <c r="AU80" s="1306"/>
      <c r="AV80" s="1306"/>
      <c r="AW80" s="1306"/>
      <c r="AX80" s="1306"/>
      <c r="AY80" s="1306"/>
      <c r="AZ80" s="1306"/>
      <c r="BA80" s="1306"/>
      <c r="BB80" s="1301"/>
      <c r="BC80" s="1301"/>
      <c r="BD80" s="1301"/>
      <c r="BE80" s="1301"/>
      <c r="BF80" s="1301"/>
      <c r="BG80" s="1301"/>
      <c r="BH80" s="1301"/>
      <c r="BI80" s="1301"/>
      <c r="BJ80" s="1301"/>
      <c r="BK80" s="1301"/>
      <c r="BL80" s="1301"/>
      <c r="BM80" s="1301"/>
      <c r="BN80" s="1301"/>
      <c r="BO80" s="1301"/>
      <c r="BP80" s="1299"/>
      <c r="BQ80" s="1299"/>
      <c r="BR80" s="1299"/>
      <c r="BS80" s="1299"/>
      <c r="BT80" s="1299"/>
      <c r="BU80" s="1299"/>
      <c r="BV80" s="1299"/>
      <c r="BW80" s="1299"/>
      <c r="BX80" s="1299"/>
      <c r="BY80" s="1299"/>
      <c r="BZ80" s="1299"/>
      <c r="CA80" s="1299"/>
      <c r="CB80" s="1299"/>
      <c r="CC80" s="1299"/>
      <c r="CD80" s="1299"/>
      <c r="CE80" s="1299"/>
      <c r="CF80" s="1299"/>
      <c r="CG80" s="1299"/>
      <c r="CH80" s="1299"/>
      <c r="CI80" s="1299"/>
      <c r="CJ80" s="1299"/>
      <c r="CK80" s="1299"/>
      <c r="CL80" s="1299"/>
      <c r="CM80" s="1299"/>
      <c r="CN80" s="1299"/>
      <c r="CO80" s="1299"/>
      <c r="CP80" s="1299"/>
      <c r="CQ80" s="1299"/>
      <c r="CR80" s="1299"/>
      <c r="CS80" s="1299"/>
      <c r="CT80" s="1299"/>
      <c r="CU80" s="1299"/>
      <c r="CV80" s="1299"/>
      <c r="CW80" s="1299"/>
      <c r="CX80" s="1299"/>
      <c r="CY80" s="1299"/>
      <c r="CZ80" s="1299"/>
      <c r="DA80" s="1299"/>
      <c r="DB80" s="1299"/>
      <c r="DC80" s="1299"/>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zGUCr6HmDb037HW2L//d9Mx6Bi6nwu9qannHrh2Fywf76OOSWe2cfOVTFaWDmzxTmxpYQTLP/G2znqXEP2bDQ==" saltValue="Po6jZ53XSibsOn/oBwZd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O9KPTVOrXaAyZK9nJN2NC4zVuCWKYrucp2R4Oqq5Ub4/tSx4j8+fJyr+/beG0koUtMe2lJfRnw2c4xsTukdYw==" saltValue="NelvhMYHJ/NR2fqL504S+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yDW+XQl0CMmK2DlmcozpslMDThovbR+jFAhHGxjvoRT8lUegsjwzlMmc2ptHnSTbnAny0FvwESLskDCgAgO4A==" saltValue="Rr7BfZVTmt2hKQhCllyDa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195361</v>
      </c>
      <c r="E3" s="161"/>
      <c r="F3" s="162">
        <v>175675</v>
      </c>
      <c r="G3" s="163"/>
      <c r="H3" s="164"/>
    </row>
    <row r="4" spans="1:8" x14ac:dyDescent="0.15">
      <c r="A4" s="165"/>
      <c r="B4" s="166"/>
      <c r="C4" s="167"/>
      <c r="D4" s="168">
        <v>51431</v>
      </c>
      <c r="E4" s="169"/>
      <c r="F4" s="170">
        <v>87698</v>
      </c>
      <c r="G4" s="171"/>
      <c r="H4" s="172"/>
    </row>
    <row r="5" spans="1:8" x14ac:dyDescent="0.15">
      <c r="A5" s="153" t="s">
        <v>554</v>
      </c>
      <c r="B5" s="158"/>
      <c r="C5" s="159"/>
      <c r="D5" s="160">
        <v>148139</v>
      </c>
      <c r="E5" s="161"/>
      <c r="F5" s="162">
        <v>162193</v>
      </c>
      <c r="G5" s="163"/>
      <c r="H5" s="164"/>
    </row>
    <row r="6" spans="1:8" x14ac:dyDescent="0.15">
      <c r="A6" s="165"/>
      <c r="B6" s="166"/>
      <c r="C6" s="167"/>
      <c r="D6" s="168">
        <v>32274</v>
      </c>
      <c r="E6" s="169"/>
      <c r="F6" s="170">
        <v>79985</v>
      </c>
      <c r="G6" s="171"/>
      <c r="H6" s="172"/>
    </row>
    <row r="7" spans="1:8" x14ac:dyDescent="0.15">
      <c r="A7" s="153" t="s">
        <v>555</v>
      </c>
      <c r="B7" s="158"/>
      <c r="C7" s="159"/>
      <c r="D7" s="160">
        <v>136906</v>
      </c>
      <c r="E7" s="161"/>
      <c r="F7" s="162">
        <v>168868</v>
      </c>
      <c r="G7" s="163"/>
      <c r="H7" s="164"/>
    </row>
    <row r="8" spans="1:8" x14ac:dyDescent="0.15">
      <c r="A8" s="165"/>
      <c r="B8" s="166"/>
      <c r="C8" s="167"/>
      <c r="D8" s="168">
        <v>30352</v>
      </c>
      <c r="E8" s="169"/>
      <c r="F8" s="170">
        <v>79360</v>
      </c>
      <c r="G8" s="171"/>
      <c r="H8" s="172"/>
    </row>
    <row r="9" spans="1:8" x14ac:dyDescent="0.15">
      <c r="A9" s="153" t="s">
        <v>556</v>
      </c>
      <c r="B9" s="158"/>
      <c r="C9" s="159"/>
      <c r="D9" s="160">
        <v>157457</v>
      </c>
      <c r="E9" s="161"/>
      <c r="F9" s="162">
        <v>202870</v>
      </c>
      <c r="G9" s="163"/>
      <c r="H9" s="164"/>
    </row>
    <row r="10" spans="1:8" x14ac:dyDescent="0.15">
      <c r="A10" s="165"/>
      <c r="B10" s="166"/>
      <c r="C10" s="167"/>
      <c r="D10" s="168">
        <v>37999</v>
      </c>
      <c r="E10" s="169"/>
      <c r="F10" s="170">
        <v>79735</v>
      </c>
      <c r="G10" s="171"/>
      <c r="H10" s="172"/>
    </row>
    <row r="11" spans="1:8" x14ac:dyDescent="0.15">
      <c r="A11" s="153" t="s">
        <v>557</v>
      </c>
      <c r="B11" s="158"/>
      <c r="C11" s="159"/>
      <c r="D11" s="160">
        <v>328113</v>
      </c>
      <c r="E11" s="161"/>
      <c r="F11" s="162">
        <v>167497</v>
      </c>
      <c r="G11" s="163"/>
      <c r="H11" s="164"/>
    </row>
    <row r="12" spans="1:8" x14ac:dyDescent="0.15">
      <c r="A12" s="165"/>
      <c r="B12" s="166"/>
      <c r="C12" s="173"/>
      <c r="D12" s="168">
        <v>211817</v>
      </c>
      <c r="E12" s="169"/>
      <c r="F12" s="170">
        <v>82571</v>
      </c>
      <c r="G12" s="171"/>
      <c r="H12" s="172"/>
    </row>
    <row r="13" spans="1:8" x14ac:dyDescent="0.15">
      <c r="A13" s="153"/>
      <c r="B13" s="158"/>
      <c r="C13" s="174"/>
      <c r="D13" s="175">
        <v>193195</v>
      </c>
      <c r="E13" s="176"/>
      <c r="F13" s="177">
        <v>175421</v>
      </c>
      <c r="G13" s="178"/>
      <c r="H13" s="164"/>
    </row>
    <row r="14" spans="1:8" x14ac:dyDescent="0.15">
      <c r="A14" s="165"/>
      <c r="B14" s="166"/>
      <c r="C14" s="167"/>
      <c r="D14" s="168">
        <v>72775</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3.41</v>
      </c>
      <c r="C19" s="179">
        <f>ROUND(VALUE(SUBSTITUTE(実質収支比率等に係る経年分析!G$48,"▲","-")),2)</f>
        <v>3.23</v>
      </c>
      <c r="D19" s="179">
        <f>ROUND(VALUE(SUBSTITUTE(実質収支比率等に係る経年分析!H$48,"▲","-")),2)</f>
        <v>4.16</v>
      </c>
      <c r="E19" s="179">
        <f>ROUND(VALUE(SUBSTITUTE(実質収支比率等に係る経年分析!I$48,"▲","-")),2)</f>
        <v>3.97</v>
      </c>
      <c r="F19" s="179">
        <f>ROUND(VALUE(SUBSTITUTE(実質収支比率等に係る経年分析!J$48,"▲","-")),2)</f>
        <v>5.13</v>
      </c>
    </row>
    <row r="20" spans="1:11" x14ac:dyDescent="0.15">
      <c r="A20" s="179" t="s">
        <v>55</v>
      </c>
      <c r="B20" s="179">
        <f>ROUND(VALUE(SUBSTITUTE(実質収支比率等に係る経年分析!F$47,"▲","-")),2)</f>
        <v>25.56</v>
      </c>
      <c r="C20" s="179">
        <f>ROUND(VALUE(SUBSTITUTE(実質収支比率等に係る経年分析!G$47,"▲","-")),2)</f>
        <v>25.61</v>
      </c>
      <c r="D20" s="179">
        <f>ROUND(VALUE(SUBSTITUTE(実質収支比率等に係る経年分析!H$47,"▲","-")),2)</f>
        <v>25.55</v>
      </c>
      <c r="E20" s="179">
        <f>ROUND(VALUE(SUBSTITUTE(実質収支比率等に係る経年分析!I$47,"▲","-")),2)</f>
        <v>25.88</v>
      </c>
      <c r="F20" s="179">
        <f>ROUND(VALUE(SUBSTITUTE(実質収支比率等に係る経年分析!J$47,"▲","-")),2)</f>
        <v>26.25</v>
      </c>
    </row>
    <row r="21" spans="1:11" x14ac:dyDescent="0.15">
      <c r="A21" s="179" t="s">
        <v>56</v>
      </c>
      <c r="B21" s="179">
        <f>IF(ISNUMBER(VALUE(SUBSTITUTE(実質収支比率等に係る経年分析!F$49,"▲","-"))),ROUND(VALUE(SUBSTITUTE(実質収支比率等に係る経年分析!F$49,"▲","-")),2),NA())</f>
        <v>-0.83</v>
      </c>
      <c r="C21" s="179">
        <f>IF(ISNUMBER(VALUE(SUBSTITUTE(実質収支比率等に係る経年分析!G$49,"▲","-"))),ROUND(VALUE(SUBSTITUTE(実質収支比率等に係る経年分析!G$49,"▲","-")),2),NA())</f>
        <v>0.37</v>
      </c>
      <c r="D21" s="179">
        <f>IF(ISNUMBER(VALUE(SUBSTITUTE(実質収支比率等に係る経年分析!H$49,"▲","-"))),ROUND(VALUE(SUBSTITUTE(実質収支比率等に係る経年分析!H$49,"▲","-")),2),NA())</f>
        <v>0.93</v>
      </c>
      <c r="E21" s="179">
        <f>IF(ISNUMBER(VALUE(SUBSTITUTE(実質収支比率等に係る経年分析!I$49,"▲","-"))),ROUND(VALUE(SUBSTITUTE(実質収支比率等に係る経年分析!I$49,"▲","-")),2),NA())</f>
        <v>-0.24</v>
      </c>
      <c r="F21" s="179">
        <f>IF(ISNUMBER(VALUE(SUBSTITUTE(実質収支比率等に係る経年分析!J$49,"▲","-"))),ROUND(VALUE(SUBSTITUTE(実質収支比率等に係る経年分析!J$49,"▲","-")),2),NA())</f>
        <v>1.1000000000000001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和泊町農業集落排水事業特別会計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和泊町下水道事業特別会計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f>IF(ROUND(VALUE(SUBSTITUTE(連結実質赤字比率に係る赤字・黒字の構成分析!I$40,"▲", "-")), 2) &lt; 0, ABS(ROUND(VALUE(SUBSTITUTE(連結実質赤字比率に係る赤字・黒字の構成分析!I$40,"▲", "-")), 2)), NA())</f>
        <v>0.02</v>
      </c>
      <c r="I30" s="180" t="e">
        <f>IF(ROUND(VALUE(SUBSTITUTE(連結実質赤字比率に係る赤字・黒字の構成分析!I$40,"▲", "-")), 2) &gt;= 0, ABS(ROUND(VALUE(SUBSTITUTE(連結実質赤字比率に係る赤字・黒字の構成分析!I$40,"▲", "-")), 2)), NA())</f>
        <v>#N/A</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和泊町奨学資金特別会計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和泊町後期高齢者医療特別会計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和泊町介護保険特別会計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0.75</v>
      </c>
    </row>
    <row r="34" spans="1:16" x14ac:dyDescent="0.15">
      <c r="A34" s="180" t="str">
        <f>IF(連結実質赤字比率に係る赤字・黒字の構成分析!C$36="",NA(),連結実質赤字比率に係る赤字・黒字の構成分析!C$36)</f>
        <v>和泊町国民健康保険特別会計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0.87</v>
      </c>
    </row>
    <row r="35" spans="1:16" x14ac:dyDescent="0.15">
      <c r="A35" s="180" t="str">
        <f>IF(連結実質赤字比率に係る赤字・黒字の構成分析!C$35="",NA(),連結実質赤字比率に係る赤字・黒字の構成分析!C$35)</f>
        <v>和泊町水道事業会計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2.4500000000000002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3.89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1022</v>
      </c>
      <c r="E42" s="181"/>
      <c r="F42" s="181"/>
      <c r="G42" s="181">
        <f>'実質公債費比率（分子）の構造'!L$52</f>
        <v>1007</v>
      </c>
      <c r="H42" s="181"/>
      <c r="I42" s="181"/>
      <c r="J42" s="181">
        <f>'実質公債費比率（分子）の構造'!M$52</f>
        <v>1050</v>
      </c>
      <c r="K42" s="181"/>
      <c r="L42" s="181"/>
      <c r="M42" s="181">
        <f>'実質公債費比率（分子）の構造'!N$52</f>
        <v>959</v>
      </c>
      <c r="N42" s="181"/>
      <c r="O42" s="181"/>
      <c r="P42" s="181">
        <f>'実質公債費比率（分子）の構造'!O$52</f>
        <v>944</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4</v>
      </c>
      <c r="C44" s="181"/>
      <c r="D44" s="181"/>
      <c r="E44" s="181">
        <f>'実質公債費比率（分子）の構造'!L$50</f>
        <v>5</v>
      </c>
      <c r="F44" s="181"/>
      <c r="G44" s="181"/>
      <c r="H44" s="181">
        <f>'実質公債費比率（分子）の構造'!M$50</f>
        <v>1</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92</v>
      </c>
      <c r="C45" s="181"/>
      <c r="D45" s="181"/>
      <c r="E45" s="181">
        <f>'実質公債費比率（分子）の構造'!L$49</f>
        <v>76</v>
      </c>
      <c r="F45" s="181"/>
      <c r="G45" s="181"/>
      <c r="H45" s="181">
        <f>'実質公債費比率（分子）の構造'!M$49</f>
        <v>45</v>
      </c>
      <c r="I45" s="181"/>
      <c r="J45" s="181"/>
      <c r="K45" s="181">
        <f>'実質公債費比率（分子）の構造'!N$49</f>
        <v>9</v>
      </c>
      <c r="L45" s="181"/>
      <c r="M45" s="181"/>
      <c r="N45" s="181">
        <f>'実質公債費比率（分子）の構造'!O$49</f>
        <v>9</v>
      </c>
      <c r="O45" s="181"/>
      <c r="P45" s="181"/>
    </row>
    <row r="46" spans="1:16" x14ac:dyDescent="0.15">
      <c r="A46" s="181" t="s">
        <v>67</v>
      </c>
      <c r="B46" s="181">
        <f>'実質公債費比率（分子）の構造'!K$48</f>
        <v>226</v>
      </c>
      <c r="C46" s="181"/>
      <c r="D46" s="181"/>
      <c r="E46" s="181">
        <f>'実質公債費比率（分子）の構造'!L$48</f>
        <v>247</v>
      </c>
      <c r="F46" s="181"/>
      <c r="G46" s="181"/>
      <c r="H46" s="181">
        <f>'実質公債費比率（分子）の構造'!M$48</f>
        <v>234</v>
      </c>
      <c r="I46" s="181"/>
      <c r="J46" s="181"/>
      <c r="K46" s="181">
        <f>'実質公債費比率（分子）の構造'!N$48</f>
        <v>221</v>
      </c>
      <c r="L46" s="181"/>
      <c r="M46" s="181"/>
      <c r="N46" s="181">
        <f>'実質公債費比率（分子）の構造'!O$48</f>
        <v>234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1166</v>
      </c>
      <c r="C49" s="181"/>
      <c r="D49" s="181"/>
      <c r="E49" s="181">
        <f>'実質公債費比率（分子）の構造'!L$45</f>
        <v>1190</v>
      </c>
      <c r="F49" s="181"/>
      <c r="G49" s="181"/>
      <c r="H49" s="181">
        <f>'実質公債費比率（分子）の構造'!M$45</f>
        <v>1192</v>
      </c>
      <c r="I49" s="181"/>
      <c r="J49" s="181"/>
      <c r="K49" s="181">
        <f>'実質公債費比率（分子）の構造'!N$45</f>
        <v>1183</v>
      </c>
      <c r="L49" s="181"/>
      <c r="M49" s="181"/>
      <c r="N49" s="181">
        <f>'実質公債費比率（分子）の構造'!O$45</f>
        <v>1161</v>
      </c>
      <c r="O49" s="181"/>
      <c r="P49" s="181"/>
    </row>
    <row r="50" spans="1:16" x14ac:dyDescent="0.15">
      <c r="A50" s="181" t="s">
        <v>71</v>
      </c>
      <c r="B50" s="181" t="e">
        <f>NA()</f>
        <v>#N/A</v>
      </c>
      <c r="C50" s="181">
        <f>IF(ISNUMBER('実質公債費比率（分子）の構造'!K$53),'実質公債費比率（分子）の構造'!K$53,NA())</f>
        <v>466</v>
      </c>
      <c r="D50" s="181" t="e">
        <f>NA()</f>
        <v>#N/A</v>
      </c>
      <c r="E50" s="181" t="e">
        <f>NA()</f>
        <v>#N/A</v>
      </c>
      <c r="F50" s="181">
        <f>IF(ISNUMBER('実質公債費比率（分子）の構造'!L$53),'実質公債費比率（分子）の構造'!L$53,NA())</f>
        <v>511</v>
      </c>
      <c r="G50" s="181" t="e">
        <f>NA()</f>
        <v>#N/A</v>
      </c>
      <c r="H50" s="181" t="e">
        <f>NA()</f>
        <v>#N/A</v>
      </c>
      <c r="I50" s="181">
        <f>IF(ISNUMBER('実質公債費比率（分子）の構造'!M$53),'実質公債費比率（分子）の構造'!M$53,NA())</f>
        <v>422</v>
      </c>
      <c r="J50" s="181" t="e">
        <f>NA()</f>
        <v>#N/A</v>
      </c>
      <c r="K50" s="181" t="e">
        <f>NA()</f>
        <v>#N/A</v>
      </c>
      <c r="L50" s="181">
        <f>IF(ISNUMBER('実質公債費比率（分子）の構造'!N$53),'実質公債費比率（分子）の構造'!N$53,NA())</f>
        <v>454</v>
      </c>
      <c r="M50" s="181" t="e">
        <f>NA()</f>
        <v>#N/A</v>
      </c>
      <c r="N50" s="181" t="e">
        <f>NA()</f>
        <v>#N/A</v>
      </c>
      <c r="O50" s="181">
        <f>IF(ISNUMBER('実質公債費比率（分子）の構造'!O$53),'実質公債費比率（分子）の構造'!O$53,NA())</f>
        <v>460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8516</v>
      </c>
      <c r="E56" s="180"/>
      <c r="F56" s="180"/>
      <c r="G56" s="180">
        <f>'将来負担比率（分子）の構造'!J$52</f>
        <v>8100</v>
      </c>
      <c r="H56" s="180"/>
      <c r="I56" s="180"/>
      <c r="J56" s="180">
        <f>'将来負担比率（分子）の構造'!K$52</f>
        <v>7609</v>
      </c>
      <c r="K56" s="180"/>
      <c r="L56" s="180"/>
      <c r="M56" s="180">
        <f>'将来負担比率（分子）の構造'!L$52</f>
        <v>7221</v>
      </c>
      <c r="N56" s="180"/>
      <c r="O56" s="180"/>
      <c r="P56" s="180">
        <f>'将来負担比率（分子）の構造'!M$52</f>
        <v>7088</v>
      </c>
    </row>
    <row r="57" spans="1:16" x14ac:dyDescent="0.15">
      <c r="A57" s="180" t="s">
        <v>42</v>
      </c>
      <c r="B57" s="180"/>
      <c r="C57" s="180"/>
      <c r="D57" s="180">
        <f>'将来負担比率（分子）の構造'!I$51</f>
        <v>840</v>
      </c>
      <c r="E57" s="180"/>
      <c r="F57" s="180"/>
      <c r="G57" s="180">
        <f>'将来負担比率（分子）の構造'!J$51</f>
        <v>846</v>
      </c>
      <c r="H57" s="180"/>
      <c r="I57" s="180"/>
      <c r="J57" s="180">
        <f>'将来負担比率（分子）の構造'!K$51</f>
        <v>751</v>
      </c>
      <c r="K57" s="180"/>
      <c r="L57" s="180"/>
      <c r="M57" s="180">
        <f>'将来負担比率（分子）の構造'!L$51</f>
        <v>746</v>
      </c>
      <c r="N57" s="180"/>
      <c r="O57" s="180"/>
      <c r="P57" s="180">
        <f>'将来負担比率（分子）の構造'!M$51</f>
        <v>864</v>
      </c>
    </row>
    <row r="58" spans="1:16" x14ac:dyDescent="0.15">
      <c r="A58" s="180" t="s">
        <v>41</v>
      </c>
      <c r="B58" s="180"/>
      <c r="C58" s="180"/>
      <c r="D58" s="180">
        <f>'将来負担比率（分子）の構造'!I$50</f>
        <v>2148</v>
      </c>
      <c r="E58" s="180"/>
      <c r="F58" s="180"/>
      <c r="G58" s="180">
        <f>'将来負担比率（分子）の構造'!J$50</f>
        <v>2375</v>
      </c>
      <c r="H58" s="180"/>
      <c r="I58" s="180"/>
      <c r="J58" s="180">
        <f>'将来負担比率（分子）の構造'!K$50</f>
        <v>2350</v>
      </c>
      <c r="K58" s="180"/>
      <c r="L58" s="180"/>
      <c r="M58" s="180">
        <f>'将来負担比率（分子）の構造'!L$50</f>
        <v>2567</v>
      </c>
      <c r="N58" s="180"/>
      <c r="O58" s="180"/>
      <c r="P58" s="180">
        <f>'将来負担比率（分子）の構造'!M$50</f>
        <v>2551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17</v>
      </c>
      <c r="C61" s="180"/>
      <c r="D61" s="180"/>
      <c r="E61" s="180">
        <f>'将来負担比率（分子）の構造'!J$46</f>
        <v>7</v>
      </c>
      <c r="F61" s="180"/>
      <c r="G61" s="180"/>
      <c r="H61" s="180">
        <f>'将来負担比率（分子）の構造'!K$46</f>
        <v>6</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863</v>
      </c>
      <c r="C62" s="180"/>
      <c r="D62" s="180"/>
      <c r="E62" s="180">
        <f>'将来負担比率（分子）の構造'!J$45</f>
        <v>799</v>
      </c>
      <c r="F62" s="180"/>
      <c r="G62" s="180"/>
      <c r="H62" s="180">
        <f>'将来負担比率（分子）の構造'!K$45</f>
        <v>758</v>
      </c>
      <c r="I62" s="180"/>
      <c r="J62" s="180"/>
      <c r="K62" s="180">
        <f>'将来負担比率（分子）の構造'!L$45</f>
        <v>731</v>
      </c>
      <c r="L62" s="180"/>
      <c r="M62" s="180"/>
      <c r="N62" s="180">
        <f>'将来負担比率（分子）の構造'!M$45</f>
        <v>698</v>
      </c>
      <c r="O62" s="180"/>
      <c r="P62" s="180"/>
    </row>
    <row r="63" spans="1:16" x14ac:dyDescent="0.15">
      <c r="A63" s="180" t="s">
        <v>34</v>
      </c>
      <c r="B63" s="180">
        <f>'将来負担比率（分子）の構造'!I$44</f>
        <v>235</v>
      </c>
      <c r="C63" s="180"/>
      <c r="D63" s="180"/>
      <c r="E63" s="180">
        <f>'将来負担比率（分子）の構造'!J$44</f>
        <v>160</v>
      </c>
      <c r="F63" s="180"/>
      <c r="G63" s="180"/>
      <c r="H63" s="180">
        <f>'将来負担比率（分子）の構造'!K$44</f>
        <v>104</v>
      </c>
      <c r="I63" s="180"/>
      <c r="J63" s="180"/>
      <c r="K63" s="180">
        <f>'将来負担比率（分子）の構造'!L$44</f>
        <v>95</v>
      </c>
      <c r="L63" s="180"/>
      <c r="M63" s="180"/>
      <c r="N63" s="180">
        <f>'将来負担比率（分子）の構造'!M$44</f>
        <v>87</v>
      </c>
      <c r="O63" s="180"/>
      <c r="P63" s="180"/>
    </row>
    <row r="64" spans="1:16" x14ac:dyDescent="0.15">
      <c r="A64" s="180" t="s">
        <v>33</v>
      </c>
      <c r="B64" s="180">
        <f>'将来負担比率（分子）の構造'!I$43</f>
        <v>3292</v>
      </c>
      <c r="C64" s="180"/>
      <c r="D64" s="180"/>
      <c r="E64" s="180">
        <f>'将来負担比率（分子）の構造'!J$43</f>
        <v>3155</v>
      </c>
      <c r="F64" s="180"/>
      <c r="G64" s="180"/>
      <c r="H64" s="180">
        <f>'将来負担比率（分子）の構造'!K$43</f>
        <v>3012</v>
      </c>
      <c r="I64" s="180"/>
      <c r="J64" s="180"/>
      <c r="K64" s="180">
        <f>'将来負担比率（分子）の構造'!L$43</f>
        <v>2889</v>
      </c>
      <c r="L64" s="180"/>
      <c r="M64" s="180"/>
      <c r="N64" s="180">
        <f>'将来負担比率（分子）の構造'!M$43</f>
        <v>2740</v>
      </c>
      <c r="O64" s="180"/>
      <c r="P64" s="180"/>
    </row>
    <row r="65" spans="1:16" x14ac:dyDescent="0.15">
      <c r="A65" s="180" t="s">
        <v>32</v>
      </c>
      <c r="B65" s="180">
        <f>'将来負担比率（分子）の構造'!I$42</f>
        <v>6</v>
      </c>
      <c r="C65" s="180"/>
      <c r="D65" s="180"/>
      <c r="E65" s="180">
        <f>'将来負担比率（分子）の構造'!J$42</f>
        <v>3</v>
      </c>
      <c r="F65" s="180"/>
      <c r="G65" s="180"/>
      <c r="H65" s="180">
        <f>'将来負担比率（分子）の構造'!K$42</f>
        <v>4</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11128</v>
      </c>
      <c r="C66" s="180"/>
      <c r="D66" s="180"/>
      <c r="E66" s="180">
        <f>'将来負担比率（分子）の構造'!J$41</f>
        <v>10761</v>
      </c>
      <c r="F66" s="180"/>
      <c r="G66" s="180"/>
      <c r="H66" s="180">
        <f>'将来負担比率（分子）の構造'!K$41</f>
        <v>10234</v>
      </c>
      <c r="I66" s="180"/>
      <c r="J66" s="180"/>
      <c r="K66" s="180">
        <f>'将来負担比率（分子）の構造'!L$41</f>
        <v>9795</v>
      </c>
      <c r="L66" s="180"/>
      <c r="M66" s="180"/>
      <c r="N66" s="180">
        <f>'将来負担比率（分子）の構造'!M$41</f>
        <v>10356</v>
      </c>
      <c r="O66" s="180"/>
      <c r="P66" s="180"/>
    </row>
    <row r="67" spans="1:16" x14ac:dyDescent="0.15">
      <c r="A67" s="180" t="s">
        <v>75</v>
      </c>
      <c r="B67" s="180" t="e">
        <f>NA()</f>
        <v>#N/A</v>
      </c>
      <c r="C67" s="180">
        <f>IF(ISNUMBER('将来負担比率（分子）の構造'!I$53), IF('将来負担比率（分子）の構造'!I$53 &lt; 0, 0, '将来負担比率（分子）の構造'!I$53), NA())</f>
        <v>4038</v>
      </c>
      <c r="D67" s="180" t="e">
        <f>NA()</f>
        <v>#N/A</v>
      </c>
      <c r="E67" s="180" t="e">
        <f>NA()</f>
        <v>#N/A</v>
      </c>
      <c r="F67" s="180">
        <f>IF(ISNUMBER('将来負担比率（分子）の構造'!J$53), IF('将来負担比率（分子）の構造'!J$53 &lt; 0, 0, '将来負担比率（分子）の構造'!J$53), NA())</f>
        <v>3565</v>
      </c>
      <c r="G67" s="180" t="e">
        <f>NA()</f>
        <v>#N/A</v>
      </c>
      <c r="H67" s="180" t="e">
        <f>NA()</f>
        <v>#N/A</v>
      </c>
      <c r="I67" s="180">
        <f>IF(ISNUMBER('将来負担比率（分子）の構造'!K$53), IF('将来負担比率（分子）の構造'!K$53 &lt; 0, 0, '将来負担比率（分子）の構造'!K$53), NA())</f>
        <v>3406</v>
      </c>
      <c r="J67" s="180" t="e">
        <f>NA()</f>
        <v>#N/A</v>
      </c>
      <c r="K67" s="180" t="e">
        <f>NA()</f>
        <v>#N/A</v>
      </c>
      <c r="L67" s="180">
        <f>IF(ISNUMBER('将来負担比率（分子）の構造'!L$53), IF('将来負担比率（分子）の構造'!L$53 &lt; 0, 0, '将来負担比率（分子）の構造'!L$53), NA())</f>
        <v>2976</v>
      </c>
      <c r="M67" s="180" t="e">
        <f>NA()</f>
        <v>#N/A</v>
      </c>
      <c r="N67" s="180" t="e">
        <f>NA()</f>
        <v>#N/A</v>
      </c>
      <c r="O67" s="180">
        <f>IF(ISNUMBER('将来負担比率（分子）の構造'!M$53), IF('将来負担比率（分子）の構造'!M$53 &lt; 0, 0, '将来負担比率（分子）の構造'!M$53), NA())</f>
        <v>3378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1000</v>
      </c>
      <c r="C72" s="184">
        <f>基金残高に係る経年分析!G55</f>
        <v>1000</v>
      </c>
      <c r="D72" s="184">
        <f>基金残高に係る経年分析!H55</f>
        <v>1000</v>
      </c>
    </row>
    <row r="73" spans="1:16" x14ac:dyDescent="0.15">
      <c r="A73" s="183" t="s">
        <v>78</v>
      </c>
      <c r="B73" s="184">
        <f>基金残高に係る経年分析!F56</f>
        <v>159</v>
      </c>
      <c r="C73" s="184">
        <f>基金残高に係る経年分析!G56</f>
        <v>160</v>
      </c>
      <c r="D73" s="184">
        <f>基金残高に係る経年分析!H56</f>
        <v>161</v>
      </c>
    </row>
    <row r="74" spans="1:16" x14ac:dyDescent="0.15">
      <c r="A74" s="183" t="s">
        <v>79</v>
      </c>
      <c r="B74" s="184">
        <f>基金残高に係る経年分析!F57</f>
        <v>1077</v>
      </c>
      <c r="C74" s="184">
        <f>基金残高に係る経年分析!G57</f>
        <v>1282</v>
      </c>
      <c r="D74" s="184">
        <f>基金残高に係る経年分析!H57</f>
        <v>1237</v>
      </c>
    </row>
  </sheetData>
  <sheetProtection algorithmName="SHA-512" hashValue="koV1l6DfpcZ960H+bFm+o6LvfTKKYTBsEc0BpusSq/TyYWpBtIvvP7ulop0gixYsBsVTQBDwaQ8F01sURhupHA==" saltValue="p3qFSwtrrOTpKp3y7QN+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588794</v>
      </c>
      <c r="S5" s="727"/>
      <c r="T5" s="727"/>
      <c r="U5" s="727"/>
      <c r="V5" s="727"/>
      <c r="W5" s="727"/>
      <c r="X5" s="727"/>
      <c r="Y5" s="773"/>
      <c r="Z5" s="791">
        <v>7.8</v>
      </c>
      <c r="AA5" s="791"/>
      <c r="AB5" s="791"/>
      <c r="AC5" s="791"/>
      <c r="AD5" s="792">
        <v>588794</v>
      </c>
      <c r="AE5" s="792"/>
      <c r="AF5" s="792"/>
      <c r="AG5" s="792"/>
      <c r="AH5" s="792"/>
      <c r="AI5" s="792"/>
      <c r="AJ5" s="792"/>
      <c r="AK5" s="792"/>
      <c r="AL5" s="774">
        <v>16.100000000000001</v>
      </c>
      <c r="AM5" s="743"/>
      <c r="AN5" s="743"/>
      <c r="AO5" s="775"/>
      <c r="AP5" s="760" t="s">
        <v>228</v>
      </c>
      <c r="AQ5" s="761"/>
      <c r="AR5" s="761"/>
      <c r="AS5" s="761"/>
      <c r="AT5" s="761"/>
      <c r="AU5" s="761"/>
      <c r="AV5" s="761"/>
      <c r="AW5" s="761"/>
      <c r="AX5" s="761"/>
      <c r="AY5" s="761"/>
      <c r="AZ5" s="761"/>
      <c r="BA5" s="761"/>
      <c r="BB5" s="761"/>
      <c r="BC5" s="761"/>
      <c r="BD5" s="761"/>
      <c r="BE5" s="761"/>
      <c r="BF5" s="762"/>
      <c r="BG5" s="661">
        <v>588794</v>
      </c>
      <c r="BH5" s="664"/>
      <c r="BI5" s="664"/>
      <c r="BJ5" s="664"/>
      <c r="BK5" s="664"/>
      <c r="BL5" s="664"/>
      <c r="BM5" s="664"/>
      <c r="BN5" s="665"/>
      <c r="BO5" s="723">
        <v>100</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78897</v>
      </c>
      <c r="S6" s="664"/>
      <c r="T6" s="664"/>
      <c r="U6" s="664"/>
      <c r="V6" s="664"/>
      <c r="W6" s="664"/>
      <c r="X6" s="664"/>
      <c r="Y6" s="665"/>
      <c r="Z6" s="723">
        <v>1</v>
      </c>
      <c r="AA6" s="723"/>
      <c r="AB6" s="723"/>
      <c r="AC6" s="723"/>
      <c r="AD6" s="724">
        <v>78897</v>
      </c>
      <c r="AE6" s="724"/>
      <c r="AF6" s="724"/>
      <c r="AG6" s="724"/>
      <c r="AH6" s="724"/>
      <c r="AI6" s="724"/>
      <c r="AJ6" s="724"/>
      <c r="AK6" s="724"/>
      <c r="AL6" s="666">
        <v>2.2000000000000002</v>
      </c>
      <c r="AM6" s="667"/>
      <c r="AN6" s="667"/>
      <c r="AO6" s="725"/>
      <c r="AP6" s="658" t="s">
        <v>234</v>
      </c>
      <c r="AQ6" s="659"/>
      <c r="AR6" s="659"/>
      <c r="AS6" s="659"/>
      <c r="AT6" s="659"/>
      <c r="AU6" s="659"/>
      <c r="AV6" s="659"/>
      <c r="AW6" s="659"/>
      <c r="AX6" s="659"/>
      <c r="AY6" s="659"/>
      <c r="AZ6" s="659"/>
      <c r="BA6" s="659"/>
      <c r="BB6" s="659"/>
      <c r="BC6" s="659"/>
      <c r="BD6" s="659"/>
      <c r="BE6" s="659"/>
      <c r="BF6" s="660"/>
      <c r="BG6" s="661">
        <v>588794</v>
      </c>
      <c r="BH6" s="664"/>
      <c r="BI6" s="664"/>
      <c r="BJ6" s="664"/>
      <c r="BK6" s="664"/>
      <c r="BL6" s="664"/>
      <c r="BM6" s="664"/>
      <c r="BN6" s="665"/>
      <c r="BO6" s="723">
        <v>100</v>
      </c>
      <c r="BP6" s="723"/>
      <c r="BQ6" s="723"/>
      <c r="BR6" s="723"/>
      <c r="BS6" s="724" t="s">
        <v>229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79388</v>
      </c>
      <c r="CS6" s="664"/>
      <c r="CT6" s="664"/>
      <c r="CU6" s="664"/>
      <c r="CV6" s="664"/>
      <c r="CW6" s="664"/>
      <c r="CX6" s="664"/>
      <c r="CY6" s="665"/>
      <c r="CZ6" s="774">
        <v>1.1000000000000001</v>
      </c>
      <c r="DA6" s="743"/>
      <c r="DB6" s="743"/>
      <c r="DC6" s="777"/>
      <c r="DD6" s="669" t="s">
        <v>128</v>
      </c>
      <c r="DE6" s="664"/>
      <c r="DF6" s="664"/>
      <c r="DG6" s="664"/>
      <c r="DH6" s="664"/>
      <c r="DI6" s="664"/>
      <c r="DJ6" s="664"/>
      <c r="DK6" s="664"/>
      <c r="DL6" s="664"/>
      <c r="DM6" s="664"/>
      <c r="DN6" s="664"/>
      <c r="DO6" s="664"/>
      <c r="DP6" s="665"/>
      <c r="DQ6" s="669">
        <v>79388</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904</v>
      </c>
      <c r="S7" s="664"/>
      <c r="T7" s="664"/>
      <c r="U7" s="664"/>
      <c r="V7" s="664"/>
      <c r="W7" s="664"/>
      <c r="X7" s="664"/>
      <c r="Y7" s="665"/>
      <c r="Z7" s="723">
        <v>0</v>
      </c>
      <c r="AA7" s="723"/>
      <c r="AB7" s="723"/>
      <c r="AC7" s="723"/>
      <c r="AD7" s="724">
        <v>904</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231498</v>
      </c>
      <c r="BH7" s="664"/>
      <c r="BI7" s="664"/>
      <c r="BJ7" s="664"/>
      <c r="BK7" s="664"/>
      <c r="BL7" s="664"/>
      <c r="BM7" s="664"/>
      <c r="BN7" s="665"/>
      <c r="BO7" s="723">
        <v>39.299999999999997</v>
      </c>
      <c r="BP7" s="723"/>
      <c r="BQ7" s="723"/>
      <c r="BR7" s="723"/>
      <c r="BS7" s="724" t="s">
        <v>128</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2135646</v>
      </c>
      <c r="CS7" s="664"/>
      <c r="CT7" s="664"/>
      <c r="CU7" s="664"/>
      <c r="CV7" s="664"/>
      <c r="CW7" s="664"/>
      <c r="CX7" s="664"/>
      <c r="CY7" s="665"/>
      <c r="CZ7" s="723">
        <v>29</v>
      </c>
      <c r="DA7" s="723"/>
      <c r="DB7" s="723"/>
      <c r="DC7" s="723"/>
      <c r="DD7" s="669">
        <v>1247371</v>
      </c>
      <c r="DE7" s="664"/>
      <c r="DF7" s="664"/>
      <c r="DG7" s="664"/>
      <c r="DH7" s="664"/>
      <c r="DI7" s="664"/>
      <c r="DJ7" s="664"/>
      <c r="DK7" s="664"/>
      <c r="DL7" s="664"/>
      <c r="DM7" s="664"/>
      <c r="DN7" s="664"/>
      <c r="DO7" s="664"/>
      <c r="DP7" s="665"/>
      <c r="DQ7" s="669">
        <v>705885</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1003</v>
      </c>
      <c r="S8" s="664"/>
      <c r="T8" s="664"/>
      <c r="U8" s="664"/>
      <c r="V8" s="664"/>
      <c r="W8" s="664"/>
      <c r="X8" s="664"/>
      <c r="Y8" s="665"/>
      <c r="Z8" s="723">
        <v>0</v>
      </c>
      <c r="AA8" s="723"/>
      <c r="AB8" s="723"/>
      <c r="AC8" s="723"/>
      <c r="AD8" s="724">
        <v>1003</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9415</v>
      </c>
      <c r="BH8" s="664"/>
      <c r="BI8" s="664"/>
      <c r="BJ8" s="664"/>
      <c r="BK8" s="664"/>
      <c r="BL8" s="664"/>
      <c r="BM8" s="664"/>
      <c r="BN8" s="665"/>
      <c r="BO8" s="723">
        <v>1.6</v>
      </c>
      <c r="BP8" s="723"/>
      <c r="BQ8" s="723"/>
      <c r="BR8" s="723"/>
      <c r="BS8" s="669" t="s">
        <v>128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1219374</v>
      </c>
      <c r="CS8" s="664"/>
      <c r="CT8" s="664"/>
      <c r="CU8" s="664"/>
      <c r="CV8" s="664"/>
      <c r="CW8" s="664"/>
      <c r="CX8" s="664"/>
      <c r="CY8" s="665"/>
      <c r="CZ8" s="723">
        <v>16.600000000000001</v>
      </c>
      <c r="DA8" s="723"/>
      <c r="DB8" s="723"/>
      <c r="DC8" s="723"/>
      <c r="DD8" s="669">
        <v>2613</v>
      </c>
      <c r="DE8" s="664"/>
      <c r="DF8" s="664"/>
      <c r="DG8" s="664"/>
      <c r="DH8" s="664"/>
      <c r="DI8" s="664"/>
      <c r="DJ8" s="664"/>
      <c r="DK8" s="664"/>
      <c r="DL8" s="664"/>
      <c r="DM8" s="664"/>
      <c r="DN8" s="664"/>
      <c r="DO8" s="664"/>
      <c r="DP8" s="665"/>
      <c r="DQ8" s="669">
        <v>733994</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1181</v>
      </c>
      <c r="S9" s="664"/>
      <c r="T9" s="664"/>
      <c r="U9" s="664"/>
      <c r="V9" s="664"/>
      <c r="W9" s="664"/>
      <c r="X9" s="664"/>
      <c r="Y9" s="665"/>
      <c r="Z9" s="723">
        <v>0</v>
      </c>
      <c r="AA9" s="723"/>
      <c r="AB9" s="723"/>
      <c r="AC9" s="723"/>
      <c r="AD9" s="724">
        <v>1181</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192711</v>
      </c>
      <c r="BH9" s="664"/>
      <c r="BI9" s="664"/>
      <c r="BJ9" s="664"/>
      <c r="BK9" s="664"/>
      <c r="BL9" s="664"/>
      <c r="BM9" s="664"/>
      <c r="BN9" s="665"/>
      <c r="BO9" s="723">
        <v>32.700000000000003</v>
      </c>
      <c r="BP9" s="723"/>
      <c r="BQ9" s="723"/>
      <c r="BR9" s="723"/>
      <c r="BS9" s="669" t="s">
        <v>229</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288643</v>
      </c>
      <c r="CS9" s="664"/>
      <c r="CT9" s="664"/>
      <c r="CU9" s="664"/>
      <c r="CV9" s="664"/>
      <c r="CW9" s="664"/>
      <c r="CX9" s="664"/>
      <c r="CY9" s="665"/>
      <c r="CZ9" s="723">
        <v>3.9</v>
      </c>
      <c r="DA9" s="723"/>
      <c r="DB9" s="723"/>
      <c r="DC9" s="723"/>
      <c r="DD9" s="669">
        <v>15130</v>
      </c>
      <c r="DE9" s="664"/>
      <c r="DF9" s="664"/>
      <c r="DG9" s="664"/>
      <c r="DH9" s="664"/>
      <c r="DI9" s="664"/>
      <c r="DJ9" s="664"/>
      <c r="DK9" s="664"/>
      <c r="DL9" s="664"/>
      <c r="DM9" s="664"/>
      <c r="DN9" s="664"/>
      <c r="DO9" s="664"/>
      <c r="DP9" s="665"/>
      <c r="DQ9" s="669">
        <v>249079</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138</v>
      </c>
      <c r="AA10" s="723"/>
      <c r="AB10" s="723"/>
      <c r="AC10" s="723"/>
      <c r="AD10" s="724" t="s">
        <v>128</v>
      </c>
      <c r="AE10" s="724"/>
      <c r="AF10" s="724"/>
      <c r="AG10" s="724"/>
      <c r="AH10" s="724"/>
      <c r="AI10" s="724"/>
      <c r="AJ10" s="724"/>
      <c r="AK10" s="724"/>
      <c r="AL10" s="666" t="s">
        <v>229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13928</v>
      </c>
      <c r="BH10" s="664"/>
      <c r="BI10" s="664"/>
      <c r="BJ10" s="664"/>
      <c r="BK10" s="664"/>
      <c r="BL10" s="664"/>
      <c r="BM10" s="664"/>
      <c r="BN10" s="665"/>
      <c r="BO10" s="723">
        <v>2.4</v>
      </c>
      <c r="BP10" s="723"/>
      <c r="BQ10" s="723"/>
      <c r="BR10" s="723"/>
      <c r="BS10" s="669" t="s">
        <v>229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18671</v>
      </c>
      <c r="CS10" s="664"/>
      <c r="CT10" s="664"/>
      <c r="CU10" s="664"/>
      <c r="CV10" s="664"/>
      <c r="CW10" s="664"/>
      <c r="CX10" s="664"/>
      <c r="CY10" s="665"/>
      <c r="CZ10" s="723">
        <v>0.3</v>
      </c>
      <c r="DA10" s="723"/>
      <c r="DB10" s="723"/>
      <c r="DC10" s="723"/>
      <c r="DD10" s="669" t="s">
        <v>229</v>
      </c>
      <c r="DE10" s="664"/>
      <c r="DF10" s="664"/>
      <c r="DG10" s="664"/>
      <c r="DH10" s="664"/>
      <c r="DI10" s="664"/>
      <c r="DJ10" s="664"/>
      <c r="DK10" s="664"/>
      <c r="DL10" s="664"/>
      <c r="DM10" s="664"/>
      <c r="DN10" s="664"/>
      <c r="DO10" s="664"/>
      <c r="DP10" s="665"/>
      <c r="DQ10" s="669">
        <v>18671</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229</v>
      </c>
      <c r="AA11" s="723"/>
      <c r="AB11" s="723"/>
      <c r="AC11" s="723"/>
      <c r="AD11" s="724" t="s">
        <v>128</v>
      </c>
      <c r="AE11" s="724"/>
      <c r="AF11" s="724"/>
      <c r="AG11" s="724"/>
      <c r="AH11" s="724"/>
      <c r="AI11" s="724"/>
      <c r="AJ11" s="724"/>
      <c r="AK11" s="724"/>
      <c r="AL11" s="666" t="s">
        <v>229</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15444</v>
      </c>
      <c r="BH11" s="664"/>
      <c r="BI11" s="664"/>
      <c r="BJ11" s="664"/>
      <c r="BK11" s="664"/>
      <c r="BL11" s="664"/>
      <c r="BM11" s="664"/>
      <c r="BN11" s="665"/>
      <c r="BO11" s="723">
        <v>2.6</v>
      </c>
      <c r="BP11" s="723"/>
      <c r="BQ11" s="723"/>
      <c r="BR11" s="723"/>
      <c r="BS11" s="669" t="s">
        <v>138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1152746</v>
      </c>
      <c r="CS11" s="664"/>
      <c r="CT11" s="664"/>
      <c r="CU11" s="664"/>
      <c r="CV11" s="664"/>
      <c r="CW11" s="664"/>
      <c r="CX11" s="664"/>
      <c r="CY11" s="665"/>
      <c r="CZ11" s="723">
        <v>15.7</v>
      </c>
      <c r="DA11" s="723"/>
      <c r="DB11" s="723"/>
      <c r="DC11" s="723"/>
      <c r="DD11" s="669">
        <v>512404</v>
      </c>
      <c r="DE11" s="664"/>
      <c r="DF11" s="664"/>
      <c r="DG11" s="664"/>
      <c r="DH11" s="664"/>
      <c r="DI11" s="664"/>
      <c r="DJ11" s="664"/>
      <c r="DK11" s="664"/>
      <c r="DL11" s="664"/>
      <c r="DM11" s="664"/>
      <c r="DN11" s="664"/>
      <c r="DO11" s="664"/>
      <c r="DP11" s="665"/>
      <c r="DQ11" s="669">
        <v>445033</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125583</v>
      </c>
      <c r="S12" s="664"/>
      <c r="T12" s="664"/>
      <c r="U12" s="664"/>
      <c r="V12" s="664"/>
      <c r="W12" s="664"/>
      <c r="X12" s="664"/>
      <c r="Y12" s="665"/>
      <c r="Z12" s="723">
        <v>1.7</v>
      </c>
      <c r="AA12" s="723"/>
      <c r="AB12" s="723"/>
      <c r="AC12" s="723"/>
      <c r="AD12" s="724">
        <v>125583</v>
      </c>
      <c r="AE12" s="724"/>
      <c r="AF12" s="724"/>
      <c r="AG12" s="724"/>
      <c r="AH12" s="724"/>
      <c r="AI12" s="724"/>
      <c r="AJ12" s="724"/>
      <c r="AK12" s="724"/>
      <c r="AL12" s="666">
        <v>3.4</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261808</v>
      </c>
      <c r="BH12" s="664"/>
      <c r="BI12" s="664"/>
      <c r="BJ12" s="664"/>
      <c r="BK12" s="664"/>
      <c r="BL12" s="664"/>
      <c r="BM12" s="664"/>
      <c r="BN12" s="665"/>
      <c r="BO12" s="723">
        <v>44.5</v>
      </c>
      <c r="BP12" s="723"/>
      <c r="BQ12" s="723"/>
      <c r="BR12" s="723"/>
      <c r="BS12" s="669" t="s">
        <v>128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43135</v>
      </c>
      <c r="CS12" s="664"/>
      <c r="CT12" s="664"/>
      <c r="CU12" s="664"/>
      <c r="CV12" s="664"/>
      <c r="CW12" s="664"/>
      <c r="CX12" s="664"/>
      <c r="CY12" s="665"/>
      <c r="CZ12" s="723">
        <v>0.6</v>
      </c>
      <c r="DA12" s="723"/>
      <c r="DB12" s="723"/>
      <c r="DC12" s="723"/>
      <c r="DD12" s="669">
        <v>19282</v>
      </c>
      <c r="DE12" s="664"/>
      <c r="DF12" s="664"/>
      <c r="DG12" s="664"/>
      <c r="DH12" s="664"/>
      <c r="DI12" s="664"/>
      <c r="DJ12" s="664"/>
      <c r="DK12" s="664"/>
      <c r="DL12" s="664"/>
      <c r="DM12" s="664"/>
      <c r="DN12" s="664"/>
      <c r="DO12" s="664"/>
      <c r="DP12" s="665"/>
      <c r="DQ12" s="669">
        <v>18510</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229</v>
      </c>
      <c r="S13" s="664"/>
      <c r="T13" s="664"/>
      <c r="U13" s="664"/>
      <c r="V13" s="664"/>
      <c r="W13" s="664"/>
      <c r="X13" s="664"/>
      <c r="Y13" s="665"/>
      <c r="Z13" s="723" t="s">
        <v>128</v>
      </c>
      <c r="AA13" s="723"/>
      <c r="AB13" s="723"/>
      <c r="AC13" s="723"/>
      <c r="AD13" s="724" t="s">
        <v>138</v>
      </c>
      <c r="AE13" s="724"/>
      <c r="AF13" s="724"/>
      <c r="AG13" s="724"/>
      <c r="AH13" s="724"/>
      <c r="AI13" s="724"/>
      <c r="AJ13" s="724"/>
      <c r="AK13" s="724"/>
      <c r="AL13" s="666" t="s">
        <v>128</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252144</v>
      </c>
      <c r="BH13" s="664"/>
      <c r="BI13" s="664"/>
      <c r="BJ13" s="664"/>
      <c r="BK13" s="664"/>
      <c r="BL13" s="664"/>
      <c r="BM13" s="664"/>
      <c r="BN13" s="665"/>
      <c r="BO13" s="723">
        <v>42.8</v>
      </c>
      <c r="BP13" s="723"/>
      <c r="BQ13" s="723"/>
      <c r="BR13" s="723"/>
      <c r="BS13" s="669" t="s">
        <v>128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569840</v>
      </c>
      <c r="CS13" s="664"/>
      <c r="CT13" s="664"/>
      <c r="CU13" s="664"/>
      <c r="CV13" s="664"/>
      <c r="CW13" s="664"/>
      <c r="CX13" s="664"/>
      <c r="CY13" s="665"/>
      <c r="CZ13" s="723">
        <v>7.7</v>
      </c>
      <c r="DA13" s="723"/>
      <c r="DB13" s="723"/>
      <c r="DC13" s="723"/>
      <c r="DD13" s="669">
        <v>333538</v>
      </c>
      <c r="DE13" s="664"/>
      <c r="DF13" s="664"/>
      <c r="DG13" s="664"/>
      <c r="DH13" s="664"/>
      <c r="DI13" s="664"/>
      <c r="DJ13" s="664"/>
      <c r="DK13" s="664"/>
      <c r="DL13" s="664"/>
      <c r="DM13" s="664"/>
      <c r="DN13" s="664"/>
      <c r="DO13" s="664"/>
      <c r="DP13" s="665"/>
      <c r="DQ13" s="669">
        <v>215008</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138</v>
      </c>
      <c r="AA14" s="723"/>
      <c r="AB14" s="723"/>
      <c r="AC14" s="723"/>
      <c r="AD14" s="724" t="s">
        <v>229</v>
      </c>
      <c r="AE14" s="724"/>
      <c r="AF14" s="724"/>
      <c r="AG14" s="724"/>
      <c r="AH14" s="724"/>
      <c r="AI14" s="724"/>
      <c r="AJ14" s="724"/>
      <c r="AK14" s="724"/>
      <c r="AL14" s="666" t="s">
        <v>128</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32459</v>
      </c>
      <c r="BH14" s="664"/>
      <c r="BI14" s="664"/>
      <c r="BJ14" s="664"/>
      <c r="BK14" s="664"/>
      <c r="BL14" s="664"/>
      <c r="BM14" s="664"/>
      <c r="BN14" s="665"/>
      <c r="BO14" s="723">
        <v>5.5</v>
      </c>
      <c r="BP14" s="723"/>
      <c r="BQ14" s="723"/>
      <c r="BR14" s="723"/>
      <c r="BS14" s="669" t="s">
        <v>229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166223</v>
      </c>
      <c r="CS14" s="664"/>
      <c r="CT14" s="664"/>
      <c r="CU14" s="664"/>
      <c r="CV14" s="664"/>
      <c r="CW14" s="664"/>
      <c r="CX14" s="664"/>
      <c r="CY14" s="665"/>
      <c r="CZ14" s="723">
        <v>2.2999999999999998</v>
      </c>
      <c r="DA14" s="723"/>
      <c r="DB14" s="723"/>
      <c r="DC14" s="723"/>
      <c r="DD14" s="669">
        <v>24656</v>
      </c>
      <c r="DE14" s="664"/>
      <c r="DF14" s="664"/>
      <c r="DG14" s="664"/>
      <c r="DH14" s="664"/>
      <c r="DI14" s="664"/>
      <c r="DJ14" s="664"/>
      <c r="DK14" s="664"/>
      <c r="DL14" s="664"/>
      <c r="DM14" s="664"/>
      <c r="DN14" s="664"/>
      <c r="DO14" s="664"/>
      <c r="DP14" s="665"/>
      <c r="DQ14" s="669">
        <v>141623</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13765</v>
      </c>
      <c r="S15" s="664"/>
      <c r="T15" s="664"/>
      <c r="U15" s="664"/>
      <c r="V15" s="664"/>
      <c r="W15" s="664"/>
      <c r="X15" s="664"/>
      <c r="Y15" s="665"/>
      <c r="Z15" s="723">
        <v>0.2</v>
      </c>
      <c r="AA15" s="723"/>
      <c r="AB15" s="723"/>
      <c r="AC15" s="723"/>
      <c r="AD15" s="724">
        <v>13765</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63029</v>
      </c>
      <c r="BH15" s="664"/>
      <c r="BI15" s="664"/>
      <c r="BJ15" s="664"/>
      <c r="BK15" s="664"/>
      <c r="BL15" s="664"/>
      <c r="BM15" s="664"/>
      <c r="BN15" s="665"/>
      <c r="BO15" s="723">
        <v>10.7</v>
      </c>
      <c r="BP15" s="723"/>
      <c r="BQ15" s="723"/>
      <c r="BR15" s="723"/>
      <c r="BS15" s="669" t="s">
        <v>138</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396981</v>
      </c>
      <c r="CS15" s="664"/>
      <c r="CT15" s="664"/>
      <c r="CU15" s="664"/>
      <c r="CV15" s="664"/>
      <c r="CW15" s="664"/>
      <c r="CX15" s="664"/>
      <c r="CY15" s="665"/>
      <c r="CZ15" s="723">
        <v>5.4</v>
      </c>
      <c r="DA15" s="723"/>
      <c r="DB15" s="723"/>
      <c r="DC15" s="723"/>
      <c r="DD15" s="669">
        <v>20721</v>
      </c>
      <c r="DE15" s="664"/>
      <c r="DF15" s="664"/>
      <c r="DG15" s="664"/>
      <c r="DH15" s="664"/>
      <c r="DI15" s="664"/>
      <c r="DJ15" s="664"/>
      <c r="DK15" s="664"/>
      <c r="DL15" s="664"/>
      <c r="DM15" s="664"/>
      <c r="DN15" s="664"/>
      <c r="DO15" s="664"/>
      <c r="DP15" s="665"/>
      <c r="DQ15" s="669">
        <v>336095</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229</v>
      </c>
      <c r="AA16" s="723"/>
      <c r="AB16" s="723"/>
      <c r="AC16" s="723"/>
      <c r="AD16" s="724" t="s">
        <v>229</v>
      </c>
      <c r="AE16" s="724"/>
      <c r="AF16" s="724"/>
      <c r="AG16" s="724"/>
      <c r="AH16" s="724"/>
      <c r="AI16" s="724"/>
      <c r="AJ16" s="724"/>
      <c r="AK16" s="724"/>
      <c r="AL16" s="666" t="s">
        <v>138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229</v>
      </c>
      <c r="BP16" s="723"/>
      <c r="BQ16" s="723"/>
      <c r="BR16" s="723"/>
      <c r="BS16" s="669" t="s">
        <v>229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107145</v>
      </c>
      <c r="CS16" s="664"/>
      <c r="CT16" s="664"/>
      <c r="CU16" s="664"/>
      <c r="CV16" s="664"/>
      <c r="CW16" s="664"/>
      <c r="CX16" s="664"/>
      <c r="CY16" s="665"/>
      <c r="CZ16" s="723">
        <v>1.5</v>
      </c>
      <c r="DA16" s="723"/>
      <c r="DB16" s="723"/>
      <c r="DC16" s="723"/>
      <c r="DD16" s="669" t="s">
        <v>138</v>
      </c>
      <c r="DE16" s="664"/>
      <c r="DF16" s="664"/>
      <c r="DG16" s="664"/>
      <c r="DH16" s="664"/>
      <c r="DI16" s="664"/>
      <c r="DJ16" s="664"/>
      <c r="DK16" s="664"/>
      <c r="DL16" s="664"/>
      <c r="DM16" s="664"/>
      <c r="DN16" s="664"/>
      <c r="DO16" s="664"/>
      <c r="DP16" s="665"/>
      <c r="DQ16" s="669">
        <v>29603</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850</v>
      </c>
      <c r="S17" s="664"/>
      <c r="T17" s="664"/>
      <c r="U17" s="664"/>
      <c r="V17" s="664"/>
      <c r="W17" s="664"/>
      <c r="X17" s="664"/>
      <c r="Y17" s="665"/>
      <c r="Z17" s="723">
        <v>0</v>
      </c>
      <c r="AA17" s="723"/>
      <c r="AB17" s="723"/>
      <c r="AC17" s="723"/>
      <c r="AD17" s="724">
        <v>850</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229</v>
      </c>
      <c r="BP17" s="723"/>
      <c r="BQ17" s="723"/>
      <c r="BR17" s="723"/>
      <c r="BS17" s="669" t="s">
        <v>138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1161153</v>
      </c>
      <c r="CS17" s="664"/>
      <c r="CT17" s="664"/>
      <c r="CU17" s="664"/>
      <c r="CV17" s="664"/>
      <c r="CW17" s="664"/>
      <c r="CX17" s="664"/>
      <c r="CY17" s="665"/>
      <c r="CZ17" s="723">
        <v>15.8</v>
      </c>
      <c r="DA17" s="723"/>
      <c r="DB17" s="723"/>
      <c r="DC17" s="723"/>
      <c r="DD17" s="669" t="s">
        <v>229</v>
      </c>
      <c r="DE17" s="664"/>
      <c r="DF17" s="664"/>
      <c r="DG17" s="664"/>
      <c r="DH17" s="664"/>
      <c r="DI17" s="664"/>
      <c r="DJ17" s="664"/>
      <c r="DK17" s="664"/>
      <c r="DL17" s="664"/>
      <c r="DM17" s="664"/>
      <c r="DN17" s="664"/>
      <c r="DO17" s="664"/>
      <c r="DP17" s="665"/>
      <c r="DQ17" s="669">
        <v>1104454</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3037561</v>
      </c>
      <c r="S18" s="664"/>
      <c r="T18" s="664"/>
      <c r="U18" s="664"/>
      <c r="V18" s="664"/>
      <c r="W18" s="664"/>
      <c r="X18" s="664"/>
      <c r="Y18" s="665"/>
      <c r="Z18" s="723">
        <v>40.1</v>
      </c>
      <c r="AA18" s="723"/>
      <c r="AB18" s="723"/>
      <c r="AC18" s="723"/>
      <c r="AD18" s="724">
        <v>2836377</v>
      </c>
      <c r="AE18" s="724"/>
      <c r="AF18" s="724"/>
      <c r="AG18" s="724"/>
      <c r="AH18" s="724"/>
      <c r="AI18" s="724"/>
      <c r="AJ18" s="724"/>
      <c r="AK18" s="724"/>
      <c r="AL18" s="666">
        <v>77.7</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229</v>
      </c>
      <c r="BH18" s="664"/>
      <c r="BI18" s="664"/>
      <c r="BJ18" s="664"/>
      <c r="BK18" s="664"/>
      <c r="BL18" s="664"/>
      <c r="BM18" s="664"/>
      <c r="BN18" s="665"/>
      <c r="BO18" s="723" t="s">
        <v>138</v>
      </c>
      <c r="BP18" s="723"/>
      <c r="BQ18" s="723"/>
      <c r="BR18" s="723"/>
      <c r="BS18" s="669" t="s">
        <v>229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v>25292</v>
      </c>
      <c r="CS18" s="664"/>
      <c r="CT18" s="664"/>
      <c r="CU18" s="664"/>
      <c r="CV18" s="664"/>
      <c r="CW18" s="664"/>
      <c r="CX18" s="664"/>
      <c r="CY18" s="665"/>
      <c r="CZ18" s="723">
        <v>0.3</v>
      </c>
      <c r="DA18" s="723"/>
      <c r="DB18" s="723"/>
      <c r="DC18" s="723"/>
      <c r="DD18" s="669" t="s">
        <v>229</v>
      </c>
      <c r="DE18" s="664"/>
      <c r="DF18" s="664"/>
      <c r="DG18" s="664"/>
      <c r="DH18" s="664"/>
      <c r="DI18" s="664"/>
      <c r="DJ18" s="664"/>
      <c r="DK18" s="664"/>
      <c r="DL18" s="664"/>
      <c r="DM18" s="664"/>
      <c r="DN18" s="664"/>
      <c r="DO18" s="664"/>
      <c r="DP18" s="665"/>
      <c r="DQ18" s="669">
        <v>64</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2836377</v>
      </c>
      <c r="S19" s="664"/>
      <c r="T19" s="664"/>
      <c r="U19" s="664"/>
      <c r="V19" s="664"/>
      <c r="W19" s="664"/>
      <c r="X19" s="664"/>
      <c r="Y19" s="665"/>
      <c r="Z19" s="723">
        <v>37.4</v>
      </c>
      <c r="AA19" s="723"/>
      <c r="AB19" s="723"/>
      <c r="AC19" s="723"/>
      <c r="AD19" s="724">
        <v>2836377</v>
      </c>
      <c r="AE19" s="724"/>
      <c r="AF19" s="724"/>
      <c r="AG19" s="724"/>
      <c r="AH19" s="724"/>
      <c r="AI19" s="724"/>
      <c r="AJ19" s="724"/>
      <c r="AK19" s="724"/>
      <c r="AL19" s="666">
        <v>77.7</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229</v>
      </c>
      <c r="BP19" s="723"/>
      <c r="BQ19" s="723"/>
      <c r="BR19" s="723"/>
      <c r="BS19" s="669" t="s">
        <v>229</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229</v>
      </c>
      <c r="DA19" s="723"/>
      <c r="DB19" s="723"/>
      <c r="DC19" s="723"/>
      <c r="DD19" s="669" t="s">
        <v>138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201184</v>
      </c>
      <c r="S20" s="664"/>
      <c r="T20" s="664"/>
      <c r="U20" s="664"/>
      <c r="V20" s="664"/>
      <c r="W20" s="664"/>
      <c r="X20" s="664"/>
      <c r="Y20" s="665"/>
      <c r="Z20" s="723">
        <v>2.7</v>
      </c>
      <c r="AA20" s="723"/>
      <c r="AB20" s="723"/>
      <c r="AC20" s="723"/>
      <c r="AD20" s="724" t="s">
        <v>138</v>
      </c>
      <c r="AE20" s="724"/>
      <c r="AF20" s="724"/>
      <c r="AG20" s="724"/>
      <c r="AH20" s="724"/>
      <c r="AI20" s="724"/>
      <c r="AJ20" s="724"/>
      <c r="AK20" s="724"/>
      <c r="AL20" s="666" t="s">
        <v>128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229</v>
      </c>
      <c r="BH20" s="664"/>
      <c r="BI20" s="664"/>
      <c r="BJ20" s="664"/>
      <c r="BK20" s="664"/>
      <c r="BL20" s="664"/>
      <c r="BM20" s="664"/>
      <c r="BN20" s="665"/>
      <c r="BO20" s="723" t="s">
        <v>128</v>
      </c>
      <c r="BP20" s="723"/>
      <c r="BQ20" s="723"/>
      <c r="BR20" s="723"/>
      <c r="BS20" s="669" t="s">
        <v>229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7364237</v>
      </c>
      <c r="CS20" s="664"/>
      <c r="CT20" s="664"/>
      <c r="CU20" s="664"/>
      <c r="CV20" s="664"/>
      <c r="CW20" s="664"/>
      <c r="CX20" s="664"/>
      <c r="CY20" s="665"/>
      <c r="CZ20" s="723">
        <v>100</v>
      </c>
      <c r="DA20" s="723"/>
      <c r="DB20" s="723"/>
      <c r="DC20" s="723"/>
      <c r="DD20" s="669">
        <v>2175715</v>
      </c>
      <c r="DE20" s="664"/>
      <c r="DF20" s="664"/>
      <c r="DG20" s="664"/>
      <c r="DH20" s="664"/>
      <c r="DI20" s="664"/>
      <c r="DJ20" s="664"/>
      <c r="DK20" s="664"/>
      <c r="DL20" s="664"/>
      <c r="DM20" s="664"/>
      <c r="DN20" s="664"/>
      <c r="DO20" s="664"/>
      <c r="DP20" s="665"/>
      <c r="DQ20" s="669">
        <v>4077407</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229</v>
      </c>
      <c r="S21" s="664"/>
      <c r="T21" s="664"/>
      <c r="U21" s="664"/>
      <c r="V21" s="664"/>
      <c r="W21" s="664"/>
      <c r="X21" s="664"/>
      <c r="Y21" s="665"/>
      <c r="Z21" s="723" t="s">
        <v>128</v>
      </c>
      <c r="AA21" s="723"/>
      <c r="AB21" s="723"/>
      <c r="AC21" s="723"/>
      <c r="AD21" s="724" t="s">
        <v>229</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229</v>
      </c>
      <c r="BH21" s="664"/>
      <c r="BI21" s="664"/>
      <c r="BJ21" s="664"/>
      <c r="BK21" s="664"/>
      <c r="BL21" s="664"/>
      <c r="BM21" s="664"/>
      <c r="BN21" s="665"/>
      <c r="BO21" s="723" t="s">
        <v>229</v>
      </c>
      <c r="BP21" s="723"/>
      <c r="BQ21" s="723"/>
      <c r="BR21" s="723"/>
      <c r="BS21" s="669" t="s">
        <v>138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3848538</v>
      </c>
      <c r="S22" s="664"/>
      <c r="T22" s="664"/>
      <c r="U22" s="664"/>
      <c r="V22" s="664"/>
      <c r="W22" s="664"/>
      <c r="X22" s="664"/>
      <c r="Y22" s="665"/>
      <c r="Z22" s="723">
        <v>50.8</v>
      </c>
      <c r="AA22" s="723"/>
      <c r="AB22" s="723"/>
      <c r="AC22" s="723"/>
      <c r="AD22" s="724">
        <v>3647354</v>
      </c>
      <c r="AE22" s="724"/>
      <c r="AF22" s="724"/>
      <c r="AG22" s="724"/>
      <c r="AH22" s="724"/>
      <c r="AI22" s="724"/>
      <c r="AJ22" s="724"/>
      <c r="AK22" s="724"/>
      <c r="AL22" s="666">
        <v>100</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229</v>
      </c>
      <c r="BP22" s="723"/>
      <c r="BQ22" s="723"/>
      <c r="BR22" s="723"/>
      <c r="BS22" s="669" t="s">
        <v>138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1232</v>
      </c>
      <c r="S23" s="664"/>
      <c r="T23" s="664"/>
      <c r="U23" s="664"/>
      <c r="V23" s="664"/>
      <c r="W23" s="664"/>
      <c r="X23" s="664"/>
      <c r="Y23" s="665"/>
      <c r="Z23" s="723">
        <v>0</v>
      </c>
      <c r="AA23" s="723"/>
      <c r="AB23" s="723"/>
      <c r="AC23" s="723"/>
      <c r="AD23" s="724">
        <v>1232</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229</v>
      </c>
      <c r="BH23" s="664"/>
      <c r="BI23" s="664"/>
      <c r="BJ23" s="664"/>
      <c r="BK23" s="664"/>
      <c r="BL23" s="664"/>
      <c r="BM23" s="664"/>
      <c r="BN23" s="665"/>
      <c r="BO23" s="723" t="s">
        <v>128</v>
      </c>
      <c r="BP23" s="723"/>
      <c r="BQ23" s="723"/>
      <c r="BR23" s="723"/>
      <c r="BS23" s="669" t="s">
        <v>138</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16585</v>
      </c>
      <c r="S24" s="664"/>
      <c r="T24" s="664"/>
      <c r="U24" s="664"/>
      <c r="V24" s="664"/>
      <c r="W24" s="664"/>
      <c r="X24" s="664"/>
      <c r="Y24" s="665"/>
      <c r="Z24" s="723">
        <v>0.2</v>
      </c>
      <c r="AA24" s="723"/>
      <c r="AB24" s="723"/>
      <c r="AC24" s="723"/>
      <c r="AD24" s="724" t="s">
        <v>128</v>
      </c>
      <c r="AE24" s="724"/>
      <c r="AF24" s="724"/>
      <c r="AG24" s="724"/>
      <c r="AH24" s="724"/>
      <c r="AI24" s="724"/>
      <c r="AJ24" s="724"/>
      <c r="AK24" s="724"/>
      <c r="AL24" s="666" t="s">
        <v>229</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229</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2671515</v>
      </c>
      <c r="CS24" s="727"/>
      <c r="CT24" s="727"/>
      <c r="CU24" s="727"/>
      <c r="CV24" s="727"/>
      <c r="CW24" s="727"/>
      <c r="CX24" s="727"/>
      <c r="CY24" s="773"/>
      <c r="CZ24" s="774">
        <v>36.299999999999997</v>
      </c>
      <c r="DA24" s="743"/>
      <c r="DB24" s="743"/>
      <c r="DC24" s="777"/>
      <c r="DD24" s="772">
        <v>2092003</v>
      </c>
      <c r="DE24" s="727"/>
      <c r="DF24" s="727"/>
      <c r="DG24" s="727"/>
      <c r="DH24" s="727"/>
      <c r="DI24" s="727"/>
      <c r="DJ24" s="727"/>
      <c r="DK24" s="773"/>
      <c r="DL24" s="772">
        <v>2085203</v>
      </c>
      <c r="DM24" s="727"/>
      <c r="DN24" s="727"/>
      <c r="DO24" s="727"/>
      <c r="DP24" s="727"/>
      <c r="DQ24" s="727"/>
      <c r="DR24" s="727"/>
      <c r="DS24" s="727"/>
      <c r="DT24" s="727"/>
      <c r="DU24" s="727"/>
      <c r="DV24" s="773"/>
      <c r="DW24" s="774">
        <v>54.9</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166481</v>
      </c>
      <c r="S25" s="664"/>
      <c r="T25" s="664"/>
      <c r="U25" s="664"/>
      <c r="V25" s="664"/>
      <c r="W25" s="664"/>
      <c r="X25" s="664"/>
      <c r="Y25" s="665"/>
      <c r="Z25" s="723">
        <v>2.2000000000000002</v>
      </c>
      <c r="AA25" s="723"/>
      <c r="AB25" s="723"/>
      <c r="AC25" s="723"/>
      <c r="AD25" s="724" t="s">
        <v>128</v>
      </c>
      <c r="AE25" s="724"/>
      <c r="AF25" s="724"/>
      <c r="AG25" s="724"/>
      <c r="AH25" s="724"/>
      <c r="AI25" s="724"/>
      <c r="AJ25" s="724"/>
      <c r="AK25" s="724"/>
      <c r="AL25" s="666" t="s">
        <v>128</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229</v>
      </c>
      <c r="BH25" s="664"/>
      <c r="BI25" s="664"/>
      <c r="BJ25" s="664"/>
      <c r="BK25" s="664"/>
      <c r="BL25" s="664"/>
      <c r="BM25" s="664"/>
      <c r="BN25" s="665"/>
      <c r="BO25" s="723" t="s">
        <v>138</v>
      </c>
      <c r="BP25" s="723"/>
      <c r="BQ25" s="723"/>
      <c r="BR25" s="723"/>
      <c r="BS25" s="669" t="s">
        <v>128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956072</v>
      </c>
      <c r="CS25" s="662"/>
      <c r="CT25" s="662"/>
      <c r="CU25" s="662"/>
      <c r="CV25" s="662"/>
      <c r="CW25" s="662"/>
      <c r="CX25" s="662"/>
      <c r="CY25" s="663"/>
      <c r="CZ25" s="666">
        <v>13</v>
      </c>
      <c r="DA25" s="695"/>
      <c r="DB25" s="695"/>
      <c r="DC25" s="696"/>
      <c r="DD25" s="669">
        <v>835576</v>
      </c>
      <c r="DE25" s="662"/>
      <c r="DF25" s="662"/>
      <c r="DG25" s="662"/>
      <c r="DH25" s="662"/>
      <c r="DI25" s="662"/>
      <c r="DJ25" s="662"/>
      <c r="DK25" s="663"/>
      <c r="DL25" s="669">
        <v>828776</v>
      </c>
      <c r="DM25" s="662"/>
      <c r="DN25" s="662"/>
      <c r="DO25" s="662"/>
      <c r="DP25" s="662"/>
      <c r="DQ25" s="662"/>
      <c r="DR25" s="662"/>
      <c r="DS25" s="662"/>
      <c r="DT25" s="662"/>
      <c r="DU25" s="662"/>
      <c r="DV25" s="663"/>
      <c r="DW25" s="666">
        <v>21.8</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6407</v>
      </c>
      <c r="S26" s="664"/>
      <c r="T26" s="664"/>
      <c r="U26" s="664"/>
      <c r="V26" s="664"/>
      <c r="W26" s="664"/>
      <c r="X26" s="664"/>
      <c r="Y26" s="665"/>
      <c r="Z26" s="723">
        <v>0.1</v>
      </c>
      <c r="AA26" s="723"/>
      <c r="AB26" s="723"/>
      <c r="AC26" s="723"/>
      <c r="AD26" s="724" t="s">
        <v>128</v>
      </c>
      <c r="AE26" s="724"/>
      <c r="AF26" s="724"/>
      <c r="AG26" s="724"/>
      <c r="AH26" s="724"/>
      <c r="AI26" s="724"/>
      <c r="AJ26" s="724"/>
      <c r="AK26" s="724"/>
      <c r="AL26" s="666" t="s">
        <v>229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229</v>
      </c>
      <c r="BH26" s="664"/>
      <c r="BI26" s="664"/>
      <c r="BJ26" s="664"/>
      <c r="BK26" s="664"/>
      <c r="BL26" s="664"/>
      <c r="BM26" s="664"/>
      <c r="BN26" s="665"/>
      <c r="BO26" s="723" t="s">
        <v>128</v>
      </c>
      <c r="BP26" s="723"/>
      <c r="BQ26" s="723"/>
      <c r="BR26" s="723"/>
      <c r="BS26" s="669" t="s">
        <v>229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579590</v>
      </c>
      <c r="CS26" s="664"/>
      <c r="CT26" s="664"/>
      <c r="CU26" s="664"/>
      <c r="CV26" s="664"/>
      <c r="CW26" s="664"/>
      <c r="CX26" s="664"/>
      <c r="CY26" s="665"/>
      <c r="CZ26" s="666">
        <v>7.9</v>
      </c>
      <c r="DA26" s="695"/>
      <c r="DB26" s="695"/>
      <c r="DC26" s="696"/>
      <c r="DD26" s="669">
        <v>504789</v>
      </c>
      <c r="DE26" s="664"/>
      <c r="DF26" s="664"/>
      <c r="DG26" s="664"/>
      <c r="DH26" s="664"/>
      <c r="DI26" s="664"/>
      <c r="DJ26" s="664"/>
      <c r="DK26" s="665"/>
      <c r="DL26" s="669" t="s">
        <v>128</v>
      </c>
      <c r="DM26" s="664"/>
      <c r="DN26" s="664"/>
      <c r="DO26" s="664"/>
      <c r="DP26" s="664"/>
      <c r="DQ26" s="664"/>
      <c r="DR26" s="664"/>
      <c r="DS26" s="664"/>
      <c r="DT26" s="664"/>
      <c r="DU26" s="664"/>
      <c r="DV26" s="665"/>
      <c r="DW26" s="666" t="s">
        <v>229</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426048</v>
      </c>
      <c r="S27" s="664"/>
      <c r="T27" s="664"/>
      <c r="U27" s="664"/>
      <c r="V27" s="664"/>
      <c r="W27" s="664"/>
      <c r="X27" s="664"/>
      <c r="Y27" s="665"/>
      <c r="Z27" s="723">
        <v>5.6</v>
      </c>
      <c r="AA27" s="723"/>
      <c r="AB27" s="723"/>
      <c r="AC27" s="723"/>
      <c r="AD27" s="724" t="s">
        <v>229</v>
      </c>
      <c r="AE27" s="724"/>
      <c r="AF27" s="724"/>
      <c r="AG27" s="724"/>
      <c r="AH27" s="724"/>
      <c r="AI27" s="724"/>
      <c r="AJ27" s="724"/>
      <c r="AK27" s="724"/>
      <c r="AL27" s="666" t="s">
        <v>229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588794</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554290</v>
      </c>
      <c r="CS27" s="662"/>
      <c r="CT27" s="662"/>
      <c r="CU27" s="662"/>
      <c r="CV27" s="662"/>
      <c r="CW27" s="662"/>
      <c r="CX27" s="662"/>
      <c r="CY27" s="663"/>
      <c r="CZ27" s="666">
        <v>7.5</v>
      </c>
      <c r="DA27" s="695"/>
      <c r="DB27" s="695"/>
      <c r="DC27" s="696"/>
      <c r="DD27" s="669">
        <v>151973</v>
      </c>
      <c r="DE27" s="662"/>
      <c r="DF27" s="662"/>
      <c r="DG27" s="662"/>
      <c r="DH27" s="662"/>
      <c r="DI27" s="662"/>
      <c r="DJ27" s="662"/>
      <c r="DK27" s="663"/>
      <c r="DL27" s="669">
        <v>151973</v>
      </c>
      <c r="DM27" s="662"/>
      <c r="DN27" s="662"/>
      <c r="DO27" s="662"/>
      <c r="DP27" s="662"/>
      <c r="DQ27" s="662"/>
      <c r="DR27" s="662"/>
      <c r="DS27" s="662"/>
      <c r="DT27" s="662"/>
      <c r="DU27" s="662"/>
      <c r="DV27" s="663"/>
      <c r="DW27" s="666">
        <v>4</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229</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1161153</v>
      </c>
      <c r="CS28" s="664"/>
      <c r="CT28" s="664"/>
      <c r="CU28" s="664"/>
      <c r="CV28" s="664"/>
      <c r="CW28" s="664"/>
      <c r="CX28" s="664"/>
      <c r="CY28" s="665"/>
      <c r="CZ28" s="666">
        <v>15.8</v>
      </c>
      <c r="DA28" s="695"/>
      <c r="DB28" s="695"/>
      <c r="DC28" s="696"/>
      <c r="DD28" s="669">
        <v>1104454</v>
      </c>
      <c r="DE28" s="664"/>
      <c r="DF28" s="664"/>
      <c r="DG28" s="664"/>
      <c r="DH28" s="664"/>
      <c r="DI28" s="664"/>
      <c r="DJ28" s="664"/>
      <c r="DK28" s="665"/>
      <c r="DL28" s="669">
        <v>1104454</v>
      </c>
      <c r="DM28" s="664"/>
      <c r="DN28" s="664"/>
      <c r="DO28" s="664"/>
      <c r="DP28" s="664"/>
      <c r="DQ28" s="664"/>
      <c r="DR28" s="664"/>
      <c r="DS28" s="664"/>
      <c r="DT28" s="664"/>
      <c r="DU28" s="664"/>
      <c r="DV28" s="665"/>
      <c r="DW28" s="666">
        <v>29.1</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824885</v>
      </c>
      <c r="S29" s="664"/>
      <c r="T29" s="664"/>
      <c r="U29" s="664"/>
      <c r="V29" s="664"/>
      <c r="W29" s="664"/>
      <c r="X29" s="664"/>
      <c r="Y29" s="665"/>
      <c r="Z29" s="723">
        <v>10.9</v>
      </c>
      <c r="AA29" s="723"/>
      <c r="AB29" s="723"/>
      <c r="AC29" s="723"/>
      <c r="AD29" s="724" t="s">
        <v>128</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1161049</v>
      </c>
      <c r="CS29" s="662"/>
      <c r="CT29" s="662"/>
      <c r="CU29" s="662"/>
      <c r="CV29" s="662"/>
      <c r="CW29" s="662"/>
      <c r="CX29" s="662"/>
      <c r="CY29" s="663"/>
      <c r="CZ29" s="666">
        <v>15.8</v>
      </c>
      <c r="DA29" s="695"/>
      <c r="DB29" s="695"/>
      <c r="DC29" s="696"/>
      <c r="DD29" s="669">
        <v>1104350</v>
      </c>
      <c r="DE29" s="662"/>
      <c r="DF29" s="662"/>
      <c r="DG29" s="662"/>
      <c r="DH29" s="662"/>
      <c r="DI29" s="662"/>
      <c r="DJ29" s="662"/>
      <c r="DK29" s="663"/>
      <c r="DL29" s="669">
        <v>1104350</v>
      </c>
      <c r="DM29" s="662"/>
      <c r="DN29" s="662"/>
      <c r="DO29" s="662"/>
      <c r="DP29" s="662"/>
      <c r="DQ29" s="662"/>
      <c r="DR29" s="662"/>
      <c r="DS29" s="662"/>
      <c r="DT29" s="662"/>
      <c r="DU29" s="662"/>
      <c r="DV29" s="663"/>
      <c r="DW29" s="666">
        <v>29.1</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25991</v>
      </c>
      <c r="S30" s="664"/>
      <c r="T30" s="664"/>
      <c r="U30" s="664"/>
      <c r="V30" s="664"/>
      <c r="W30" s="664"/>
      <c r="X30" s="664"/>
      <c r="Y30" s="665"/>
      <c r="Z30" s="723">
        <v>0.3</v>
      </c>
      <c r="AA30" s="723"/>
      <c r="AB30" s="723"/>
      <c r="AC30" s="723"/>
      <c r="AD30" s="724" t="s">
        <v>138</v>
      </c>
      <c r="AE30" s="724"/>
      <c r="AF30" s="724"/>
      <c r="AG30" s="724"/>
      <c r="AH30" s="724"/>
      <c r="AI30" s="724"/>
      <c r="AJ30" s="724"/>
      <c r="AK30" s="724"/>
      <c r="AL30" s="666" t="s">
        <v>229</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98.3</v>
      </c>
      <c r="BH30" s="742"/>
      <c r="BI30" s="742"/>
      <c r="BJ30" s="742"/>
      <c r="BK30" s="742"/>
      <c r="BL30" s="742"/>
      <c r="BM30" s="743">
        <v>91.3</v>
      </c>
      <c r="BN30" s="742"/>
      <c r="BO30" s="742"/>
      <c r="BP30" s="742"/>
      <c r="BQ30" s="744"/>
      <c r="BR30" s="741">
        <v>97.9</v>
      </c>
      <c r="BS30" s="742"/>
      <c r="BT30" s="742"/>
      <c r="BU30" s="742"/>
      <c r="BV30" s="742"/>
      <c r="BW30" s="742"/>
      <c r="BX30" s="743">
        <v>91.1</v>
      </c>
      <c r="BY30" s="742"/>
      <c r="BZ30" s="742"/>
      <c r="CA30" s="742"/>
      <c r="CB30" s="744"/>
      <c r="CD30" s="747"/>
      <c r="CE30" s="748"/>
      <c r="CF30" s="705" t="s">
        <v>312</v>
      </c>
      <c r="CG30" s="702"/>
      <c r="CH30" s="702"/>
      <c r="CI30" s="702"/>
      <c r="CJ30" s="702"/>
      <c r="CK30" s="702"/>
      <c r="CL30" s="702"/>
      <c r="CM30" s="702"/>
      <c r="CN30" s="702"/>
      <c r="CO30" s="702"/>
      <c r="CP30" s="702"/>
      <c r="CQ30" s="703"/>
      <c r="CR30" s="661">
        <v>1084397</v>
      </c>
      <c r="CS30" s="664"/>
      <c r="CT30" s="664"/>
      <c r="CU30" s="664"/>
      <c r="CV30" s="664"/>
      <c r="CW30" s="664"/>
      <c r="CX30" s="664"/>
      <c r="CY30" s="665"/>
      <c r="CZ30" s="666">
        <v>14.7</v>
      </c>
      <c r="DA30" s="695"/>
      <c r="DB30" s="695"/>
      <c r="DC30" s="696"/>
      <c r="DD30" s="669">
        <v>1074402</v>
      </c>
      <c r="DE30" s="664"/>
      <c r="DF30" s="664"/>
      <c r="DG30" s="664"/>
      <c r="DH30" s="664"/>
      <c r="DI30" s="664"/>
      <c r="DJ30" s="664"/>
      <c r="DK30" s="665"/>
      <c r="DL30" s="669">
        <v>1074402</v>
      </c>
      <c r="DM30" s="664"/>
      <c r="DN30" s="664"/>
      <c r="DO30" s="664"/>
      <c r="DP30" s="664"/>
      <c r="DQ30" s="664"/>
      <c r="DR30" s="664"/>
      <c r="DS30" s="664"/>
      <c r="DT30" s="664"/>
      <c r="DU30" s="664"/>
      <c r="DV30" s="665"/>
      <c r="DW30" s="666">
        <v>28.3</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60754</v>
      </c>
      <c r="S31" s="664"/>
      <c r="T31" s="664"/>
      <c r="U31" s="664"/>
      <c r="V31" s="664"/>
      <c r="W31" s="664"/>
      <c r="X31" s="664"/>
      <c r="Y31" s="665"/>
      <c r="Z31" s="723">
        <v>0.8</v>
      </c>
      <c r="AA31" s="723"/>
      <c r="AB31" s="723"/>
      <c r="AC31" s="723"/>
      <c r="AD31" s="724" t="s">
        <v>229</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v>
      </c>
      <c r="BH31" s="662"/>
      <c r="BI31" s="662"/>
      <c r="BJ31" s="662"/>
      <c r="BK31" s="662"/>
      <c r="BL31" s="662"/>
      <c r="BM31" s="667">
        <v>95.9</v>
      </c>
      <c r="BN31" s="740"/>
      <c r="BO31" s="740"/>
      <c r="BP31" s="740"/>
      <c r="BQ31" s="701"/>
      <c r="BR31" s="739">
        <v>98.7</v>
      </c>
      <c r="BS31" s="662"/>
      <c r="BT31" s="662"/>
      <c r="BU31" s="662"/>
      <c r="BV31" s="662"/>
      <c r="BW31" s="662"/>
      <c r="BX31" s="667">
        <v>95.7</v>
      </c>
      <c r="BY31" s="740"/>
      <c r="BZ31" s="740"/>
      <c r="CA31" s="740"/>
      <c r="CB31" s="701"/>
      <c r="CD31" s="747"/>
      <c r="CE31" s="748"/>
      <c r="CF31" s="705" t="s">
        <v>316</v>
      </c>
      <c r="CG31" s="702"/>
      <c r="CH31" s="702"/>
      <c r="CI31" s="702"/>
      <c r="CJ31" s="702"/>
      <c r="CK31" s="702"/>
      <c r="CL31" s="702"/>
      <c r="CM31" s="702"/>
      <c r="CN31" s="702"/>
      <c r="CO31" s="702"/>
      <c r="CP31" s="702"/>
      <c r="CQ31" s="703"/>
      <c r="CR31" s="661">
        <v>76652</v>
      </c>
      <c r="CS31" s="662"/>
      <c r="CT31" s="662"/>
      <c r="CU31" s="662"/>
      <c r="CV31" s="662"/>
      <c r="CW31" s="662"/>
      <c r="CX31" s="662"/>
      <c r="CY31" s="663"/>
      <c r="CZ31" s="666">
        <v>1</v>
      </c>
      <c r="DA31" s="695"/>
      <c r="DB31" s="695"/>
      <c r="DC31" s="696"/>
      <c r="DD31" s="669">
        <v>29948</v>
      </c>
      <c r="DE31" s="662"/>
      <c r="DF31" s="662"/>
      <c r="DG31" s="662"/>
      <c r="DH31" s="662"/>
      <c r="DI31" s="662"/>
      <c r="DJ31" s="662"/>
      <c r="DK31" s="663"/>
      <c r="DL31" s="669">
        <v>29948</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324986</v>
      </c>
      <c r="S32" s="664"/>
      <c r="T32" s="664"/>
      <c r="U32" s="664"/>
      <c r="V32" s="664"/>
      <c r="W32" s="664"/>
      <c r="X32" s="664"/>
      <c r="Y32" s="665"/>
      <c r="Z32" s="723">
        <v>4.3</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97.1</v>
      </c>
      <c r="BH32" s="677"/>
      <c r="BI32" s="677"/>
      <c r="BJ32" s="677"/>
      <c r="BK32" s="677"/>
      <c r="BL32" s="677"/>
      <c r="BM32" s="721">
        <v>85</v>
      </c>
      <c r="BN32" s="677"/>
      <c r="BO32" s="677"/>
      <c r="BP32" s="677"/>
      <c r="BQ32" s="714"/>
      <c r="BR32" s="738">
        <v>96.7</v>
      </c>
      <c r="BS32" s="677"/>
      <c r="BT32" s="677"/>
      <c r="BU32" s="677"/>
      <c r="BV32" s="677"/>
      <c r="BW32" s="677"/>
      <c r="BX32" s="721">
        <v>84.9</v>
      </c>
      <c r="BY32" s="677"/>
      <c r="BZ32" s="677"/>
      <c r="CA32" s="677"/>
      <c r="CB32" s="714"/>
      <c r="CD32" s="749"/>
      <c r="CE32" s="750"/>
      <c r="CF32" s="705" t="s">
        <v>319</v>
      </c>
      <c r="CG32" s="702"/>
      <c r="CH32" s="702"/>
      <c r="CI32" s="702"/>
      <c r="CJ32" s="702"/>
      <c r="CK32" s="702"/>
      <c r="CL32" s="702"/>
      <c r="CM32" s="702"/>
      <c r="CN32" s="702"/>
      <c r="CO32" s="702"/>
      <c r="CP32" s="702"/>
      <c r="CQ32" s="703"/>
      <c r="CR32" s="661">
        <v>104</v>
      </c>
      <c r="CS32" s="664"/>
      <c r="CT32" s="664"/>
      <c r="CU32" s="664"/>
      <c r="CV32" s="664"/>
      <c r="CW32" s="664"/>
      <c r="CX32" s="664"/>
      <c r="CY32" s="665"/>
      <c r="CZ32" s="666">
        <v>0</v>
      </c>
      <c r="DA32" s="695"/>
      <c r="DB32" s="695"/>
      <c r="DC32" s="696"/>
      <c r="DD32" s="669">
        <v>104</v>
      </c>
      <c r="DE32" s="664"/>
      <c r="DF32" s="664"/>
      <c r="DG32" s="664"/>
      <c r="DH32" s="664"/>
      <c r="DI32" s="664"/>
      <c r="DJ32" s="664"/>
      <c r="DK32" s="665"/>
      <c r="DL32" s="669">
        <v>104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167956</v>
      </c>
      <c r="S33" s="664"/>
      <c r="T33" s="664"/>
      <c r="U33" s="664"/>
      <c r="V33" s="664"/>
      <c r="W33" s="664"/>
      <c r="X33" s="664"/>
      <c r="Y33" s="665"/>
      <c r="Z33" s="723">
        <v>2.2000000000000002</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2409862</v>
      </c>
      <c r="CS33" s="662"/>
      <c r="CT33" s="662"/>
      <c r="CU33" s="662"/>
      <c r="CV33" s="662"/>
      <c r="CW33" s="662"/>
      <c r="CX33" s="662"/>
      <c r="CY33" s="663"/>
      <c r="CZ33" s="666">
        <v>32.700000000000003</v>
      </c>
      <c r="DA33" s="695"/>
      <c r="DB33" s="695"/>
      <c r="DC33" s="696"/>
      <c r="DD33" s="669">
        <v>1789054</v>
      </c>
      <c r="DE33" s="662"/>
      <c r="DF33" s="662"/>
      <c r="DG33" s="662"/>
      <c r="DH33" s="662"/>
      <c r="DI33" s="662"/>
      <c r="DJ33" s="662"/>
      <c r="DK33" s="663"/>
      <c r="DL33" s="669">
        <v>1376198</v>
      </c>
      <c r="DM33" s="662"/>
      <c r="DN33" s="662"/>
      <c r="DO33" s="662"/>
      <c r="DP33" s="662"/>
      <c r="DQ33" s="662"/>
      <c r="DR33" s="662"/>
      <c r="DS33" s="662"/>
      <c r="DT33" s="662"/>
      <c r="DU33" s="662"/>
      <c r="DV33" s="663"/>
      <c r="DW33" s="666">
        <v>36.200000000000003</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64206</v>
      </c>
      <c r="S34" s="664"/>
      <c r="T34" s="664"/>
      <c r="U34" s="664"/>
      <c r="V34" s="664"/>
      <c r="W34" s="664"/>
      <c r="X34" s="664"/>
      <c r="Y34" s="665"/>
      <c r="Z34" s="723">
        <v>0.8</v>
      </c>
      <c r="AA34" s="723"/>
      <c r="AB34" s="723"/>
      <c r="AC34" s="723"/>
      <c r="AD34" s="724">
        <v>110</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691440</v>
      </c>
      <c r="CS34" s="664"/>
      <c r="CT34" s="664"/>
      <c r="CU34" s="664"/>
      <c r="CV34" s="664"/>
      <c r="CW34" s="664"/>
      <c r="CX34" s="664"/>
      <c r="CY34" s="665"/>
      <c r="CZ34" s="666">
        <v>9.4</v>
      </c>
      <c r="DA34" s="695"/>
      <c r="DB34" s="695"/>
      <c r="DC34" s="696"/>
      <c r="DD34" s="669">
        <v>495033</v>
      </c>
      <c r="DE34" s="664"/>
      <c r="DF34" s="664"/>
      <c r="DG34" s="664"/>
      <c r="DH34" s="664"/>
      <c r="DI34" s="664"/>
      <c r="DJ34" s="664"/>
      <c r="DK34" s="665"/>
      <c r="DL34" s="669">
        <v>474356</v>
      </c>
      <c r="DM34" s="664"/>
      <c r="DN34" s="664"/>
      <c r="DO34" s="664"/>
      <c r="DP34" s="664"/>
      <c r="DQ34" s="664"/>
      <c r="DR34" s="664"/>
      <c r="DS34" s="664"/>
      <c r="DT34" s="664"/>
      <c r="DU34" s="664"/>
      <c r="DV34" s="665"/>
      <c r="DW34" s="666">
        <v>12.5</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1645395</v>
      </c>
      <c r="S35" s="664"/>
      <c r="T35" s="664"/>
      <c r="U35" s="664"/>
      <c r="V35" s="664"/>
      <c r="W35" s="664"/>
      <c r="X35" s="664"/>
      <c r="Y35" s="665"/>
      <c r="Z35" s="723">
        <v>21.7</v>
      </c>
      <c r="AA35" s="723"/>
      <c r="AB35" s="723"/>
      <c r="AC35" s="723"/>
      <c r="AD35" s="724" t="s">
        <v>138</v>
      </c>
      <c r="AE35" s="724"/>
      <c r="AF35" s="724"/>
      <c r="AG35" s="724"/>
      <c r="AH35" s="724"/>
      <c r="AI35" s="724"/>
      <c r="AJ35" s="724"/>
      <c r="AK35" s="724"/>
      <c r="AL35" s="666" t="s">
        <v>128</v>
      </c>
      <c r="AM35" s="667"/>
      <c r="AN35" s="667"/>
      <c r="AO35" s="725"/>
      <c r="AP35" s="234"/>
      <c r="AQ35" s="729" t="s">
        <v>327</v>
      </c>
      <c r="AR35" s="730"/>
      <c r="AS35" s="730"/>
      <c r="AT35" s="730"/>
      <c r="AU35" s="730"/>
      <c r="AV35" s="730"/>
      <c r="AW35" s="730"/>
      <c r="AX35" s="730"/>
      <c r="AY35" s="731"/>
      <c r="AZ35" s="726">
        <v>657586</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33388</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13233</v>
      </c>
      <c r="CS35" s="662"/>
      <c r="CT35" s="662"/>
      <c r="CU35" s="662"/>
      <c r="CV35" s="662"/>
      <c r="CW35" s="662"/>
      <c r="CX35" s="662"/>
      <c r="CY35" s="663"/>
      <c r="CZ35" s="666">
        <v>0.2</v>
      </c>
      <c r="DA35" s="695"/>
      <c r="DB35" s="695"/>
      <c r="DC35" s="696"/>
      <c r="DD35" s="669">
        <v>7253</v>
      </c>
      <c r="DE35" s="662"/>
      <c r="DF35" s="662"/>
      <c r="DG35" s="662"/>
      <c r="DH35" s="662"/>
      <c r="DI35" s="662"/>
      <c r="DJ35" s="662"/>
      <c r="DK35" s="663"/>
      <c r="DL35" s="669">
        <v>7253</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229</v>
      </c>
      <c r="AA36" s="723"/>
      <c r="AB36" s="723"/>
      <c r="AC36" s="723"/>
      <c r="AD36" s="724" t="s">
        <v>128</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293859</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-3313</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782869</v>
      </c>
      <c r="CS36" s="664"/>
      <c r="CT36" s="664"/>
      <c r="CU36" s="664"/>
      <c r="CV36" s="664"/>
      <c r="CW36" s="664"/>
      <c r="CX36" s="664"/>
      <c r="CY36" s="665"/>
      <c r="CZ36" s="666">
        <v>10.6</v>
      </c>
      <c r="DA36" s="695"/>
      <c r="DB36" s="695"/>
      <c r="DC36" s="696"/>
      <c r="DD36" s="669">
        <v>465097</v>
      </c>
      <c r="DE36" s="664"/>
      <c r="DF36" s="664"/>
      <c r="DG36" s="664"/>
      <c r="DH36" s="664"/>
      <c r="DI36" s="664"/>
      <c r="DJ36" s="664"/>
      <c r="DK36" s="665"/>
      <c r="DL36" s="669">
        <v>399346</v>
      </c>
      <c r="DM36" s="664"/>
      <c r="DN36" s="664"/>
      <c r="DO36" s="664"/>
      <c r="DP36" s="664"/>
      <c r="DQ36" s="664"/>
      <c r="DR36" s="664"/>
      <c r="DS36" s="664"/>
      <c r="DT36" s="664"/>
      <c r="DU36" s="664"/>
      <c r="DV36" s="665"/>
      <c r="DW36" s="666">
        <v>10.5</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149495</v>
      </c>
      <c r="S37" s="664"/>
      <c r="T37" s="664"/>
      <c r="U37" s="664"/>
      <c r="V37" s="664"/>
      <c r="W37" s="664"/>
      <c r="X37" s="664"/>
      <c r="Y37" s="665"/>
      <c r="Z37" s="723">
        <v>2</v>
      </c>
      <c r="AA37" s="723"/>
      <c r="AB37" s="723"/>
      <c r="AC37" s="723"/>
      <c r="AD37" s="724" t="s">
        <v>138</v>
      </c>
      <c r="AE37" s="724"/>
      <c r="AF37" s="724"/>
      <c r="AG37" s="724"/>
      <c r="AH37" s="724"/>
      <c r="AI37" s="724"/>
      <c r="AJ37" s="724"/>
      <c r="AK37" s="724"/>
      <c r="AL37" s="666" t="s">
        <v>128</v>
      </c>
      <c r="AM37" s="667"/>
      <c r="AN37" s="667"/>
      <c r="AO37" s="725"/>
      <c r="AQ37" s="698" t="s">
        <v>335</v>
      </c>
      <c r="AR37" s="699"/>
      <c r="AS37" s="699"/>
      <c r="AT37" s="699"/>
      <c r="AU37" s="699"/>
      <c r="AV37" s="699"/>
      <c r="AW37" s="699"/>
      <c r="AX37" s="699"/>
      <c r="AY37" s="700"/>
      <c r="AZ37" s="661">
        <v>25292</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1417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250435</v>
      </c>
      <c r="CS37" s="662"/>
      <c r="CT37" s="662"/>
      <c r="CU37" s="662"/>
      <c r="CV37" s="662"/>
      <c r="CW37" s="662"/>
      <c r="CX37" s="662"/>
      <c r="CY37" s="663"/>
      <c r="CZ37" s="666">
        <v>3.4</v>
      </c>
      <c r="DA37" s="695"/>
      <c r="DB37" s="695"/>
      <c r="DC37" s="696"/>
      <c r="DD37" s="669">
        <v>246535</v>
      </c>
      <c r="DE37" s="662"/>
      <c r="DF37" s="662"/>
      <c r="DG37" s="662"/>
      <c r="DH37" s="662"/>
      <c r="DI37" s="662"/>
      <c r="DJ37" s="662"/>
      <c r="DK37" s="663"/>
      <c r="DL37" s="669">
        <v>236103</v>
      </c>
      <c r="DM37" s="662"/>
      <c r="DN37" s="662"/>
      <c r="DO37" s="662"/>
      <c r="DP37" s="662"/>
      <c r="DQ37" s="662"/>
      <c r="DR37" s="662"/>
      <c r="DS37" s="662"/>
      <c r="DT37" s="662"/>
      <c r="DU37" s="662"/>
      <c r="DV37" s="663"/>
      <c r="DW37" s="666">
        <v>6.2</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7579464</v>
      </c>
      <c r="S38" s="713"/>
      <c r="T38" s="713"/>
      <c r="U38" s="713"/>
      <c r="V38" s="713"/>
      <c r="W38" s="713"/>
      <c r="X38" s="713"/>
      <c r="Y38" s="718"/>
      <c r="Z38" s="719">
        <v>100</v>
      </c>
      <c r="AA38" s="719"/>
      <c r="AB38" s="719"/>
      <c r="AC38" s="719"/>
      <c r="AD38" s="720">
        <v>3648696</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441</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2457</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632294</v>
      </c>
      <c r="CS38" s="664"/>
      <c r="CT38" s="664"/>
      <c r="CU38" s="664"/>
      <c r="CV38" s="664"/>
      <c r="CW38" s="664"/>
      <c r="CX38" s="664"/>
      <c r="CY38" s="665"/>
      <c r="CZ38" s="666">
        <v>8.6</v>
      </c>
      <c r="DA38" s="695"/>
      <c r="DB38" s="695"/>
      <c r="DC38" s="696"/>
      <c r="DD38" s="669">
        <v>566016</v>
      </c>
      <c r="DE38" s="664"/>
      <c r="DF38" s="664"/>
      <c r="DG38" s="664"/>
      <c r="DH38" s="664"/>
      <c r="DI38" s="664"/>
      <c r="DJ38" s="664"/>
      <c r="DK38" s="665"/>
      <c r="DL38" s="669">
        <v>492586</v>
      </c>
      <c r="DM38" s="664"/>
      <c r="DN38" s="664"/>
      <c r="DO38" s="664"/>
      <c r="DP38" s="664"/>
      <c r="DQ38" s="664"/>
      <c r="DR38" s="664"/>
      <c r="DS38" s="664"/>
      <c r="DT38" s="664"/>
      <c r="DU38" s="664"/>
      <c r="DV38" s="665"/>
      <c r="DW38" s="666">
        <v>13</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229</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93</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281786</v>
      </c>
      <c r="CS39" s="662"/>
      <c r="CT39" s="662"/>
      <c r="CU39" s="662"/>
      <c r="CV39" s="662"/>
      <c r="CW39" s="662"/>
      <c r="CX39" s="662"/>
      <c r="CY39" s="663"/>
      <c r="CZ39" s="666">
        <v>3.8</v>
      </c>
      <c r="DA39" s="695"/>
      <c r="DB39" s="695"/>
      <c r="DC39" s="696"/>
      <c r="DD39" s="669">
        <v>252998</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90653</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229</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8240</v>
      </c>
      <c r="CS40" s="664"/>
      <c r="CT40" s="664"/>
      <c r="CU40" s="664"/>
      <c r="CV40" s="664"/>
      <c r="CW40" s="664"/>
      <c r="CX40" s="664"/>
      <c r="CY40" s="665"/>
      <c r="CZ40" s="666">
        <v>0.1</v>
      </c>
      <c r="DA40" s="695"/>
      <c r="DB40" s="695"/>
      <c r="DC40" s="696"/>
      <c r="DD40" s="669">
        <v>2657</v>
      </c>
      <c r="DE40" s="664"/>
      <c r="DF40" s="664"/>
      <c r="DG40" s="664"/>
      <c r="DH40" s="664"/>
      <c r="DI40" s="664"/>
      <c r="DJ40" s="664"/>
      <c r="DK40" s="665"/>
      <c r="DL40" s="669">
        <v>2657</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247341</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249</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2282860</v>
      </c>
      <c r="CS42" s="664"/>
      <c r="CT42" s="664"/>
      <c r="CU42" s="664"/>
      <c r="CV42" s="664"/>
      <c r="CW42" s="664"/>
      <c r="CX42" s="664"/>
      <c r="CY42" s="665"/>
      <c r="CZ42" s="666">
        <v>31</v>
      </c>
      <c r="DA42" s="667"/>
      <c r="DB42" s="667"/>
      <c r="DC42" s="668"/>
      <c r="DD42" s="669">
        <v>196350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77455</v>
      </c>
      <c r="CS43" s="662"/>
      <c r="CT43" s="662"/>
      <c r="CU43" s="662"/>
      <c r="CV43" s="662"/>
      <c r="CW43" s="662"/>
      <c r="CX43" s="662"/>
      <c r="CY43" s="663"/>
      <c r="CZ43" s="666">
        <v>1.1000000000000001</v>
      </c>
      <c r="DA43" s="695"/>
      <c r="DB43" s="695"/>
      <c r="DC43" s="696"/>
      <c r="DD43" s="669">
        <v>45811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2175715</v>
      </c>
      <c r="CS44" s="664"/>
      <c r="CT44" s="664"/>
      <c r="CU44" s="664"/>
      <c r="CV44" s="664"/>
      <c r="CW44" s="664"/>
      <c r="CX44" s="664"/>
      <c r="CY44" s="665"/>
      <c r="CZ44" s="666">
        <v>29.5</v>
      </c>
      <c r="DA44" s="667"/>
      <c r="DB44" s="667"/>
      <c r="DC44" s="668"/>
      <c r="DD44" s="669">
        <v>166747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670189</v>
      </c>
      <c r="CS45" s="662"/>
      <c r="CT45" s="662"/>
      <c r="CU45" s="662"/>
      <c r="CV45" s="662"/>
      <c r="CW45" s="662"/>
      <c r="CX45" s="662"/>
      <c r="CY45" s="663"/>
      <c r="CZ45" s="666">
        <v>9.1</v>
      </c>
      <c r="DA45" s="695"/>
      <c r="DB45" s="695"/>
      <c r="DC45" s="696"/>
      <c r="DD45" s="669">
        <v>52620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1404558</v>
      </c>
      <c r="CS46" s="664"/>
      <c r="CT46" s="664"/>
      <c r="CU46" s="664"/>
      <c r="CV46" s="664"/>
      <c r="CW46" s="664"/>
      <c r="CX46" s="664"/>
      <c r="CY46" s="665"/>
      <c r="CZ46" s="666">
        <v>19.100000000000001</v>
      </c>
      <c r="DA46" s="667"/>
      <c r="DB46" s="667"/>
      <c r="DC46" s="668"/>
      <c r="DD46" s="669">
        <v>74263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107145</v>
      </c>
      <c r="CS47" s="662"/>
      <c r="CT47" s="662"/>
      <c r="CU47" s="662"/>
      <c r="CV47" s="662"/>
      <c r="CW47" s="662"/>
      <c r="CX47" s="662"/>
      <c r="CY47" s="663"/>
      <c r="CZ47" s="666">
        <v>1.5</v>
      </c>
      <c r="DA47" s="695"/>
      <c r="DB47" s="695"/>
      <c r="DC47" s="696"/>
      <c r="DD47" s="669">
        <v>29603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229</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7364237</v>
      </c>
      <c r="CS49" s="677"/>
      <c r="CT49" s="677"/>
      <c r="CU49" s="677"/>
      <c r="CV49" s="677"/>
      <c r="CW49" s="677"/>
      <c r="CX49" s="677"/>
      <c r="CY49" s="678"/>
      <c r="CZ49" s="679">
        <v>100</v>
      </c>
      <c r="DA49" s="680"/>
      <c r="DB49" s="680"/>
      <c r="DC49" s="681"/>
      <c r="DD49" s="682">
        <v>4077407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FkoAMnM3yLqGiehx4QO7reT2U8eumQJNoNUGQf7Pzy8P9S/cKwdgAjmjhg8j4Uuafa24O8HMetX3/WmTlTYwg==" saltValue="jdhT/6FDSTRsm2zkry/K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6" t="s">
        <v>364</v>
      </c>
      <c r="DK2" s="1197"/>
      <c r="DL2" s="1197"/>
      <c r="DM2" s="1197"/>
      <c r="DN2" s="1197"/>
      <c r="DO2" s="1198"/>
      <c r="DP2" s="249"/>
      <c r="DQ2" s="1196" t="s">
        <v>365</v>
      </c>
      <c r="DR2" s="1197"/>
      <c r="DS2" s="1197"/>
      <c r="DT2" s="1197"/>
      <c r="DU2" s="1197"/>
      <c r="DV2" s="1197"/>
      <c r="DW2" s="1197"/>
      <c r="DX2" s="1197"/>
      <c r="DY2" s="1197"/>
      <c r="DZ2" s="119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199"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4" t="s">
        <v>382</v>
      </c>
      <c r="DH5" s="1185"/>
      <c r="DI5" s="1185"/>
      <c r="DJ5" s="1185"/>
      <c r="DK5" s="1186"/>
      <c r="DL5" s="1184" t="s">
        <v>383</v>
      </c>
      <c r="DM5" s="1185"/>
      <c r="DN5" s="1185"/>
      <c r="DO5" s="1185"/>
      <c r="DP5" s="1186"/>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0"/>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7"/>
      <c r="DH6" s="1188"/>
      <c r="DI6" s="1188"/>
      <c r="DJ6" s="1188"/>
      <c r="DK6" s="1189"/>
      <c r="DL6" s="1187"/>
      <c r="DM6" s="1188"/>
      <c r="DN6" s="1188"/>
      <c r="DO6" s="1188"/>
      <c r="DP6" s="1189"/>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0">
        <v>7575</v>
      </c>
      <c r="R7" s="1191"/>
      <c r="S7" s="1191"/>
      <c r="T7" s="1191"/>
      <c r="U7" s="1191"/>
      <c r="V7" s="1191">
        <v>7360</v>
      </c>
      <c r="W7" s="1191"/>
      <c r="X7" s="1191"/>
      <c r="Y7" s="1191"/>
      <c r="Z7" s="1191"/>
      <c r="AA7" s="1191">
        <v>215</v>
      </c>
      <c r="AB7" s="1191"/>
      <c r="AC7" s="1191"/>
      <c r="AD7" s="1191"/>
      <c r="AE7" s="1192"/>
      <c r="AF7" s="1193">
        <v>195</v>
      </c>
      <c r="AG7" s="1194"/>
      <c r="AH7" s="1194"/>
      <c r="AI7" s="1194"/>
      <c r="AJ7" s="1195"/>
      <c r="AK7" s="1180" t="s">
        <v>585</v>
      </c>
      <c r="AL7" s="1181"/>
      <c r="AM7" s="1181"/>
      <c r="AN7" s="1181"/>
      <c r="AO7" s="1181"/>
      <c r="AP7" s="1181">
        <v>10356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03" t="s">
        <v>597</v>
      </c>
      <c r="BT7" s="1104"/>
      <c r="BU7" s="1104"/>
      <c r="BV7" s="1104"/>
      <c r="BW7" s="1104"/>
      <c r="BX7" s="1104"/>
      <c r="BY7" s="1104"/>
      <c r="BZ7" s="1104"/>
      <c r="CA7" s="1104"/>
      <c r="CB7" s="1104"/>
      <c r="CC7" s="1104"/>
      <c r="CD7" s="1104"/>
      <c r="CE7" s="1104"/>
      <c r="CF7" s="1104"/>
      <c r="CG7" s="1105"/>
      <c r="CH7" s="1177" t="s">
        <v>609</v>
      </c>
      <c r="CI7" s="1178"/>
      <c r="CJ7" s="1178"/>
      <c r="CK7" s="1178"/>
      <c r="CL7" s="1179"/>
      <c r="CM7" s="1177">
        <v>173</v>
      </c>
      <c r="CN7" s="1178"/>
      <c r="CO7" s="1178"/>
      <c r="CP7" s="1178"/>
      <c r="CQ7" s="1179"/>
      <c r="CR7" s="1177">
        <v>0</v>
      </c>
      <c r="CS7" s="1178"/>
      <c r="CT7" s="1178"/>
      <c r="CU7" s="1178"/>
      <c r="CV7" s="1179"/>
      <c r="CW7" s="1177" t="s">
        <v>600</v>
      </c>
      <c r="CX7" s="1178"/>
      <c r="CY7" s="1178"/>
      <c r="CZ7" s="1178"/>
      <c r="DA7" s="1179"/>
      <c r="DB7" s="1177" t="s">
        <v>600</v>
      </c>
      <c r="DC7" s="1178"/>
      <c r="DD7" s="1178"/>
      <c r="DE7" s="1178"/>
      <c r="DF7" s="1179"/>
      <c r="DG7" s="1177" t="s">
        <v>600</v>
      </c>
      <c r="DH7" s="1178"/>
      <c r="DI7" s="1178"/>
      <c r="DJ7" s="1178"/>
      <c r="DK7" s="1179"/>
      <c r="DL7" s="1177" t="s">
        <v>600</v>
      </c>
      <c r="DM7" s="1178"/>
      <c r="DN7" s="1178"/>
      <c r="DO7" s="1178"/>
      <c r="DP7" s="1179"/>
      <c r="DQ7" s="1177" t="s">
        <v>600</v>
      </c>
      <c r="DR7" s="1178"/>
      <c r="DS7" s="1178"/>
      <c r="DT7" s="1178"/>
      <c r="DU7" s="1179"/>
      <c r="DV7" s="1177" t="s">
        <v>600</v>
      </c>
      <c r="DW7" s="1178"/>
      <c r="DX7" s="1178"/>
      <c r="DY7" s="1178"/>
      <c r="DZ7" s="1179"/>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8</v>
      </c>
      <c r="R8" s="1133"/>
      <c r="S8" s="1133"/>
      <c r="T8" s="1133"/>
      <c r="U8" s="1133"/>
      <c r="V8" s="1133">
        <v>8</v>
      </c>
      <c r="W8" s="1133"/>
      <c r="X8" s="1133"/>
      <c r="Y8" s="1133"/>
      <c r="Z8" s="1133"/>
      <c r="AA8" s="1133">
        <v>0</v>
      </c>
      <c r="AB8" s="1133"/>
      <c r="AC8" s="1133"/>
      <c r="AD8" s="1133"/>
      <c r="AE8" s="1134"/>
      <c r="AF8" s="1108">
        <v>0</v>
      </c>
      <c r="AG8" s="1109"/>
      <c r="AH8" s="1109"/>
      <c r="AI8" s="1109"/>
      <c r="AJ8" s="1110"/>
      <c r="AK8" s="1175" t="s">
        <v>586</v>
      </c>
      <c r="AL8" s="1176"/>
      <c r="AM8" s="1176"/>
      <c r="AN8" s="1176"/>
      <c r="AO8" s="1176"/>
      <c r="AP8" s="1176" t="s">
        <v>586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598</v>
      </c>
      <c r="BT8" s="1104"/>
      <c r="BU8" s="1104"/>
      <c r="BV8" s="1104"/>
      <c r="BW8" s="1104"/>
      <c r="BX8" s="1104"/>
      <c r="BY8" s="1104"/>
      <c r="BZ8" s="1104"/>
      <c r="CA8" s="1104"/>
      <c r="CB8" s="1104"/>
      <c r="CC8" s="1104"/>
      <c r="CD8" s="1104"/>
      <c r="CE8" s="1104"/>
      <c r="CF8" s="1104"/>
      <c r="CG8" s="1105"/>
      <c r="CH8" s="1078" t="s">
        <v>610</v>
      </c>
      <c r="CI8" s="1079"/>
      <c r="CJ8" s="1079"/>
      <c r="CK8" s="1079"/>
      <c r="CL8" s="1080"/>
      <c r="CM8" s="1078" t="s">
        <v>611</v>
      </c>
      <c r="CN8" s="1079"/>
      <c r="CO8" s="1079"/>
      <c r="CP8" s="1079"/>
      <c r="CQ8" s="1080"/>
      <c r="CR8" s="1078">
        <v>25</v>
      </c>
      <c r="CS8" s="1079"/>
      <c r="CT8" s="1079"/>
      <c r="CU8" s="1079"/>
      <c r="CV8" s="1080"/>
      <c r="CW8" s="1078">
        <v>19</v>
      </c>
      <c r="CX8" s="1079"/>
      <c r="CY8" s="1079"/>
      <c r="CZ8" s="1079"/>
      <c r="DA8" s="1080"/>
      <c r="DB8" s="1078" t="s">
        <v>606</v>
      </c>
      <c r="DC8" s="1079"/>
      <c r="DD8" s="1079"/>
      <c r="DE8" s="1079"/>
      <c r="DF8" s="1080"/>
      <c r="DG8" s="1078" t="s">
        <v>606</v>
      </c>
      <c r="DH8" s="1079"/>
      <c r="DI8" s="1079"/>
      <c r="DJ8" s="1079"/>
      <c r="DK8" s="1080"/>
      <c r="DL8" s="1078" t="s">
        <v>606</v>
      </c>
      <c r="DM8" s="1079"/>
      <c r="DN8" s="1079"/>
      <c r="DO8" s="1079"/>
      <c r="DP8" s="1080"/>
      <c r="DQ8" s="1078" t="s">
        <v>606</v>
      </c>
      <c r="DR8" s="1079"/>
      <c r="DS8" s="1079"/>
      <c r="DT8" s="1079"/>
      <c r="DU8" s="1080"/>
      <c r="DV8" s="1078" t="s">
        <v>606</v>
      </c>
      <c r="DW8" s="1079"/>
      <c r="DX8" s="1079"/>
      <c r="DY8" s="1079"/>
      <c r="DZ8" s="1080"/>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78"/>
      <c r="DW9" s="1079"/>
      <c r="DX9" s="1079"/>
      <c r="DY9" s="1079"/>
      <c r="DZ9" s="1080"/>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7583</v>
      </c>
      <c r="R23" s="1158"/>
      <c r="S23" s="1158"/>
      <c r="T23" s="1158"/>
      <c r="U23" s="1158"/>
      <c r="V23" s="1158">
        <v>7368</v>
      </c>
      <c r="W23" s="1158"/>
      <c r="X23" s="1158"/>
      <c r="Y23" s="1158"/>
      <c r="Z23" s="1158"/>
      <c r="AA23" s="1158">
        <v>215</v>
      </c>
      <c r="AB23" s="1158"/>
      <c r="AC23" s="1158"/>
      <c r="AD23" s="1158"/>
      <c r="AE23" s="1159"/>
      <c r="AF23" s="1160">
        <v>195</v>
      </c>
      <c r="AG23" s="1158"/>
      <c r="AH23" s="1158"/>
      <c r="AI23" s="1158"/>
      <c r="AJ23" s="1161"/>
      <c r="AK23" s="1162"/>
      <c r="AL23" s="1163"/>
      <c r="AM23" s="1163"/>
      <c r="AN23" s="1163"/>
      <c r="AO23" s="1163"/>
      <c r="AP23" s="1158">
        <v>10356</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986</v>
      </c>
      <c r="R28" s="1143"/>
      <c r="S28" s="1143"/>
      <c r="T28" s="1143"/>
      <c r="U28" s="1143"/>
      <c r="V28" s="1143">
        <v>953</v>
      </c>
      <c r="W28" s="1143"/>
      <c r="X28" s="1143"/>
      <c r="Y28" s="1143"/>
      <c r="Z28" s="1143"/>
      <c r="AA28" s="1143">
        <v>33</v>
      </c>
      <c r="AB28" s="1143"/>
      <c r="AC28" s="1143"/>
      <c r="AD28" s="1143"/>
      <c r="AE28" s="1144"/>
      <c r="AF28" s="1145">
        <v>33</v>
      </c>
      <c r="AG28" s="1143"/>
      <c r="AH28" s="1143"/>
      <c r="AI28" s="1143"/>
      <c r="AJ28" s="1146"/>
      <c r="AK28" s="1147" t="s">
        <v>586</v>
      </c>
      <c r="AL28" s="1135"/>
      <c r="AM28" s="1135"/>
      <c r="AN28" s="1135"/>
      <c r="AO28" s="1135"/>
      <c r="AP28" s="1135" t="s">
        <v>585</v>
      </c>
      <c r="AQ28" s="1135"/>
      <c r="AR28" s="1135"/>
      <c r="AS28" s="1135"/>
      <c r="AT28" s="1135"/>
      <c r="AU28" s="1135" t="s">
        <v>585</v>
      </c>
      <c r="AV28" s="1135"/>
      <c r="AW28" s="1135"/>
      <c r="AX28" s="1135"/>
      <c r="AY28" s="1135"/>
      <c r="AZ28" s="1136" t="s">
        <v>586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977</v>
      </c>
      <c r="R29" s="1133"/>
      <c r="S29" s="1133"/>
      <c r="T29" s="1133"/>
      <c r="U29" s="1133"/>
      <c r="V29" s="1133">
        <v>948</v>
      </c>
      <c r="W29" s="1133"/>
      <c r="X29" s="1133"/>
      <c r="Y29" s="1133"/>
      <c r="Z29" s="1133"/>
      <c r="AA29" s="1133">
        <v>29</v>
      </c>
      <c r="AB29" s="1133"/>
      <c r="AC29" s="1133"/>
      <c r="AD29" s="1133"/>
      <c r="AE29" s="1134"/>
      <c r="AF29" s="1108">
        <v>29</v>
      </c>
      <c r="AG29" s="1109"/>
      <c r="AH29" s="1109"/>
      <c r="AI29" s="1109"/>
      <c r="AJ29" s="1110"/>
      <c r="AK29" s="1069" t="s">
        <v>586</v>
      </c>
      <c r="AL29" s="1060"/>
      <c r="AM29" s="1060"/>
      <c r="AN29" s="1060"/>
      <c r="AO29" s="1060"/>
      <c r="AP29" s="1060" t="s">
        <v>585</v>
      </c>
      <c r="AQ29" s="1060"/>
      <c r="AR29" s="1060"/>
      <c r="AS29" s="1060"/>
      <c r="AT29" s="1060"/>
      <c r="AU29" s="1060" t="s">
        <v>586</v>
      </c>
      <c r="AV29" s="1060"/>
      <c r="AW29" s="1060"/>
      <c r="AX29" s="1060"/>
      <c r="AY29" s="1060"/>
      <c r="AZ29" s="1131" t="s">
        <v>586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88</v>
      </c>
      <c r="R30" s="1133"/>
      <c r="S30" s="1133"/>
      <c r="T30" s="1133"/>
      <c r="U30" s="1133"/>
      <c r="V30" s="1133">
        <v>82</v>
      </c>
      <c r="W30" s="1133"/>
      <c r="X30" s="1133"/>
      <c r="Y30" s="1133"/>
      <c r="Z30" s="1133"/>
      <c r="AA30" s="1133">
        <v>6</v>
      </c>
      <c r="AB30" s="1133"/>
      <c r="AC30" s="1133"/>
      <c r="AD30" s="1133"/>
      <c r="AE30" s="1134"/>
      <c r="AF30" s="1108">
        <v>6</v>
      </c>
      <c r="AG30" s="1109"/>
      <c r="AH30" s="1109"/>
      <c r="AI30" s="1109"/>
      <c r="AJ30" s="1110"/>
      <c r="AK30" s="1069" t="s">
        <v>587</v>
      </c>
      <c r="AL30" s="1060"/>
      <c r="AM30" s="1060"/>
      <c r="AN30" s="1060"/>
      <c r="AO30" s="1060"/>
      <c r="AP30" s="1060" t="s">
        <v>585</v>
      </c>
      <c r="AQ30" s="1060"/>
      <c r="AR30" s="1060"/>
      <c r="AS30" s="1060"/>
      <c r="AT30" s="1060"/>
      <c r="AU30" s="1060" t="s">
        <v>588</v>
      </c>
      <c r="AV30" s="1060"/>
      <c r="AW30" s="1060"/>
      <c r="AX30" s="1060"/>
      <c r="AY30" s="1060"/>
      <c r="AZ30" s="1131" t="s">
        <v>586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173</v>
      </c>
      <c r="R31" s="1133"/>
      <c r="S31" s="1133"/>
      <c r="T31" s="1133"/>
      <c r="U31" s="1133"/>
      <c r="V31" s="1133">
        <v>177</v>
      </c>
      <c r="W31" s="1133"/>
      <c r="X31" s="1133"/>
      <c r="Y31" s="1133"/>
      <c r="Z31" s="1133"/>
      <c r="AA31" s="1133">
        <v>-4</v>
      </c>
      <c r="AB31" s="1133"/>
      <c r="AC31" s="1133"/>
      <c r="AD31" s="1133"/>
      <c r="AE31" s="1134"/>
      <c r="AF31" s="1108">
        <v>97</v>
      </c>
      <c r="AG31" s="1109"/>
      <c r="AH31" s="1109"/>
      <c r="AI31" s="1109"/>
      <c r="AJ31" s="1110"/>
      <c r="AK31" s="1069" t="s">
        <v>599</v>
      </c>
      <c r="AL31" s="1060"/>
      <c r="AM31" s="1060"/>
      <c r="AN31" s="1060"/>
      <c r="AO31" s="1060"/>
      <c r="AP31" s="1060">
        <v>1315</v>
      </c>
      <c r="AQ31" s="1060"/>
      <c r="AR31" s="1060"/>
      <c r="AS31" s="1060"/>
      <c r="AT31" s="1060"/>
      <c r="AU31" s="1060">
        <v>3</v>
      </c>
      <c r="AV31" s="1060"/>
      <c r="AW31" s="1060"/>
      <c r="AX31" s="1060"/>
      <c r="AY31" s="1060"/>
      <c r="AZ31" s="1131"/>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277</v>
      </c>
      <c r="R32" s="1133"/>
      <c r="S32" s="1133"/>
      <c r="T32" s="1133"/>
      <c r="U32" s="1133"/>
      <c r="V32" s="1133">
        <v>277</v>
      </c>
      <c r="W32" s="1133"/>
      <c r="X32" s="1133"/>
      <c r="Y32" s="1133"/>
      <c r="Z32" s="1133"/>
      <c r="AA32" s="1133">
        <v>0</v>
      </c>
      <c r="AB32" s="1133"/>
      <c r="AC32" s="1133"/>
      <c r="AD32" s="1133"/>
      <c r="AE32" s="1134"/>
      <c r="AF32" s="1108">
        <v>0</v>
      </c>
      <c r="AG32" s="1109"/>
      <c r="AH32" s="1109"/>
      <c r="AI32" s="1109"/>
      <c r="AJ32" s="1110"/>
      <c r="AK32" s="1069">
        <v>145</v>
      </c>
      <c r="AL32" s="1060"/>
      <c r="AM32" s="1060"/>
      <c r="AN32" s="1060"/>
      <c r="AO32" s="1060"/>
      <c r="AP32" s="1060">
        <v>1152</v>
      </c>
      <c r="AQ32" s="1060"/>
      <c r="AR32" s="1060"/>
      <c r="AS32" s="1060"/>
      <c r="AT32" s="1060"/>
      <c r="AU32" s="1060">
        <v>1152</v>
      </c>
      <c r="AV32" s="1060"/>
      <c r="AW32" s="1060"/>
      <c r="AX32" s="1060"/>
      <c r="AY32" s="1060"/>
      <c r="AZ32" s="1131"/>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207</v>
      </c>
      <c r="R33" s="1133"/>
      <c r="S33" s="1133"/>
      <c r="T33" s="1133"/>
      <c r="U33" s="1133"/>
      <c r="V33" s="1133">
        <v>207</v>
      </c>
      <c r="W33" s="1133"/>
      <c r="X33" s="1133"/>
      <c r="Y33" s="1133"/>
      <c r="Z33" s="1133"/>
      <c r="AA33" s="1133">
        <v>0</v>
      </c>
      <c r="AB33" s="1133"/>
      <c r="AC33" s="1133"/>
      <c r="AD33" s="1133"/>
      <c r="AE33" s="1134"/>
      <c r="AF33" s="1108">
        <v>0</v>
      </c>
      <c r="AG33" s="1109"/>
      <c r="AH33" s="1109"/>
      <c r="AI33" s="1109"/>
      <c r="AJ33" s="1110"/>
      <c r="AK33" s="1069">
        <v>149</v>
      </c>
      <c r="AL33" s="1060"/>
      <c r="AM33" s="1060"/>
      <c r="AN33" s="1060"/>
      <c r="AO33" s="1060"/>
      <c r="AP33" s="1060">
        <v>1582</v>
      </c>
      <c r="AQ33" s="1060"/>
      <c r="AR33" s="1060"/>
      <c r="AS33" s="1060"/>
      <c r="AT33" s="1060"/>
      <c r="AU33" s="1060">
        <v>1585</v>
      </c>
      <c r="AV33" s="1060"/>
      <c r="AW33" s="1060"/>
      <c r="AX33" s="1060"/>
      <c r="AY33" s="1060"/>
      <c r="AZ33" s="1131"/>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165</v>
      </c>
      <c r="AG63" s="1048"/>
      <c r="AH63" s="1048"/>
      <c r="AI63" s="1048"/>
      <c r="AJ63" s="1119"/>
      <c r="AK63" s="1120"/>
      <c r="AL63" s="1052"/>
      <c r="AM63" s="1052"/>
      <c r="AN63" s="1052"/>
      <c r="AO63" s="1052"/>
      <c r="AP63" s="1048">
        <v>4049</v>
      </c>
      <c r="AQ63" s="1048"/>
      <c r="AR63" s="1048"/>
      <c r="AS63" s="1048"/>
      <c r="AT63" s="1048"/>
      <c r="AU63" s="1048">
        <v>2740</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415</v>
      </c>
      <c r="W66" s="1091"/>
      <c r="X66" s="1091"/>
      <c r="Y66" s="1091"/>
      <c r="Z66" s="1092"/>
      <c r="AA66" s="1090" t="s">
        <v>416</v>
      </c>
      <c r="AB66" s="1091"/>
      <c r="AC66" s="1091"/>
      <c r="AD66" s="1091"/>
      <c r="AE66" s="1092"/>
      <c r="AF66" s="1096" t="s">
        <v>396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589</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600</v>
      </c>
      <c r="AQ68" s="1071"/>
      <c r="AR68" s="1071"/>
      <c r="AS68" s="1071"/>
      <c r="AT68" s="1071"/>
      <c r="AU68" s="1071" t="s">
        <v>600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590</v>
      </c>
      <c r="C69" s="1064"/>
      <c r="D69" s="1064"/>
      <c r="E69" s="1064"/>
      <c r="F69" s="1064"/>
      <c r="G69" s="1064"/>
      <c r="H69" s="1064"/>
      <c r="I69" s="1064"/>
      <c r="J69" s="1064"/>
      <c r="K69" s="1064"/>
      <c r="L69" s="1064"/>
      <c r="M69" s="1064"/>
      <c r="N69" s="1064"/>
      <c r="O69" s="1064"/>
      <c r="P69" s="1065"/>
      <c r="Q69" s="1066">
        <v>258</v>
      </c>
      <c r="R69" s="1060"/>
      <c r="S69" s="1060"/>
      <c r="T69" s="1060"/>
      <c r="U69" s="1060"/>
      <c r="V69" s="1060">
        <v>258</v>
      </c>
      <c r="W69" s="1060"/>
      <c r="X69" s="1060"/>
      <c r="Y69" s="1060"/>
      <c r="Z69" s="1060"/>
      <c r="AA69" s="1060">
        <v>0</v>
      </c>
      <c r="AB69" s="1060"/>
      <c r="AC69" s="1060"/>
      <c r="AD69" s="1060"/>
      <c r="AE69" s="1060"/>
      <c r="AF69" s="1060">
        <v>0</v>
      </c>
      <c r="AG69" s="1060"/>
      <c r="AH69" s="1060"/>
      <c r="AI69" s="1060"/>
      <c r="AJ69" s="1060"/>
      <c r="AK69" s="1060" t="s">
        <v>600</v>
      </c>
      <c r="AL69" s="1060"/>
      <c r="AM69" s="1060"/>
      <c r="AN69" s="1060"/>
      <c r="AO69" s="1060"/>
      <c r="AP69" s="1060">
        <v>149</v>
      </c>
      <c r="AQ69" s="1060"/>
      <c r="AR69" s="1060"/>
      <c r="AS69" s="1060"/>
      <c r="AT69" s="1060"/>
      <c r="AU69" s="1060">
        <v>64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591</v>
      </c>
      <c r="C70" s="1064"/>
      <c r="D70" s="1064"/>
      <c r="E70" s="1064"/>
      <c r="F70" s="1064"/>
      <c r="G70" s="1064"/>
      <c r="H70" s="1064"/>
      <c r="I70" s="1064"/>
      <c r="J70" s="1064"/>
      <c r="K70" s="1064"/>
      <c r="L70" s="1064"/>
      <c r="M70" s="1064"/>
      <c r="N70" s="1064"/>
      <c r="O70" s="1064"/>
      <c r="P70" s="1065"/>
      <c r="Q70" s="1066">
        <v>1</v>
      </c>
      <c r="R70" s="1060"/>
      <c r="S70" s="1060"/>
      <c r="T70" s="1060"/>
      <c r="U70" s="1060"/>
      <c r="V70" s="1060">
        <v>1</v>
      </c>
      <c r="W70" s="1060"/>
      <c r="X70" s="1060"/>
      <c r="Y70" s="1060"/>
      <c r="Z70" s="1060"/>
      <c r="AA70" s="1060">
        <v>0</v>
      </c>
      <c r="AB70" s="1060"/>
      <c r="AC70" s="1060"/>
      <c r="AD70" s="1060"/>
      <c r="AE70" s="1060"/>
      <c r="AF70" s="1060">
        <v>0</v>
      </c>
      <c r="AG70" s="1060"/>
      <c r="AH70" s="1060"/>
      <c r="AI70" s="1060"/>
      <c r="AJ70" s="1060"/>
      <c r="AK70" s="1060" t="s">
        <v>601</v>
      </c>
      <c r="AL70" s="1060"/>
      <c r="AM70" s="1060"/>
      <c r="AN70" s="1060"/>
      <c r="AO70" s="1060"/>
      <c r="AP70" s="1060" t="s">
        <v>602</v>
      </c>
      <c r="AQ70" s="1060"/>
      <c r="AR70" s="1060"/>
      <c r="AS70" s="1060"/>
      <c r="AT70" s="1060"/>
      <c r="AU70" s="1060" t="s">
        <v>600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592</v>
      </c>
      <c r="C71" s="1064"/>
      <c r="D71" s="1064"/>
      <c r="E71" s="1064"/>
      <c r="F71" s="1064"/>
      <c r="G71" s="1064"/>
      <c r="H71" s="1064"/>
      <c r="I71" s="1064"/>
      <c r="J71" s="1064"/>
      <c r="K71" s="1064"/>
      <c r="L71" s="1064"/>
      <c r="M71" s="1064"/>
      <c r="N71" s="1064"/>
      <c r="O71" s="1064"/>
      <c r="P71" s="1065"/>
      <c r="Q71" s="1066">
        <v>378</v>
      </c>
      <c r="R71" s="1060"/>
      <c r="S71" s="1060"/>
      <c r="T71" s="1060"/>
      <c r="U71" s="1060"/>
      <c r="V71" s="1060">
        <v>353</v>
      </c>
      <c r="W71" s="1060"/>
      <c r="X71" s="1060"/>
      <c r="Y71" s="1060"/>
      <c r="Z71" s="1060"/>
      <c r="AA71" s="1060">
        <v>25</v>
      </c>
      <c r="AB71" s="1060"/>
      <c r="AC71" s="1060"/>
      <c r="AD71" s="1060"/>
      <c r="AE71" s="1060"/>
      <c r="AF71" s="1060">
        <v>0</v>
      </c>
      <c r="AG71" s="1060"/>
      <c r="AH71" s="1060"/>
      <c r="AI71" s="1060"/>
      <c r="AJ71" s="1060"/>
      <c r="AK71" s="1060" t="s">
        <v>600</v>
      </c>
      <c r="AL71" s="1060"/>
      <c r="AM71" s="1060"/>
      <c r="AN71" s="1060"/>
      <c r="AO71" s="1060"/>
      <c r="AP71" s="1060">
        <v>63</v>
      </c>
      <c r="AQ71" s="1060"/>
      <c r="AR71" s="1060"/>
      <c r="AS71" s="1060"/>
      <c r="AT71" s="1060"/>
      <c r="AU71" s="1060">
        <v>23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593</v>
      </c>
      <c r="C72" s="1064"/>
      <c r="D72" s="1064"/>
      <c r="E72" s="1064"/>
      <c r="F72" s="1064"/>
      <c r="G72" s="1064"/>
      <c r="H72" s="1064"/>
      <c r="I72" s="1064"/>
      <c r="J72" s="1064"/>
      <c r="K72" s="1064"/>
      <c r="L72" s="1064"/>
      <c r="M72" s="1064"/>
      <c r="N72" s="1064"/>
      <c r="O72" s="1064"/>
      <c r="P72" s="1065"/>
      <c r="Q72" s="1066">
        <v>436</v>
      </c>
      <c r="R72" s="1060"/>
      <c r="S72" s="1060"/>
      <c r="T72" s="1060"/>
      <c r="U72" s="1060"/>
      <c r="V72" s="1060">
        <v>413</v>
      </c>
      <c r="W72" s="1060"/>
      <c r="X72" s="1060"/>
      <c r="Y72" s="1060"/>
      <c r="Z72" s="1060"/>
      <c r="AA72" s="1060">
        <v>23</v>
      </c>
      <c r="AB72" s="1060"/>
      <c r="AC72" s="1060"/>
      <c r="AD72" s="1060"/>
      <c r="AE72" s="1060"/>
      <c r="AF72" s="1060">
        <v>23</v>
      </c>
      <c r="AG72" s="1060"/>
      <c r="AH72" s="1060"/>
      <c r="AI72" s="1060"/>
      <c r="AJ72" s="1060"/>
      <c r="AK72" s="1060">
        <v>12</v>
      </c>
      <c r="AL72" s="1060"/>
      <c r="AM72" s="1060"/>
      <c r="AN72" s="1060"/>
      <c r="AO72" s="1060"/>
      <c r="AP72" s="1060" t="s">
        <v>603</v>
      </c>
      <c r="AQ72" s="1060"/>
      <c r="AR72" s="1060"/>
      <c r="AS72" s="1060"/>
      <c r="AT72" s="1060"/>
      <c r="AU72" s="1060" t="s">
        <v>604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594</v>
      </c>
      <c r="C73" s="1064"/>
      <c r="D73" s="1064"/>
      <c r="E73" s="1064"/>
      <c r="F73" s="1064"/>
      <c r="G73" s="1064"/>
      <c r="H73" s="1064"/>
      <c r="I73" s="1064"/>
      <c r="J73" s="1064"/>
      <c r="K73" s="1064"/>
      <c r="L73" s="1064"/>
      <c r="M73" s="1064"/>
      <c r="N73" s="1064"/>
      <c r="O73" s="1064"/>
      <c r="P73" s="1065"/>
      <c r="Q73" s="1066">
        <v>1507</v>
      </c>
      <c r="R73" s="1060"/>
      <c r="S73" s="1060"/>
      <c r="T73" s="1060"/>
      <c r="U73" s="1060"/>
      <c r="V73" s="1060">
        <v>1503</v>
      </c>
      <c r="W73" s="1060"/>
      <c r="X73" s="1060"/>
      <c r="Y73" s="1060"/>
      <c r="Z73" s="1060"/>
      <c r="AA73" s="1060">
        <v>4</v>
      </c>
      <c r="AB73" s="1060"/>
      <c r="AC73" s="1060"/>
      <c r="AD73" s="1060"/>
      <c r="AE73" s="1060"/>
      <c r="AF73" s="1060">
        <v>4</v>
      </c>
      <c r="AG73" s="1060"/>
      <c r="AH73" s="1060"/>
      <c r="AI73" s="1060"/>
      <c r="AJ73" s="1060"/>
      <c r="AK73" s="1060">
        <v>1</v>
      </c>
      <c r="AL73" s="1060"/>
      <c r="AM73" s="1060"/>
      <c r="AN73" s="1060"/>
      <c r="AO73" s="1060"/>
      <c r="AP73" s="1060" t="s">
        <v>605</v>
      </c>
      <c r="AQ73" s="1060"/>
      <c r="AR73" s="1060"/>
      <c r="AS73" s="1060"/>
      <c r="AT73" s="1060"/>
      <c r="AU73" s="1060" t="s">
        <v>600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595</v>
      </c>
      <c r="C74" s="1064"/>
      <c r="D74" s="1064"/>
      <c r="E74" s="1064"/>
      <c r="F74" s="1064"/>
      <c r="G74" s="1064"/>
      <c r="H74" s="1064"/>
      <c r="I74" s="1064"/>
      <c r="J74" s="1064"/>
      <c r="K74" s="1064"/>
      <c r="L74" s="1064"/>
      <c r="M74" s="1064"/>
      <c r="N74" s="1064"/>
      <c r="O74" s="1064"/>
      <c r="P74" s="1065"/>
      <c r="Q74" s="1066">
        <v>282568</v>
      </c>
      <c r="R74" s="1060"/>
      <c r="S74" s="1060"/>
      <c r="T74" s="1060"/>
      <c r="U74" s="1060"/>
      <c r="V74" s="1060">
        <v>273461</v>
      </c>
      <c r="W74" s="1060"/>
      <c r="X74" s="1060"/>
      <c r="Y74" s="1060"/>
      <c r="Z74" s="1060"/>
      <c r="AA74" s="1060">
        <v>9107</v>
      </c>
      <c r="AB74" s="1060"/>
      <c r="AC74" s="1060"/>
      <c r="AD74" s="1060"/>
      <c r="AE74" s="1060"/>
      <c r="AF74" s="1060">
        <v>9107</v>
      </c>
      <c r="AG74" s="1060"/>
      <c r="AH74" s="1060"/>
      <c r="AI74" s="1060"/>
      <c r="AJ74" s="1060"/>
      <c r="AK74" s="1060">
        <v>1429</v>
      </c>
      <c r="AL74" s="1060"/>
      <c r="AM74" s="1060"/>
      <c r="AN74" s="1060"/>
      <c r="AO74" s="1060"/>
      <c r="AP74" s="1060" t="s">
        <v>600</v>
      </c>
      <c r="AQ74" s="1060"/>
      <c r="AR74" s="1060"/>
      <c r="AS74" s="1060"/>
      <c r="AT74" s="1060"/>
      <c r="AU74" s="1060" t="s">
        <v>600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596</v>
      </c>
      <c r="C75" s="1064"/>
      <c r="D75" s="1064"/>
      <c r="E75" s="1064"/>
      <c r="F75" s="1064"/>
      <c r="G75" s="1064"/>
      <c r="H75" s="1064"/>
      <c r="I75" s="1064"/>
      <c r="J75" s="1064"/>
      <c r="K75" s="1064"/>
      <c r="L75" s="1064"/>
      <c r="M75" s="1064"/>
      <c r="N75" s="1064"/>
      <c r="O75" s="1064"/>
      <c r="P75" s="1065"/>
      <c r="Q75" s="1067">
        <v>92</v>
      </c>
      <c r="R75" s="1068"/>
      <c r="S75" s="1068"/>
      <c r="T75" s="1068"/>
      <c r="U75" s="1069"/>
      <c r="V75" s="1070">
        <v>86</v>
      </c>
      <c r="W75" s="1068"/>
      <c r="X75" s="1068"/>
      <c r="Y75" s="1068"/>
      <c r="Z75" s="1069"/>
      <c r="AA75" s="1070">
        <v>5</v>
      </c>
      <c r="AB75" s="1068"/>
      <c r="AC75" s="1068"/>
      <c r="AD75" s="1068"/>
      <c r="AE75" s="1069"/>
      <c r="AF75" s="1070">
        <v>14</v>
      </c>
      <c r="AG75" s="1068"/>
      <c r="AH75" s="1068"/>
      <c r="AI75" s="1068"/>
      <c r="AJ75" s="1069"/>
      <c r="AK75" s="1070">
        <v>51</v>
      </c>
      <c r="AL75" s="1068"/>
      <c r="AM75" s="1068"/>
      <c r="AN75" s="1068"/>
      <c r="AO75" s="1069"/>
      <c r="AP75" s="1070" t="s">
        <v>603</v>
      </c>
      <c r="AQ75" s="1068"/>
      <c r="AR75" s="1068"/>
      <c r="AS75" s="1068"/>
      <c r="AT75" s="1069"/>
      <c r="AU75" s="1070" t="s">
        <v>606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9527</v>
      </c>
      <c r="AG88" s="1048"/>
      <c r="AH88" s="1048"/>
      <c r="AI88" s="1048"/>
      <c r="AJ88" s="1048"/>
      <c r="AK88" s="1052"/>
      <c r="AL88" s="1052"/>
      <c r="AM88" s="1052"/>
      <c r="AN88" s="1052"/>
      <c r="AO88" s="1052"/>
      <c r="AP88" s="1048">
        <v>212</v>
      </c>
      <c r="AQ88" s="1048"/>
      <c r="AR88" s="1048"/>
      <c r="AS88" s="1048"/>
      <c r="AT88" s="1048"/>
      <c r="AU88" s="1048">
        <v>87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v>
      </c>
      <c r="CS102" s="1040"/>
      <c r="CT102" s="1040"/>
      <c r="CU102" s="1040"/>
      <c r="CV102" s="1041"/>
      <c r="CW102" s="1039">
        <v>19</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306</v>
      </c>
      <c r="AG109" s="983"/>
      <c r="AH109" s="983"/>
      <c r="AI109" s="983"/>
      <c r="AJ109" s="984"/>
      <c r="AK109" s="985" t="s">
        <v>305</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306</v>
      </c>
      <c r="BW109" s="983"/>
      <c r="BX109" s="983"/>
      <c r="BY109" s="983"/>
      <c r="BZ109" s="984"/>
      <c r="CA109" s="985" t="s">
        <v>305</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306</v>
      </c>
      <c r="DM109" s="983"/>
      <c r="DN109" s="983"/>
      <c r="DO109" s="983"/>
      <c r="DP109" s="984"/>
      <c r="DQ109" s="985" t="s">
        <v>305</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1191900</v>
      </c>
      <c r="AB110" s="976"/>
      <c r="AC110" s="976"/>
      <c r="AD110" s="976"/>
      <c r="AE110" s="977"/>
      <c r="AF110" s="978">
        <v>1183393</v>
      </c>
      <c r="AG110" s="976"/>
      <c r="AH110" s="976"/>
      <c r="AI110" s="976"/>
      <c r="AJ110" s="977"/>
      <c r="AK110" s="978">
        <v>1161049</v>
      </c>
      <c r="AL110" s="976"/>
      <c r="AM110" s="976"/>
      <c r="AN110" s="976"/>
      <c r="AO110" s="977"/>
      <c r="AP110" s="979">
        <v>39.700000000000003</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10233618</v>
      </c>
      <c r="BR110" s="923"/>
      <c r="BS110" s="923"/>
      <c r="BT110" s="923"/>
      <c r="BU110" s="923"/>
      <c r="BV110" s="923">
        <v>9794998</v>
      </c>
      <c r="BW110" s="923"/>
      <c r="BX110" s="923"/>
      <c r="BY110" s="923"/>
      <c r="BZ110" s="923"/>
      <c r="CA110" s="923">
        <v>10355996</v>
      </c>
      <c r="CB110" s="923"/>
      <c r="CC110" s="923"/>
      <c r="CD110" s="923"/>
      <c r="CE110" s="923"/>
      <c r="CF110" s="947">
        <v>354.4</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437</v>
      </c>
      <c r="DM110" s="923"/>
      <c r="DN110" s="923"/>
      <c r="DO110" s="923"/>
      <c r="DP110" s="923"/>
      <c r="DQ110" s="923" t="s">
        <v>438</v>
      </c>
      <c r="DR110" s="923"/>
      <c r="DS110" s="923"/>
      <c r="DT110" s="923"/>
      <c r="DU110" s="923"/>
      <c r="DV110" s="924" t="s">
        <v>128</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441</v>
      </c>
      <c r="AG111" s="1004"/>
      <c r="AH111" s="1004"/>
      <c r="AI111" s="1004"/>
      <c r="AJ111" s="1005"/>
      <c r="AK111" s="1006" t="s">
        <v>436</v>
      </c>
      <c r="AL111" s="1004"/>
      <c r="AM111" s="1004"/>
      <c r="AN111" s="1004"/>
      <c r="AO111" s="1005"/>
      <c r="AP111" s="1007" t="s">
        <v>442</v>
      </c>
      <c r="AQ111" s="1008"/>
      <c r="AR111" s="1008"/>
      <c r="AS111" s="1008"/>
      <c r="AT111" s="1009"/>
      <c r="AU111" s="1017"/>
      <c r="AV111" s="1018"/>
      <c r="AW111" s="1018"/>
      <c r="AX111" s="1018"/>
      <c r="AY111" s="1018"/>
      <c r="AZ111" s="893" t="s">
        <v>443</v>
      </c>
      <c r="BA111" s="828"/>
      <c r="BB111" s="828"/>
      <c r="BC111" s="828"/>
      <c r="BD111" s="828"/>
      <c r="BE111" s="828"/>
      <c r="BF111" s="828"/>
      <c r="BG111" s="828"/>
      <c r="BH111" s="828"/>
      <c r="BI111" s="828"/>
      <c r="BJ111" s="828"/>
      <c r="BK111" s="828"/>
      <c r="BL111" s="828"/>
      <c r="BM111" s="828"/>
      <c r="BN111" s="828"/>
      <c r="BO111" s="828"/>
      <c r="BP111" s="829"/>
      <c r="BQ111" s="894">
        <v>3681</v>
      </c>
      <c r="BR111" s="895"/>
      <c r="BS111" s="895"/>
      <c r="BT111" s="895"/>
      <c r="BU111" s="895"/>
      <c r="BV111" s="895" t="s">
        <v>444</v>
      </c>
      <c r="BW111" s="895"/>
      <c r="BX111" s="895"/>
      <c r="BY111" s="895"/>
      <c r="BZ111" s="895"/>
      <c r="CA111" s="895" t="s">
        <v>441</v>
      </c>
      <c r="CB111" s="895"/>
      <c r="CC111" s="895"/>
      <c r="CD111" s="895"/>
      <c r="CE111" s="895"/>
      <c r="CF111" s="956" t="s">
        <v>445</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445</v>
      </c>
      <c r="DM111" s="895"/>
      <c r="DN111" s="895"/>
      <c r="DO111" s="895"/>
      <c r="DP111" s="895"/>
      <c r="DQ111" s="895" t="s">
        <v>447</v>
      </c>
      <c r="DR111" s="895"/>
      <c r="DS111" s="895"/>
      <c r="DT111" s="895"/>
      <c r="DU111" s="895"/>
      <c r="DV111" s="872" t="s">
        <v>440</v>
      </c>
      <c r="DW111" s="872"/>
      <c r="DX111" s="872"/>
      <c r="DY111" s="872"/>
      <c r="DZ111" s="873"/>
    </row>
    <row r="112" spans="1:131" s="246" customFormat="1" ht="26.25" customHeight="1" x14ac:dyDescent="0.15">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128</v>
      </c>
      <c r="AG112" s="858"/>
      <c r="AH112" s="858"/>
      <c r="AI112" s="858"/>
      <c r="AJ112" s="859"/>
      <c r="AK112" s="860" t="s">
        <v>128</v>
      </c>
      <c r="AL112" s="858"/>
      <c r="AM112" s="858"/>
      <c r="AN112" s="858"/>
      <c r="AO112" s="859"/>
      <c r="AP112" s="905" t="s">
        <v>390</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3011502</v>
      </c>
      <c r="BR112" s="895"/>
      <c r="BS112" s="895"/>
      <c r="BT112" s="895"/>
      <c r="BU112" s="895"/>
      <c r="BV112" s="895">
        <v>2888613</v>
      </c>
      <c r="BW112" s="895"/>
      <c r="BX112" s="895"/>
      <c r="BY112" s="895"/>
      <c r="BZ112" s="895"/>
      <c r="CA112" s="895">
        <v>2740101</v>
      </c>
      <c r="CB112" s="895"/>
      <c r="CC112" s="895"/>
      <c r="CD112" s="895"/>
      <c r="CE112" s="895"/>
      <c r="CF112" s="956">
        <v>93.8</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390</v>
      </c>
      <c r="DH112" s="895"/>
      <c r="DI112" s="895"/>
      <c r="DJ112" s="895"/>
      <c r="DK112" s="895"/>
      <c r="DL112" s="895" t="s">
        <v>441</v>
      </c>
      <c r="DM112" s="895"/>
      <c r="DN112" s="895"/>
      <c r="DO112" s="895"/>
      <c r="DP112" s="895"/>
      <c r="DQ112" s="895" t="s">
        <v>444</v>
      </c>
      <c r="DR112" s="895"/>
      <c r="DS112" s="895"/>
      <c r="DT112" s="895"/>
      <c r="DU112" s="895"/>
      <c r="DV112" s="872" t="s">
        <v>447</v>
      </c>
      <c r="DW112" s="872"/>
      <c r="DX112" s="872"/>
      <c r="DY112" s="872"/>
      <c r="DZ112" s="873"/>
    </row>
    <row r="113" spans="1:130" s="246" customFormat="1" ht="26.25" customHeight="1" x14ac:dyDescent="0.15">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215733</v>
      </c>
      <c r="AB113" s="1004"/>
      <c r="AC113" s="1004"/>
      <c r="AD113" s="1004"/>
      <c r="AE113" s="1005"/>
      <c r="AF113" s="1006">
        <v>221159</v>
      </c>
      <c r="AG113" s="1004"/>
      <c r="AH113" s="1004"/>
      <c r="AI113" s="1004"/>
      <c r="AJ113" s="1005"/>
      <c r="AK113" s="1006">
        <v>233990</v>
      </c>
      <c r="AL113" s="1004"/>
      <c r="AM113" s="1004"/>
      <c r="AN113" s="1004"/>
      <c r="AO113" s="1005"/>
      <c r="AP113" s="1007">
        <v>8</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104007</v>
      </c>
      <c r="BR113" s="895"/>
      <c r="BS113" s="895"/>
      <c r="BT113" s="895"/>
      <c r="BU113" s="895"/>
      <c r="BV113" s="895">
        <v>95122</v>
      </c>
      <c r="BW113" s="895"/>
      <c r="BX113" s="895"/>
      <c r="BY113" s="895"/>
      <c r="BZ113" s="895"/>
      <c r="CA113" s="895">
        <v>86713</v>
      </c>
      <c r="CB113" s="895"/>
      <c r="CC113" s="895"/>
      <c r="CD113" s="895"/>
      <c r="CE113" s="895"/>
      <c r="CF113" s="956">
        <v>3</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390</v>
      </c>
      <c r="DH113" s="858"/>
      <c r="DI113" s="858"/>
      <c r="DJ113" s="858"/>
      <c r="DK113" s="859"/>
      <c r="DL113" s="860" t="s">
        <v>390</v>
      </c>
      <c r="DM113" s="858"/>
      <c r="DN113" s="858"/>
      <c r="DO113" s="858"/>
      <c r="DP113" s="859"/>
      <c r="DQ113" s="860" t="s">
        <v>128</v>
      </c>
      <c r="DR113" s="858"/>
      <c r="DS113" s="858"/>
      <c r="DT113" s="858"/>
      <c r="DU113" s="859"/>
      <c r="DV113" s="905" t="s">
        <v>441</v>
      </c>
      <c r="DW113" s="906"/>
      <c r="DX113" s="906"/>
      <c r="DY113" s="906"/>
      <c r="DZ113" s="907"/>
    </row>
    <row r="114" spans="1:130" s="246" customFormat="1" ht="26.25" customHeight="1" x14ac:dyDescent="0.15">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45219</v>
      </c>
      <c r="AB114" s="858"/>
      <c r="AC114" s="858"/>
      <c r="AD114" s="858"/>
      <c r="AE114" s="859"/>
      <c r="AF114" s="860">
        <v>9433</v>
      </c>
      <c r="AG114" s="858"/>
      <c r="AH114" s="858"/>
      <c r="AI114" s="858"/>
      <c r="AJ114" s="859"/>
      <c r="AK114" s="860">
        <v>9290</v>
      </c>
      <c r="AL114" s="858"/>
      <c r="AM114" s="858"/>
      <c r="AN114" s="858"/>
      <c r="AO114" s="859"/>
      <c r="AP114" s="905">
        <v>0.3</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758139</v>
      </c>
      <c r="BR114" s="895"/>
      <c r="BS114" s="895"/>
      <c r="BT114" s="895"/>
      <c r="BU114" s="895"/>
      <c r="BV114" s="895">
        <v>731221</v>
      </c>
      <c r="BW114" s="895"/>
      <c r="BX114" s="895"/>
      <c r="BY114" s="895"/>
      <c r="BZ114" s="895"/>
      <c r="CA114" s="895">
        <v>697954</v>
      </c>
      <c r="CB114" s="895"/>
      <c r="CC114" s="895"/>
      <c r="CD114" s="895"/>
      <c r="CE114" s="895"/>
      <c r="CF114" s="956">
        <v>23.9</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436</v>
      </c>
      <c r="DM114" s="858"/>
      <c r="DN114" s="858"/>
      <c r="DO114" s="858"/>
      <c r="DP114" s="859"/>
      <c r="DQ114" s="860" t="s">
        <v>441</v>
      </c>
      <c r="DR114" s="858"/>
      <c r="DS114" s="858"/>
      <c r="DT114" s="858"/>
      <c r="DU114" s="859"/>
      <c r="DV114" s="905" t="s">
        <v>447</v>
      </c>
      <c r="DW114" s="906"/>
      <c r="DX114" s="906"/>
      <c r="DY114" s="906"/>
      <c r="DZ114" s="907"/>
    </row>
    <row r="115" spans="1:130" s="246" customFormat="1" ht="26.25" customHeight="1" x14ac:dyDescent="0.15">
      <c r="A115" s="999"/>
      <c r="B115" s="1000"/>
      <c r="C115" s="828" t="s">
        <v>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1195</v>
      </c>
      <c r="AB115" s="1004"/>
      <c r="AC115" s="1004"/>
      <c r="AD115" s="1004"/>
      <c r="AE115" s="1005"/>
      <c r="AF115" s="1006" t="s">
        <v>436</v>
      </c>
      <c r="AG115" s="1004"/>
      <c r="AH115" s="1004"/>
      <c r="AI115" s="1004"/>
      <c r="AJ115" s="1005"/>
      <c r="AK115" s="1006" t="s">
        <v>128</v>
      </c>
      <c r="AL115" s="1004"/>
      <c r="AM115" s="1004"/>
      <c r="AN115" s="1004"/>
      <c r="AO115" s="1005"/>
      <c r="AP115" s="1007" t="s">
        <v>444</v>
      </c>
      <c r="AQ115" s="1008"/>
      <c r="AR115" s="1008"/>
      <c r="AS115" s="1008"/>
      <c r="AT115" s="1009"/>
      <c r="AU115" s="1017"/>
      <c r="AV115" s="1018"/>
      <c r="AW115" s="1018"/>
      <c r="AX115" s="1018"/>
      <c r="AY115" s="1018"/>
      <c r="AZ115" s="893" t="s">
        <v>459</v>
      </c>
      <c r="BA115" s="828"/>
      <c r="BB115" s="828"/>
      <c r="BC115" s="828"/>
      <c r="BD115" s="828"/>
      <c r="BE115" s="828"/>
      <c r="BF115" s="828"/>
      <c r="BG115" s="828"/>
      <c r="BH115" s="828"/>
      <c r="BI115" s="828"/>
      <c r="BJ115" s="828"/>
      <c r="BK115" s="828"/>
      <c r="BL115" s="828"/>
      <c r="BM115" s="828"/>
      <c r="BN115" s="828"/>
      <c r="BO115" s="828"/>
      <c r="BP115" s="829"/>
      <c r="BQ115" s="894">
        <v>5610</v>
      </c>
      <c r="BR115" s="895"/>
      <c r="BS115" s="895"/>
      <c r="BT115" s="895"/>
      <c r="BU115" s="895"/>
      <c r="BV115" s="895" t="s">
        <v>441</v>
      </c>
      <c r="BW115" s="895"/>
      <c r="BX115" s="895"/>
      <c r="BY115" s="895"/>
      <c r="BZ115" s="895"/>
      <c r="CA115" s="895" t="s">
        <v>440</v>
      </c>
      <c r="CB115" s="895"/>
      <c r="CC115" s="895"/>
      <c r="CD115" s="895"/>
      <c r="CE115" s="895"/>
      <c r="CF115" s="956" t="s">
        <v>444</v>
      </c>
      <c r="CG115" s="957"/>
      <c r="CH115" s="957"/>
      <c r="CI115" s="957"/>
      <c r="CJ115" s="957"/>
      <c r="CK115" s="1012"/>
      <c r="CL115" s="899"/>
      <c r="CM115" s="893" t="s">
        <v>460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444</v>
      </c>
      <c r="DH115" s="858"/>
      <c r="DI115" s="858"/>
      <c r="DJ115" s="858"/>
      <c r="DK115" s="859"/>
      <c r="DL115" s="860" t="s">
        <v>437</v>
      </c>
      <c r="DM115" s="858"/>
      <c r="DN115" s="858"/>
      <c r="DO115" s="858"/>
      <c r="DP115" s="859"/>
      <c r="DQ115" s="860" t="s">
        <v>438</v>
      </c>
      <c r="DR115" s="858"/>
      <c r="DS115" s="858"/>
      <c r="DT115" s="858"/>
      <c r="DU115" s="859"/>
      <c r="DV115" s="905" t="s">
        <v>438</v>
      </c>
      <c r="DW115" s="906"/>
      <c r="DX115" s="906"/>
      <c r="DY115" s="906"/>
      <c r="DZ115" s="907"/>
    </row>
    <row r="116" spans="1:130" s="246" customFormat="1" ht="26.25" customHeight="1" x14ac:dyDescent="0.15">
      <c r="A116" s="1001"/>
      <c r="B116" s="1002"/>
      <c r="C116" s="961" t="s">
        <v>461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149</v>
      </c>
      <c r="AB116" s="858"/>
      <c r="AC116" s="858"/>
      <c r="AD116" s="858"/>
      <c r="AE116" s="859"/>
      <c r="AF116" s="860">
        <v>98</v>
      </c>
      <c r="AG116" s="858"/>
      <c r="AH116" s="858"/>
      <c r="AI116" s="858"/>
      <c r="AJ116" s="859"/>
      <c r="AK116" s="860">
        <v>104</v>
      </c>
      <c r="AL116" s="858"/>
      <c r="AM116" s="858"/>
      <c r="AN116" s="858"/>
      <c r="AO116" s="859"/>
      <c r="AP116" s="905">
        <v>0</v>
      </c>
      <c r="AQ116" s="906"/>
      <c r="AR116" s="906"/>
      <c r="AS116" s="906"/>
      <c r="AT116" s="907"/>
      <c r="AU116" s="1017"/>
      <c r="AV116" s="1018"/>
      <c r="AW116" s="1018"/>
      <c r="AX116" s="1018"/>
      <c r="AY116" s="1018"/>
      <c r="AZ116" s="944" t="s">
        <v>462</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444</v>
      </c>
      <c r="BW116" s="895"/>
      <c r="BX116" s="895"/>
      <c r="BY116" s="895"/>
      <c r="BZ116" s="895"/>
      <c r="CA116" s="895" t="s">
        <v>437</v>
      </c>
      <c r="CB116" s="895"/>
      <c r="CC116" s="895"/>
      <c r="CD116" s="895"/>
      <c r="CE116" s="895"/>
      <c r="CF116" s="956" t="s">
        <v>463</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390</v>
      </c>
      <c r="DH116" s="858"/>
      <c r="DI116" s="858"/>
      <c r="DJ116" s="858"/>
      <c r="DK116" s="859"/>
      <c r="DL116" s="860" t="s">
        <v>390</v>
      </c>
      <c r="DM116" s="858"/>
      <c r="DN116" s="858"/>
      <c r="DO116" s="858"/>
      <c r="DP116" s="859"/>
      <c r="DQ116" s="860" t="s">
        <v>128</v>
      </c>
      <c r="DR116" s="858"/>
      <c r="DS116" s="858"/>
      <c r="DT116" s="858"/>
      <c r="DU116" s="859"/>
      <c r="DV116" s="905" t="s">
        <v>440</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1454196</v>
      </c>
      <c r="AB117" s="990"/>
      <c r="AC117" s="990"/>
      <c r="AD117" s="990"/>
      <c r="AE117" s="991"/>
      <c r="AF117" s="992">
        <v>1414083</v>
      </c>
      <c r="AG117" s="990"/>
      <c r="AH117" s="990"/>
      <c r="AI117" s="990"/>
      <c r="AJ117" s="991"/>
      <c r="AK117" s="992">
        <v>1404433</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444</v>
      </c>
      <c r="BR117" s="895"/>
      <c r="BS117" s="895"/>
      <c r="BT117" s="895"/>
      <c r="BU117" s="895"/>
      <c r="BV117" s="895" t="s">
        <v>445</v>
      </c>
      <c r="BW117" s="895"/>
      <c r="BX117" s="895"/>
      <c r="BY117" s="895"/>
      <c r="BZ117" s="895"/>
      <c r="CA117" s="895" t="s">
        <v>128</v>
      </c>
      <c r="CB117" s="895"/>
      <c r="CC117" s="895"/>
      <c r="CD117" s="895"/>
      <c r="CE117" s="895"/>
      <c r="CF117" s="956" t="s">
        <v>444</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441</v>
      </c>
      <c r="DH117" s="858"/>
      <c r="DI117" s="858"/>
      <c r="DJ117" s="858"/>
      <c r="DK117" s="859"/>
      <c r="DL117" s="860" t="s">
        <v>444</v>
      </c>
      <c r="DM117" s="858"/>
      <c r="DN117" s="858"/>
      <c r="DO117" s="858"/>
      <c r="DP117" s="859"/>
      <c r="DQ117" s="860" t="s">
        <v>444</v>
      </c>
      <c r="DR117" s="858"/>
      <c r="DS117" s="858"/>
      <c r="DT117" s="858"/>
      <c r="DU117" s="859"/>
      <c r="DV117" s="905" t="s">
        <v>128</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306</v>
      </c>
      <c r="AG118" s="983"/>
      <c r="AH118" s="983"/>
      <c r="AI118" s="983"/>
      <c r="AJ118" s="984"/>
      <c r="AK118" s="985" t="s">
        <v>305</v>
      </c>
      <c r="AL118" s="983"/>
      <c r="AM118" s="983"/>
      <c r="AN118" s="983"/>
      <c r="AO118" s="984"/>
      <c r="AP118" s="986" t="s">
        <v>430</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463</v>
      </c>
      <c r="BR118" s="926"/>
      <c r="BS118" s="926"/>
      <c r="BT118" s="926"/>
      <c r="BU118" s="926"/>
      <c r="BV118" s="926" t="s">
        <v>447</v>
      </c>
      <c r="BW118" s="926"/>
      <c r="BX118" s="926"/>
      <c r="BY118" s="926"/>
      <c r="BZ118" s="926"/>
      <c r="CA118" s="926" t="s">
        <v>444</v>
      </c>
      <c r="CB118" s="926"/>
      <c r="CC118" s="926"/>
      <c r="CD118" s="926"/>
      <c r="CE118" s="926"/>
      <c r="CF118" s="956" t="s">
        <v>390</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445</v>
      </c>
      <c r="DH118" s="858"/>
      <c r="DI118" s="858"/>
      <c r="DJ118" s="858"/>
      <c r="DK118" s="859"/>
      <c r="DL118" s="860" t="s">
        <v>128</v>
      </c>
      <c r="DM118" s="858"/>
      <c r="DN118" s="858"/>
      <c r="DO118" s="858"/>
      <c r="DP118" s="859"/>
      <c r="DQ118" s="860" t="s">
        <v>436</v>
      </c>
      <c r="DR118" s="858"/>
      <c r="DS118" s="858"/>
      <c r="DT118" s="858"/>
      <c r="DU118" s="859"/>
      <c r="DV118" s="905" t="s">
        <v>390</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440</v>
      </c>
      <c r="AB119" s="976"/>
      <c r="AC119" s="976"/>
      <c r="AD119" s="976"/>
      <c r="AE119" s="977"/>
      <c r="AF119" s="978" t="s">
        <v>436</v>
      </c>
      <c r="AG119" s="976"/>
      <c r="AH119" s="976"/>
      <c r="AI119" s="976"/>
      <c r="AJ119" s="977"/>
      <c r="AK119" s="978" t="s">
        <v>128</v>
      </c>
      <c r="AL119" s="976"/>
      <c r="AM119" s="976"/>
      <c r="AN119" s="976"/>
      <c r="AO119" s="977"/>
      <c r="AP119" s="979" t="s">
        <v>444</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14116557</v>
      </c>
      <c r="BR119" s="926"/>
      <c r="BS119" s="926"/>
      <c r="BT119" s="926"/>
      <c r="BU119" s="926"/>
      <c r="BV119" s="926">
        <v>13509954</v>
      </c>
      <c r="BW119" s="926"/>
      <c r="BX119" s="926"/>
      <c r="BY119" s="926"/>
      <c r="BZ119" s="926"/>
      <c r="CA119" s="926">
        <v>13880764</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3681</v>
      </c>
      <c r="DH119" s="841"/>
      <c r="DI119" s="841"/>
      <c r="DJ119" s="841"/>
      <c r="DK119" s="842"/>
      <c r="DL119" s="843" t="s">
        <v>390</v>
      </c>
      <c r="DM119" s="841"/>
      <c r="DN119" s="841"/>
      <c r="DO119" s="841"/>
      <c r="DP119" s="842"/>
      <c r="DQ119" s="843" t="s">
        <v>437</v>
      </c>
      <c r="DR119" s="841"/>
      <c r="DS119" s="841"/>
      <c r="DT119" s="841"/>
      <c r="DU119" s="842"/>
      <c r="DV119" s="929" t="s">
        <v>444</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444</v>
      </c>
      <c r="AG120" s="858"/>
      <c r="AH120" s="858"/>
      <c r="AI120" s="858"/>
      <c r="AJ120" s="859"/>
      <c r="AK120" s="860" t="s">
        <v>440</v>
      </c>
      <c r="AL120" s="858"/>
      <c r="AM120" s="858"/>
      <c r="AN120" s="858"/>
      <c r="AO120" s="859"/>
      <c r="AP120" s="905" t="s">
        <v>390</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2350087</v>
      </c>
      <c r="BR120" s="923"/>
      <c r="BS120" s="923"/>
      <c r="BT120" s="923"/>
      <c r="BU120" s="923"/>
      <c r="BV120" s="923">
        <v>2567439</v>
      </c>
      <c r="BW120" s="923"/>
      <c r="BX120" s="923"/>
      <c r="BY120" s="923"/>
      <c r="BZ120" s="923"/>
      <c r="CA120" s="923">
        <v>2550935</v>
      </c>
      <c r="CB120" s="923"/>
      <c r="CC120" s="923"/>
      <c r="CD120" s="923"/>
      <c r="CE120" s="923"/>
      <c r="CF120" s="947">
        <v>87.3</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1751171</v>
      </c>
      <c r="DH120" s="923"/>
      <c r="DI120" s="923"/>
      <c r="DJ120" s="923"/>
      <c r="DK120" s="923"/>
      <c r="DL120" s="923">
        <v>1685339</v>
      </c>
      <c r="DM120" s="923"/>
      <c r="DN120" s="923"/>
      <c r="DO120" s="923"/>
      <c r="DP120" s="923"/>
      <c r="DQ120" s="923">
        <v>1585393</v>
      </c>
      <c r="DR120" s="923"/>
      <c r="DS120" s="923"/>
      <c r="DT120" s="923"/>
      <c r="DU120" s="923"/>
      <c r="DV120" s="924">
        <v>54.2</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447</v>
      </c>
      <c r="AB121" s="858"/>
      <c r="AC121" s="858"/>
      <c r="AD121" s="858"/>
      <c r="AE121" s="859"/>
      <c r="AF121" s="860" t="s">
        <v>440</v>
      </c>
      <c r="AG121" s="858"/>
      <c r="AH121" s="858"/>
      <c r="AI121" s="858"/>
      <c r="AJ121" s="859"/>
      <c r="AK121" s="860" t="s">
        <v>128</v>
      </c>
      <c r="AL121" s="858"/>
      <c r="AM121" s="858"/>
      <c r="AN121" s="858"/>
      <c r="AO121" s="859"/>
      <c r="AP121" s="905" t="s">
        <v>445</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751124</v>
      </c>
      <c r="BR121" s="895"/>
      <c r="BS121" s="895"/>
      <c r="BT121" s="895"/>
      <c r="BU121" s="895"/>
      <c r="BV121" s="895">
        <v>745591</v>
      </c>
      <c r="BW121" s="895"/>
      <c r="BX121" s="895"/>
      <c r="BY121" s="895"/>
      <c r="BZ121" s="895"/>
      <c r="CA121" s="895">
        <v>864146</v>
      </c>
      <c r="CB121" s="895"/>
      <c r="CC121" s="895"/>
      <c r="CD121" s="895"/>
      <c r="CE121" s="895"/>
      <c r="CF121" s="956">
        <v>29.6</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1253208</v>
      </c>
      <c r="DH121" s="895"/>
      <c r="DI121" s="895"/>
      <c r="DJ121" s="895"/>
      <c r="DK121" s="895"/>
      <c r="DL121" s="895">
        <v>1200534</v>
      </c>
      <c r="DM121" s="895"/>
      <c r="DN121" s="895"/>
      <c r="DO121" s="895"/>
      <c r="DP121" s="895"/>
      <c r="DQ121" s="895">
        <v>1152078</v>
      </c>
      <c r="DR121" s="895"/>
      <c r="DS121" s="895"/>
      <c r="DT121" s="895"/>
      <c r="DU121" s="895"/>
      <c r="DV121" s="872">
        <v>39.4</v>
      </c>
      <c r="DW121" s="872"/>
      <c r="DX121" s="872"/>
      <c r="DY121" s="872"/>
      <c r="DZ121" s="873"/>
    </row>
    <row r="122" spans="1:130" s="246" customFormat="1" ht="26.25" customHeight="1" x14ac:dyDescent="0.15">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444</v>
      </c>
      <c r="AB122" s="858"/>
      <c r="AC122" s="858"/>
      <c r="AD122" s="858"/>
      <c r="AE122" s="859"/>
      <c r="AF122" s="860" t="s">
        <v>445</v>
      </c>
      <c r="AG122" s="858"/>
      <c r="AH122" s="858"/>
      <c r="AI122" s="858"/>
      <c r="AJ122" s="859"/>
      <c r="AK122" s="860" t="s">
        <v>390</v>
      </c>
      <c r="AL122" s="858"/>
      <c r="AM122" s="858"/>
      <c r="AN122" s="858"/>
      <c r="AO122" s="859"/>
      <c r="AP122" s="905" t="s">
        <v>390</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7609243</v>
      </c>
      <c r="BR122" s="926"/>
      <c r="BS122" s="926"/>
      <c r="BT122" s="926"/>
      <c r="BU122" s="926"/>
      <c r="BV122" s="926">
        <v>7221217</v>
      </c>
      <c r="BW122" s="926"/>
      <c r="BX122" s="926"/>
      <c r="BY122" s="926"/>
      <c r="BZ122" s="926"/>
      <c r="CA122" s="926">
        <v>7087783</v>
      </c>
      <c r="CB122" s="926"/>
      <c r="CC122" s="926"/>
      <c r="CD122" s="926"/>
      <c r="CE122" s="926"/>
      <c r="CF122" s="927">
        <v>242.5</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v>5698</v>
      </c>
      <c r="DH122" s="895"/>
      <c r="DI122" s="895"/>
      <c r="DJ122" s="895"/>
      <c r="DK122" s="895"/>
      <c r="DL122" s="895">
        <v>2740</v>
      </c>
      <c r="DM122" s="895"/>
      <c r="DN122" s="895"/>
      <c r="DO122" s="895"/>
      <c r="DP122" s="895"/>
      <c r="DQ122" s="895">
        <v>2630</v>
      </c>
      <c r="DR122" s="895"/>
      <c r="DS122" s="895"/>
      <c r="DT122" s="895"/>
      <c r="DU122" s="895"/>
      <c r="DV122" s="872">
        <v>0.1</v>
      </c>
      <c r="DW122" s="872"/>
      <c r="DX122" s="872"/>
      <c r="DY122" s="872"/>
      <c r="DZ122" s="873"/>
    </row>
    <row r="123" spans="1:130" s="246" customFormat="1" ht="26.25" customHeight="1" x14ac:dyDescent="0.15">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437</v>
      </c>
      <c r="AB123" s="858"/>
      <c r="AC123" s="858"/>
      <c r="AD123" s="858"/>
      <c r="AE123" s="859"/>
      <c r="AF123" s="860" t="s">
        <v>128</v>
      </c>
      <c r="AG123" s="858"/>
      <c r="AH123" s="858"/>
      <c r="AI123" s="858"/>
      <c r="AJ123" s="859"/>
      <c r="AK123" s="860" t="s">
        <v>128</v>
      </c>
      <c r="AL123" s="858"/>
      <c r="AM123" s="858"/>
      <c r="AN123" s="858"/>
      <c r="AO123" s="859"/>
      <c r="AP123" s="905" t="s">
        <v>390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481</v>
      </c>
      <c r="BP123" s="959"/>
      <c r="BQ123" s="913">
        <v>10710454</v>
      </c>
      <c r="BR123" s="914"/>
      <c r="BS123" s="914"/>
      <c r="BT123" s="914"/>
      <c r="BU123" s="914"/>
      <c r="BV123" s="914">
        <v>10534247</v>
      </c>
      <c r="BW123" s="914"/>
      <c r="BX123" s="914"/>
      <c r="BY123" s="914"/>
      <c r="BZ123" s="914"/>
      <c r="CA123" s="914">
        <v>10502864</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444</v>
      </c>
      <c r="DH123" s="858"/>
      <c r="DI123" s="858"/>
      <c r="DJ123" s="858"/>
      <c r="DK123" s="859"/>
      <c r="DL123" s="860" t="s">
        <v>128</v>
      </c>
      <c r="DM123" s="858"/>
      <c r="DN123" s="858"/>
      <c r="DO123" s="858"/>
      <c r="DP123" s="859"/>
      <c r="DQ123" s="860" t="s">
        <v>440</v>
      </c>
      <c r="DR123" s="858"/>
      <c r="DS123" s="858"/>
      <c r="DT123" s="858"/>
      <c r="DU123" s="859"/>
      <c r="DV123" s="905" t="s">
        <v>128</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437</v>
      </c>
      <c r="AB124" s="858"/>
      <c r="AC124" s="858"/>
      <c r="AD124" s="858"/>
      <c r="AE124" s="859"/>
      <c r="AF124" s="860" t="s">
        <v>390</v>
      </c>
      <c r="AG124" s="858"/>
      <c r="AH124" s="858"/>
      <c r="AI124" s="858"/>
      <c r="AJ124" s="859"/>
      <c r="AK124" s="860" t="s">
        <v>128</v>
      </c>
      <c r="AL124" s="858"/>
      <c r="AM124" s="858"/>
      <c r="AN124" s="858"/>
      <c r="AO124" s="859"/>
      <c r="AP124" s="905" t="s">
        <v>436</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116.5</v>
      </c>
      <c r="BR124" s="912"/>
      <c r="BS124" s="912"/>
      <c r="BT124" s="912"/>
      <c r="BU124" s="912"/>
      <c r="BV124" s="912">
        <v>100.5</v>
      </c>
      <c r="BW124" s="912"/>
      <c r="BX124" s="912"/>
      <c r="BY124" s="912"/>
      <c r="BZ124" s="912"/>
      <c r="CA124" s="912">
        <v>115.5</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t="s">
        <v>390</v>
      </c>
      <c r="DH124" s="841"/>
      <c r="DI124" s="841"/>
      <c r="DJ124" s="841"/>
      <c r="DK124" s="842"/>
      <c r="DL124" s="843" t="s">
        <v>128</v>
      </c>
      <c r="DM124" s="841"/>
      <c r="DN124" s="841"/>
      <c r="DO124" s="841"/>
      <c r="DP124" s="842"/>
      <c r="DQ124" s="843" t="s">
        <v>444</v>
      </c>
      <c r="DR124" s="841"/>
      <c r="DS124" s="841"/>
      <c r="DT124" s="841"/>
      <c r="DU124" s="842"/>
      <c r="DV124" s="929" t="s">
        <v>128</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390</v>
      </c>
      <c r="AB125" s="858"/>
      <c r="AC125" s="858"/>
      <c r="AD125" s="858"/>
      <c r="AE125" s="859"/>
      <c r="AF125" s="860" t="s">
        <v>128</v>
      </c>
      <c r="AG125" s="858"/>
      <c r="AH125" s="858"/>
      <c r="AI125" s="858"/>
      <c r="AJ125" s="859"/>
      <c r="AK125" s="860" t="s">
        <v>390</v>
      </c>
      <c r="AL125" s="858"/>
      <c r="AM125" s="858"/>
      <c r="AN125" s="858"/>
      <c r="AO125" s="859"/>
      <c r="AP125" s="905" t="s">
        <v>447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390</v>
      </c>
      <c r="DH125" s="923"/>
      <c r="DI125" s="923"/>
      <c r="DJ125" s="923"/>
      <c r="DK125" s="923"/>
      <c r="DL125" s="923" t="s">
        <v>444</v>
      </c>
      <c r="DM125" s="923"/>
      <c r="DN125" s="923"/>
      <c r="DO125" s="923"/>
      <c r="DP125" s="923"/>
      <c r="DQ125" s="923" t="s">
        <v>440</v>
      </c>
      <c r="DR125" s="923"/>
      <c r="DS125" s="923"/>
      <c r="DT125" s="923"/>
      <c r="DU125" s="923"/>
      <c r="DV125" s="924" t="s">
        <v>390</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463</v>
      </c>
      <c r="AB126" s="858"/>
      <c r="AC126" s="858"/>
      <c r="AD126" s="858"/>
      <c r="AE126" s="859"/>
      <c r="AF126" s="860" t="s">
        <v>444</v>
      </c>
      <c r="AG126" s="858"/>
      <c r="AH126" s="858"/>
      <c r="AI126" s="858"/>
      <c r="AJ126" s="859"/>
      <c r="AK126" s="860" t="s">
        <v>444</v>
      </c>
      <c r="AL126" s="858"/>
      <c r="AM126" s="858"/>
      <c r="AN126" s="858"/>
      <c r="AO126" s="859"/>
      <c r="AP126" s="905" t="s">
        <v>440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487</v>
      </c>
      <c r="CQ126" s="828"/>
      <c r="CR126" s="828"/>
      <c r="CS126" s="828"/>
      <c r="CT126" s="828"/>
      <c r="CU126" s="828"/>
      <c r="CV126" s="828"/>
      <c r="CW126" s="828"/>
      <c r="CX126" s="828"/>
      <c r="CY126" s="828"/>
      <c r="CZ126" s="828"/>
      <c r="DA126" s="828"/>
      <c r="DB126" s="828"/>
      <c r="DC126" s="828"/>
      <c r="DD126" s="828"/>
      <c r="DE126" s="828"/>
      <c r="DF126" s="829"/>
      <c r="DG126" s="894" t="s">
        <v>444</v>
      </c>
      <c r="DH126" s="895"/>
      <c r="DI126" s="895"/>
      <c r="DJ126" s="895"/>
      <c r="DK126" s="895"/>
      <c r="DL126" s="895" t="s">
        <v>128</v>
      </c>
      <c r="DM126" s="895"/>
      <c r="DN126" s="895"/>
      <c r="DO126" s="895"/>
      <c r="DP126" s="895"/>
      <c r="DQ126" s="895" t="s">
        <v>440</v>
      </c>
      <c r="DR126" s="895"/>
      <c r="DS126" s="895"/>
      <c r="DT126" s="895"/>
      <c r="DU126" s="895"/>
      <c r="DV126" s="872" t="s">
        <v>390</v>
      </c>
      <c r="DW126" s="872"/>
      <c r="DX126" s="872"/>
      <c r="DY126" s="872"/>
      <c r="DZ126" s="873"/>
    </row>
    <row r="127" spans="1:130" s="246" customFormat="1" ht="26.25" customHeight="1" x14ac:dyDescent="0.15">
      <c r="A127" s="900"/>
      <c r="B127" s="901"/>
      <c r="C127" s="919" t="s">
        <v>488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1195</v>
      </c>
      <c r="AB127" s="858"/>
      <c r="AC127" s="858"/>
      <c r="AD127" s="858"/>
      <c r="AE127" s="859"/>
      <c r="AF127" s="860" t="s">
        <v>444</v>
      </c>
      <c r="AG127" s="858"/>
      <c r="AH127" s="858"/>
      <c r="AI127" s="858"/>
      <c r="AJ127" s="859"/>
      <c r="AK127" s="860" t="s">
        <v>128</v>
      </c>
      <c r="AL127" s="858"/>
      <c r="AM127" s="858"/>
      <c r="AN127" s="858"/>
      <c r="AO127" s="859"/>
      <c r="AP127" s="905" t="s">
        <v>440</v>
      </c>
      <c r="AQ127" s="906"/>
      <c r="AR127" s="906"/>
      <c r="AS127" s="906"/>
      <c r="AT127" s="907"/>
      <c r="AU127" s="282"/>
      <c r="AV127" s="282"/>
      <c r="AW127" s="282"/>
      <c r="AX127" s="922" t="s">
        <v>489</v>
      </c>
      <c r="AY127" s="890"/>
      <c r="AZ127" s="890"/>
      <c r="BA127" s="890"/>
      <c r="BB127" s="890"/>
      <c r="BC127" s="890"/>
      <c r="BD127" s="890"/>
      <c r="BE127" s="891"/>
      <c r="BF127" s="889" t="s">
        <v>490</v>
      </c>
      <c r="BG127" s="890"/>
      <c r="BH127" s="890"/>
      <c r="BI127" s="890"/>
      <c r="BJ127" s="890"/>
      <c r="BK127" s="890"/>
      <c r="BL127" s="891"/>
      <c r="BM127" s="889" t="s">
        <v>491</v>
      </c>
      <c r="BN127" s="890"/>
      <c r="BO127" s="890"/>
      <c r="BP127" s="890"/>
      <c r="BQ127" s="890"/>
      <c r="BR127" s="890"/>
      <c r="BS127" s="891"/>
      <c r="BT127" s="889" t="s">
        <v>492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493</v>
      </c>
      <c r="CQ127" s="828"/>
      <c r="CR127" s="828"/>
      <c r="CS127" s="828"/>
      <c r="CT127" s="828"/>
      <c r="CU127" s="828"/>
      <c r="CV127" s="828"/>
      <c r="CW127" s="828"/>
      <c r="CX127" s="828"/>
      <c r="CY127" s="828"/>
      <c r="CZ127" s="828"/>
      <c r="DA127" s="828"/>
      <c r="DB127" s="828"/>
      <c r="DC127" s="828"/>
      <c r="DD127" s="828"/>
      <c r="DE127" s="828"/>
      <c r="DF127" s="829"/>
      <c r="DG127" s="894" t="s">
        <v>463</v>
      </c>
      <c r="DH127" s="895"/>
      <c r="DI127" s="895"/>
      <c r="DJ127" s="895"/>
      <c r="DK127" s="895"/>
      <c r="DL127" s="895" t="s">
        <v>390</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494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495</v>
      </c>
      <c r="X128" s="876"/>
      <c r="Y128" s="876"/>
      <c r="Z128" s="877"/>
      <c r="AA128" s="878">
        <v>24116</v>
      </c>
      <c r="AB128" s="879"/>
      <c r="AC128" s="879"/>
      <c r="AD128" s="879"/>
      <c r="AE128" s="880"/>
      <c r="AF128" s="881">
        <v>52633</v>
      </c>
      <c r="AG128" s="879"/>
      <c r="AH128" s="879"/>
      <c r="AI128" s="879"/>
      <c r="AJ128" s="880"/>
      <c r="AK128" s="881">
        <v>56699</v>
      </c>
      <c r="AL128" s="879"/>
      <c r="AM128" s="879"/>
      <c r="AN128" s="879"/>
      <c r="AO128" s="880"/>
      <c r="AP128" s="882"/>
      <c r="AQ128" s="883"/>
      <c r="AR128" s="883"/>
      <c r="AS128" s="883"/>
      <c r="AT128" s="884"/>
      <c r="AU128" s="282"/>
      <c r="AV128" s="282"/>
      <c r="AW128" s="282"/>
      <c r="AX128" s="885" t="s">
        <v>496</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v>5610</v>
      </c>
      <c r="DH128" s="869"/>
      <c r="DI128" s="869"/>
      <c r="DJ128" s="869"/>
      <c r="DK128" s="869"/>
      <c r="DL128" s="869" t="s">
        <v>447</v>
      </c>
      <c r="DM128" s="869"/>
      <c r="DN128" s="869"/>
      <c r="DO128" s="869"/>
      <c r="DP128" s="869"/>
      <c r="DQ128" s="869" t="s">
        <v>447</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3913367</v>
      </c>
      <c r="AB129" s="858"/>
      <c r="AC129" s="858"/>
      <c r="AD129" s="858"/>
      <c r="AE129" s="859"/>
      <c r="AF129" s="860">
        <v>3864169</v>
      </c>
      <c r="AG129" s="858"/>
      <c r="AH129" s="858"/>
      <c r="AI129" s="858"/>
      <c r="AJ129" s="859"/>
      <c r="AK129" s="860">
        <v>3808887</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390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990633</v>
      </c>
      <c r="AB130" s="858"/>
      <c r="AC130" s="858"/>
      <c r="AD130" s="858"/>
      <c r="AE130" s="859"/>
      <c r="AF130" s="860">
        <v>905519</v>
      </c>
      <c r="AG130" s="858"/>
      <c r="AH130" s="858"/>
      <c r="AI130" s="858"/>
      <c r="AJ130" s="859"/>
      <c r="AK130" s="860">
        <v>886430</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15.4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2922734</v>
      </c>
      <c r="AB131" s="841"/>
      <c r="AC131" s="841"/>
      <c r="AD131" s="841"/>
      <c r="AE131" s="842"/>
      <c r="AF131" s="843">
        <v>2958650</v>
      </c>
      <c r="AG131" s="841"/>
      <c r="AH131" s="841"/>
      <c r="AI131" s="841"/>
      <c r="AJ131" s="842"/>
      <c r="AK131" s="843">
        <v>2922457</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115.5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15.03547706</v>
      </c>
      <c r="AB132" s="821"/>
      <c r="AC132" s="821"/>
      <c r="AD132" s="821"/>
      <c r="AE132" s="822"/>
      <c r="AF132" s="823">
        <v>15.41010258</v>
      </c>
      <c r="AG132" s="821"/>
      <c r="AH132" s="821"/>
      <c r="AI132" s="821"/>
      <c r="AJ132" s="822"/>
      <c r="AK132" s="823">
        <v>15.784800260000001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16</v>
      </c>
      <c r="AB133" s="800"/>
      <c r="AC133" s="800"/>
      <c r="AD133" s="800"/>
      <c r="AE133" s="801"/>
      <c r="AF133" s="799">
        <v>15.8</v>
      </c>
      <c r="AG133" s="800"/>
      <c r="AH133" s="800"/>
      <c r="AI133" s="800"/>
      <c r="AJ133" s="801"/>
      <c r="AK133" s="799">
        <v>15.4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CRMHl+YHzsCpV+3X2W8xKRyUBYxOKGjoxOb4w+vMoIrrRtol8siSc/XwcHFqywNrq/MKhWgebRUxqKkKtNU7g==" saltValue="sLS9RGk36OZ2YRB/5aq8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8"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wD49s8dnYXfy5O6A4nlkDwG470lFeUExA3h1+vk4QPtTnIAJhFBaO4NKF4Lykojh9DhX+6XByoqeo2QDu1UJw==" saltValue="zOrjjj7QPXDYvaar9/f3t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xblfXq5VqaM/Uk+DUO83NDbnCJ5Fy+Pt97wIOKROO1iO8fUBzILWN0tjxkqhxl2E4p04uR76MZ6ZEBEI5RZQ==" saltValue="SHB4oakKZlZTssj20mTX8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6"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7"/>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516</v>
      </c>
      <c r="AL9" s="1221"/>
      <c r="AM9" s="1221"/>
      <c r="AN9" s="1222"/>
      <c r="AO9" s="312">
        <v>956072</v>
      </c>
      <c r="AP9" s="312">
        <v>144182</v>
      </c>
      <c r="AQ9" s="313">
        <v>137457</v>
      </c>
      <c r="AR9" s="314">
        <v>4.9000000000000004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517</v>
      </c>
      <c r="AL10" s="1221"/>
      <c r="AM10" s="1221"/>
      <c r="AN10" s="1222"/>
      <c r="AO10" s="315">
        <v>108789</v>
      </c>
      <c r="AP10" s="315">
        <v>16406</v>
      </c>
      <c r="AQ10" s="316">
        <v>16552</v>
      </c>
      <c r="AR10" s="317">
        <v>-0.9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518</v>
      </c>
      <c r="AL11" s="1221"/>
      <c r="AM11" s="1221"/>
      <c r="AN11" s="1222"/>
      <c r="AO11" s="315">
        <v>129746</v>
      </c>
      <c r="AP11" s="315">
        <v>19567</v>
      </c>
      <c r="AQ11" s="316">
        <v>23820</v>
      </c>
      <c r="AR11" s="317">
        <v>-17.899999999999999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519</v>
      </c>
      <c r="AL12" s="1221"/>
      <c r="AM12" s="1221"/>
      <c r="AN12" s="1222"/>
      <c r="AO12" s="315" t="s">
        <v>520</v>
      </c>
      <c r="AP12" s="315" t="s">
        <v>520</v>
      </c>
      <c r="AQ12" s="316">
        <v>3889</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521</v>
      </c>
      <c r="AL13" s="1221"/>
      <c r="AM13" s="1221"/>
      <c r="AN13" s="1222"/>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522</v>
      </c>
      <c r="AL14" s="1221"/>
      <c r="AM14" s="1221"/>
      <c r="AN14" s="1222"/>
      <c r="AO14" s="315">
        <v>35339</v>
      </c>
      <c r="AP14" s="315">
        <v>5329</v>
      </c>
      <c r="AQ14" s="316">
        <v>6581</v>
      </c>
      <c r="AR14" s="317">
        <v>-19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0" t="s">
        <v>523</v>
      </c>
      <c r="AL15" s="1221"/>
      <c r="AM15" s="1221"/>
      <c r="AN15" s="1222"/>
      <c r="AO15" s="315">
        <v>77455</v>
      </c>
      <c r="AP15" s="315">
        <v>11681</v>
      </c>
      <c r="AQ15" s="316">
        <v>3467</v>
      </c>
      <c r="AR15" s="317">
        <v>236.9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524</v>
      </c>
      <c r="AL16" s="1224"/>
      <c r="AM16" s="1224"/>
      <c r="AN16" s="1225"/>
      <c r="AO16" s="315">
        <v>-95244</v>
      </c>
      <c r="AP16" s="315">
        <v>-14363</v>
      </c>
      <c r="AQ16" s="316">
        <v>-13853</v>
      </c>
      <c r="AR16" s="317">
        <v>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3" t="s">
        <v>188</v>
      </c>
      <c r="AL17" s="1224"/>
      <c r="AM17" s="1224"/>
      <c r="AN17" s="1225"/>
      <c r="AO17" s="315">
        <v>1212157</v>
      </c>
      <c r="AP17" s="315">
        <v>182802</v>
      </c>
      <c r="AQ17" s="316">
        <v>177914</v>
      </c>
      <c r="AR17" s="317">
        <v>2.7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7" t="s">
        <v>529</v>
      </c>
      <c r="AL21" s="1218"/>
      <c r="AM21" s="1218"/>
      <c r="AN21" s="1219"/>
      <c r="AO21" s="327">
        <v>19</v>
      </c>
      <c r="AP21" s="328">
        <v>15.77</v>
      </c>
      <c r="AQ21" s="329">
        <v>3.23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7" t="s">
        <v>530</v>
      </c>
      <c r="AL22" s="1218"/>
      <c r="AM22" s="1218"/>
      <c r="AN22" s="1219"/>
      <c r="AO22" s="332">
        <v>91.8</v>
      </c>
      <c r="AP22" s="333">
        <v>96</v>
      </c>
      <c r="AQ22" s="334">
        <v>-4.2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6"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7"/>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08" t="s">
        <v>534</v>
      </c>
      <c r="AL32" s="1209"/>
      <c r="AM32" s="1209"/>
      <c r="AN32" s="1210"/>
      <c r="AO32" s="342">
        <v>1161049</v>
      </c>
      <c r="AP32" s="342">
        <v>175094</v>
      </c>
      <c r="AQ32" s="343">
        <v>107318</v>
      </c>
      <c r="AR32" s="344">
        <v>63.2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08" t="s">
        <v>535</v>
      </c>
      <c r="AL33" s="1209"/>
      <c r="AM33" s="1209"/>
      <c r="AN33" s="1210"/>
      <c r="AO33" s="342" t="s">
        <v>520</v>
      </c>
      <c r="AP33" s="342" t="s">
        <v>520</v>
      </c>
      <c r="AQ33" s="343">
        <v>192</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08" t="s">
        <v>536</v>
      </c>
      <c r="AL34" s="1209"/>
      <c r="AM34" s="1209"/>
      <c r="AN34" s="1210"/>
      <c r="AO34" s="342" t="s">
        <v>520</v>
      </c>
      <c r="AP34" s="342" t="s">
        <v>520</v>
      </c>
      <c r="AQ34" s="343">
        <v>281</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08" t="s">
        <v>537</v>
      </c>
      <c r="AL35" s="1209"/>
      <c r="AM35" s="1209"/>
      <c r="AN35" s="1210"/>
      <c r="AO35" s="342">
        <v>233990</v>
      </c>
      <c r="AP35" s="342">
        <v>35287</v>
      </c>
      <c r="AQ35" s="343">
        <v>22732</v>
      </c>
      <c r="AR35" s="344">
        <v>55.2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08" t="s">
        <v>538</v>
      </c>
      <c r="AL36" s="1209"/>
      <c r="AM36" s="1209"/>
      <c r="AN36" s="1210"/>
      <c r="AO36" s="342">
        <v>9290</v>
      </c>
      <c r="AP36" s="342">
        <v>1401</v>
      </c>
      <c r="AQ36" s="343">
        <v>3735</v>
      </c>
      <c r="AR36" s="344">
        <v>-62.5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08" t="s">
        <v>539</v>
      </c>
      <c r="AL37" s="1209"/>
      <c r="AM37" s="1209"/>
      <c r="AN37" s="1210"/>
      <c r="AO37" s="342" t="s">
        <v>520</v>
      </c>
      <c r="AP37" s="342" t="s">
        <v>520</v>
      </c>
      <c r="AQ37" s="343">
        <v>1596</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1" t="s">
        <v>540</v>
      </c>
      <c r="AL38" s="1212"/>
      <c r="AM38" s="1212"/>
      <c r="AN38" s="1213"/>
      <c r="AO38" s="345">
        <v>104</v>
      </c>
      <c r="AP38" s="345">
        <v>16</v>
      </c>
      <c r="AQ38" s="346">
        <v>19</v>
      </c>
      <c r="AR38" s="334">
        <v>-15.8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1" t="s">
        <v>541</v>
      </c>
      <c r="AL39" s="1212"/>
      <c r="AM39" s="1212"/>
      <c r="AN39" s="1213"/>
      <c r="AO39" s="342">
        <v>-56699</v>
      </c>
      <c r="AP39" s="342">
        <v>-8551</v>
      </c>
      <c r="AQ39" s="343">
        <v>-5126</v>
      </c>
      <c r="AR39" s="344">
        <v>66.8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08" t="s">
        <v>542</v>
      </c>
      <c r="AL40" s="1209"/>
      <c r="AM40" s="1209"/>
      <c r="AN40" s="1210"/>
      <c r="AO40" s="342">
        <v>-886430</v>
      </c>
      <c r="AP40" s="342">
        <v>-133680</v>
      </c>
      <c r="AQ40" s="343">
        <v>-92432</v>
      </c>
      <c r="AR40" s="344">
        <v>44.6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4" t="s">
        <v>300</v>
      </c>
      <c r="AL41" s="1215"/>
      <c r="AM41" s="1215"/>
      <c r="AN41" s="1216"/>
      <c r="AO41" s="342">
        <v>461304</v>
      </c>
      <c r="AP41" s="342">
        <v>69568</v>
      </c>
      <c r="AQ41" s="343">
        <v>38314</v>
      </c>
      <c r="AR41" s="344">
        <v>81.599999999999994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1" t="s">
        <v>511</v>
      </c>
      <c r="AN49" s="1203" t="s">
        <v>546</v>
      </c>
      <c r="AO49" s="1204"/>
      <c r="AP49" s="1204"/>
      <c r="AQ49" s="1204"/>
      <c r="AR49" s="120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2"/>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1369679</v>
      </c>
      <c r="AN51" s="364">
        <v>195361</v>
      </c>
      <c r="AO51" s="365">
        <v>-26.5</v>
      </c>
      <c r="AP51" s="366">
        <v>175675</v>
      </c>
      <c r="AQ51" s="367">
        <v>0.6</v>
      </c>
      <c r="AR51" s="368">
        <v>-27.1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360586</v>
      </c>
      <c r="AN52" s="372">
        <v>51431</v>
      </c>
      <c r="AO52" s="373">
        <v>33.299999999999997</v>
      </c>
      <c r="AP52" s="374">
        <v>87698</v>
      </c>
      <c r="AQ52" s="375">
        <v>10</v>
      </c>
      <c r="AR52" s="376">
        <v>23.3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1034456</v>
      </c>
      <c r="AN53" s="364">
        <v>148139</v>
      </c>
      <c r="AO53" s="365">
        <v>-24.2</v>
      </c>
      <c r="AP53" s="366">
        <v>162193</v>
      </c>
      <c r="AQ53" s="367">
        <v>-7.7</v>
      </c>
      <c r="AR53" s="368">
        <v>-16.5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225371</v>
      </c>
      <c r="AN54" s="372">
        <v>32274</v>
      </c>
      <c r="AO54" s="373">
        <v>-37.200000000000003</v>
      </c>
      <c r="AP54" s="374">
        <v>79985</v>
      </c>
      <c r="AQ54" s="375">
        <v>-8.8000000000000007</v>
      </c>
      <c r="AR54" s="376">
        <v>-28.4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936848</v>
      </c>
      <c r="AN55" s="364">
        <v>136906</v>
      </c>
      <c r="AO55" s="365">
        <v>-7.6</v>
      </c>
      <c r="AP55" s="366">
        <v>168868</v>
      </c>
      <c r="AQ55" s="367">
        <v>4.0999999999999996</v>
      </c>
      <c r="AR55" s="368">
        <v>-11.7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207699</v>
      </c>
      <c r="AN56" s="372">
        <v>30352</v>
      </c>
      <c r="AO56" s="373">
        <v>-6</v>
      </c>
      <c r="AP56" s="374">
        <v>79360</v>
      </c>
      <c r="AQ56" s="375">
        <v>-0.8</v>
      </c>
      <c r="AR56" s="376">
        <v>-5.2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1059842</v>
      </c>
      <c r="AN57" s="364">
        <v>157457</v>
      </c>
      <c r="AO57" s="365">
        <v>15</v>
      </c>
      <c r="AP57" s="366">
        <v>202870</v>
      </c>
      <c r="AQ57" s="367">
        <v>20.100000000000001</v>
      </c>
      <c r="AR57" s="368">
        <v>-5.0999999999999996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255770</v>
      </c>
      <c r="AN58" s="372">
        <v>37999</v>
      </c>
      <c r="AO58" s="373">
        <v>25.2</v>
      </c>
      <c r="AP58" s="374">
        <v>79735</v>
      </c>
      <c r="AQ58" s="375">
        <v>0.5</v>
      </c>
      <c r="AR58" s="376">
        <v>24.7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2175715</v>
      </c>
      <c r="AN59" s="364">
        <v>328113</v>
      </c>
      <c r="AO59" s="365">
        <v>108.4</v>
      </c>
      <c r="AP59" s="366">
        <v>167497</v>
      </c>
      <c r="AQ59" s="367">
        <v>-17.399999999999999</v>
      </c>
      <c r="AR59" s="368">
        <v>125.8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1404558</v>
      </c>
      <c r="AN60" s="372">
        <v>211817</v>
      </c>
      <c r="AO60" s="373">
        <v>457.4</v>
      </c>
      <c r="AP60" s="374">
        <v>82571</v>
      </c>
      <c r="AQ60" s="375">
        <v>3.6</v>
      </c>
      <c r="AR60" s="376">
        <v>453.8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1315308</v>
      </c>
      <c r="AN61" s="379">
        <v>193195</v>
      </c>
      <c r="AO61" s="380">
        <v>13</v>
      </c>
      <c r="AP61" s="381">
        <v>175421</v>
      </c>
      <c r="AQ61" s="382">
        <v>-0.1</v>
      </c>
      <c r="AR61" s="368">
        <v>13.1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490797</v>
      </c>
      <c r="AN62" s="372">
        <v>72775</v>
      </c>
      <c r="AO62" s="373">
        <v>94.5</v>
      </c>
      <c r="AP62" s="374">
        <v>81870</v>
      </c>
      <c r="AQ62" s="375">
        <v>0.9</v>
      </c>
      <c r="AR62" s="376">
        <v>93.6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NzWwoalPDlj91NFGeqyAqkf13kkbneoAQBBrzl6s7JMR4R9CBXtWvHo5n+XW7xAImv8k8evVQ8Bq0wMUAj3sg==" saltValue="rmNsJZ8+3hYL4PNXA62y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bYKZsY7M9IcedUttYK+IVZimYt55bqfBFwSLFF4dASRxF9xNMirXPh08gtcSMHth65QRGA1npKJk5Q7GGq7Jg==" saltValue="swO3rNzhyjRnnEG/rlLcc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K8zT8MeFLVi2sODTqPHCZkXUHkY5X174Io/wrtOHt1iVpBHMuAS24E9+J0FLaNdsois1LkbPKcrX+t03iwQbw==" saltValue="eNoM8zPbgncXmDpIUw2HD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26" t="s">
        <v>3</v>
      </c>
      <c r="D47" s="1226"/>
      <c r="E47" s="1227"/>
      <c r="F47" s="11">
        <v>25.56</v>
      </c>
      <c r="G47" s="12">
        <v>25.61</v>
      </c>
      <c r="H47" s="12">
        <v>25.55</v>
      </c>
      <c r="I47" s="12">
        <v>25.88</v>
      </c>
      <c r="J47" s="13">
        <v>26.25</v>
      </c>
    </row>
    <row r="48" spans="2:10" ht="57.75" customHeight="1" x14ac:dyDescent="0.15">
      <c r="B48" s="14"/>
      <c r="C48" s="1228" t="s">
        <v>4</v>
      </c>
      <c r="D48" s="1228"/>
      <c r="E48" s="1229"/>
      <c r="F48" s="15">
        <v>3.41</v>
      </c>
      <c r="G48" s="16">
        <v>3.23</v>
      </c>
      <c r="H48" s="16">
        <v>4.16</v>
      </c>
      <c r="I48" s="16">
        <v>3.97</v>
      </c>
      <c r="J48" s="17">
        <v>5.13</v>
      </c>
    </row>
    <row r="49" spans="2:10" ht="57.75" customHeight="1" thickBot="1" x14ac:dyDescent="0.2">
      <c r="B49" s="18"/>
      <c r="C49" s="1230" t="s">
        <v>5</v>
      </c>
      <c r="D49" s="1230"/>
      <c r="E49" s="1231"/>
      <c r="F49" s="19" t="s">
        <v>567</v>
      </c>
      <c r="G49" s="20">
        <v>0.37</v>
      </c>
      <c r="H49" s="20">
        <v>0.93</v>
      </c>
      <c r="I49" s="20" t="s">
        <v>568</v>
      </c>
      <c r="J49" s="21">
        <v>1.1000000000000001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R4oFZ4vn9CPadkOHqlicaQghiWNMlP1bjxai/5EyqpSuX+EEmVJfCLbeXmdnG3Fk8paV4FgTsDy4WDVQhA5+Q==" saltValue="eglTNyspXq8DPw9S8PWl1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2020-09-25T07:50:55Z</cp:lastPrinted>
  <dcterms:created xsi:type="dcterms:W3CDTF">2020-02-10T06:35:33Z</dcterms:created>
  <dcterms:modified xsi:type="dcterms:W3CDTF">2020-09-25T07:52:21Z</dcterms:modified>
  <cp:category/>
</cp:coreProperties>
</file>