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20370" yWindow="-120" windowWidth="19440" windowHeight="15000"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AM36" i="10"/>
  <c r="C36" i="10"/>
  <c r="CO35" i="10"/>
  <c r="BW35" i="10"/>
  <c r="AM35" i="10"/>
  <c r="BW34" i="10"/>
  <c r="AM34" i="10"/>
  <c r="C34" i="10"/>
  <c r="C35" i="10" s="1"/>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<sst xmlns="http://schemas.openxmlformats.org/spreadsheetml/2006/main" count="1096" uniqueCount="601">
  <si>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</si>
  <si>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</si>
  <si>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</si>
  <si>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</si>
  <si>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</si>
  <si>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</si>
  <si>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</si>
  <si>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</si>
  <si>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</si>
  <si>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</si>
  <si>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</si>
  <si>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</si>
  <si>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</si>
  <si>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</si>
  <si>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</si>
  <si>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</si>
  <si>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</si>
  <si>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</si>
  <si>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</si>
  <si>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</si>
  <si>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</si>
  <si>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</si>
  <si>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</si>
  <si>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</si>
  <si>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</si>
  <si>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</si>
  <si>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</si>
  <si>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</si>
  <si>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</si>
  <si>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</si>
  <si>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</si>
  <si>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</si>
  <si>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</si>
  <si>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</si>
  <si>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</si>
  <si>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</si>
  <si>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</si>
  <si>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</si>
  <si>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</si>
  <si>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</si>
  <si>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</si>
  <si>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</si>
  <si>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</si>
  <si>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</si>
  <si>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</si>
  <si>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</si>
  <si>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</si>
  <si>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</si>
  <si>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</si>
  <si>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</si>
  <si>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</si>
  <si>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</si>
  <si>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</si>
  <si>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</si>
  <si>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</si>
  <si>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</si>
  <si>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</si>
  <si>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</si>
  <si>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</si>
  <si>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</si>
  <si>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</si>
  <si>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</si>
  <si>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</si>
  <si>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</si>
  <si>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</si>
  <si>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</si>
  <si>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</si>
  <si>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</si>
  <si>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</si>
  <si>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</si>
  <si>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</si>
  <si>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</si>
  <si>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</si>
  <si>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</si>
  <si>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</si>
  <si>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</si>
  <si>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</si>
  <si>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</si>
  <si>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</si>
  <si>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</si>
  <si>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</si>
  <si>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</si>
  <si>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</si>
  <si>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</si>
  <si>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</si>
  <si>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</si>
  <si>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</si>
  <si>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</si>
  <si>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</si>
  <si>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</si>
  <si>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</si>
  <si>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</si>
  <si>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</si>
  <si>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</si>
  <si>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</si>
  <si>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</si>
  <si>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</si>
  <si>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</si>
  <si>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</si>
  <si>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</si>
  <si>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</si>
  <si>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</si>
  <si>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</si>
  <si>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</si>
  <si>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</si>
  <si>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</si>
  <si>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</si>
  <si>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</si>
  <si>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</si>
  <si>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</si>
  <si>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</si>
  <si>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</si>
  <si>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</si>
  <si>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</si>
  <si>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</si>
  <si>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</si>
  <si>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</si>
  <si>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</si>
  <si>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</si>
  <si>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</si>
  <si>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</si>
  <si>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</si>
  <si>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</si>
  <si>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</si>
  <si>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</si>
  <si>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</si>
  <si>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</si>
  <si>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</si>
  <si>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</si>
  <si>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</si>
  <si>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</si>
  <si>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</si>
  <si>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</si>
  <si>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</si>
  <si>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</si>
  <si>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</si>
  <si>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</si>
  <si>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</si>
  <si>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</si>
  <si>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</si>
  <si>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</si>
  <si>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</si>
  <si>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</si>
  <si>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</si>
  <si>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</si>
  <si>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</si>
  <si>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</si>
  <si>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</si>
  <si>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</si>
  <si>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</si>
  <si>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</si>
  <si>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</si>
  <si>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</si>
  <si>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</si>
  <si>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</si>
  <si>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</si>
  <si>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</si>
  <si>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</si>
  <si>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</si>
  <si>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</si>
  <si>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</si>
  <si>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</si>
  <si>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</si>
  <si>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</si>
  <si>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</si>
  <si>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</si>
  <si>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</si>
  <si>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</si>
  <si>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</si>
  <si>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</si>
  <si>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</si>
  <si>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</si>
  <si>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</si>
  <si>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</si>
  <si>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</si>
  <si>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</si>
  <si>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</si>
  <si>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</si>
  <si>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</si>
  <si>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</si>
  <si>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</si>
  <si>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</si>
  <si>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</si>
  <si>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</si>
  <si>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</si>
  <si>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</si>
  <si>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</si>
  <si>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</si>
  <si>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</si>
  <si>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</si>
  <si>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</si>
  <si>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</si>
  <si>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</si>
  <si>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</si>
  <si>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</si>
  <si>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</si>
  <si>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</si>
  <si>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</si>
  <si>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</si>
  <si>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</si>
  <si>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</si>
  <si>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</si>
  <si>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</si>
  <si>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</si>
  <si>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</si>
  <si>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</si>
  <si>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</si>
  <si>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</si>
  <si>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</si>
  <si>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</si>
  <si>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</si>
  <si>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</si>
  <si>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鹿児島県屋久島町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</si>
  <si>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</si>
  <si>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</si>
  <si>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</si>
  <si>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</si>
  <si>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</si>
  <si>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</si>
  <si>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</si>
  <si>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</si>
  <si>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</si>
  <si>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</si>
  <si>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</si>
  <si>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</si>
  <si>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</si>
  <si>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</si>
  <si>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</si>
  <si>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</si>
  <si>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</si>
  <si>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</si>
  <si>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</si>
  <si>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</si>
  <si>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</si>
  <si>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</si>
  <si>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</si>
  <si>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</si>
  <si>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</si>
  <si>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</si>
  <si>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</si>
  <si>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</si>
  <si>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</si>
  <si>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</si>
  <si>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</si>
  <si>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</si>
  <si>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</si>
  <si>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</si>
  <si>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</si>
  <si>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</si>
  <si>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</si>
  <si>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</si>
  <si>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</si>
  <si>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</si>
  <si>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</si>
  <si>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</si>
  <si>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</si>
  <si>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</si>
  <si>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</si>
  <si>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</si>
  <si>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</si>
  <si>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</si>
  <si>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</si>
  <si>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</si>
  <si>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</si>
  <si>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</si>
  <si>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</si>
  <si>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</si>
  <si>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</si>
  <si>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</si>
  <si>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</si>
  <si>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</si>
  <si>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</si>
  <si>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</si>
  <si>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</si>
  <si>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</si>
  <si>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</si>
  <si>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</si>
  <si>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</si>
  <si>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</si>
  <si>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</si>
  <si>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</si>
  <si>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</si>
  <si>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</si>
  <si>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</si>
  <si>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</si>
  <si>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</si>
  <si>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</si>
  <si>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</si>
  <si>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</si>
  <si>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</si>
  <si>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</si>
  <si>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</si>
  <si>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</si>
  <si>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</si>
  <si>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</si>
  <si>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</si>
  <si>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</si>
  <si>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</si>
  <si>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</si>
  <si>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</si>
  <si>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</si>
  <si>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</si>
  <si>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</si>
  <si>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</si>
  <si>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</si>
  <si>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</si>
  <si>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</si>
  <si>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</si>
  <si>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</si>
  <si>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</si>
  <si>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</si>
  <si>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</si>
  <si>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</si>
  <si>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</si>
  <si>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</si>
  <si>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</si>
  <si>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</si>
  <si>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</si>
  <si>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</si>
  <si>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</si>
  <si>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</si>
  <si>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</si>
  <si>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</si>
  <si>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</si>
  <si>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</si>
  <si>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</si>
  <si>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</si>
  <si>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</si>
  <si>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</si>
  <si>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</si>
  <si>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</si>
  <si>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</si>
  <si>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</si>
  <si>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</si>
  <si>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</si>
  <si>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</si>
  <si>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</si>
  <si>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</si>
  <si>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</si>
  <si>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</si>
  <si>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</si>
  <si>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</si>
  <si>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</si>
  <si>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</si>
  <si>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</si>
  <si>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</si>
  <si>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</si>
  <si>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</si>
  <si>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</si>
  <si>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</si>
  <si>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</si>
  <si>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</si>
  <si>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</si>
  <si>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</si>
  <si>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</si>
  <si>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</si>
  <si>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</si>
  <si>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</si>
  <si>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</si>
  <si>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</si>
  <si>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</si>
  <si>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鹿児島県屋久島町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</si>
  <si>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</si>
  <si>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</si>
  <si>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</si>
  <si>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</si>
  <si>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</si>
  <si>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</si>
  <si>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</si>
  <si>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</si>
  <si>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</si>
  <si>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</si>
  <si>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</si>
  <si>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</si>
  <si>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</si>
  <si>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</si>
  <si>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</si>
  <si>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</si>
  <si>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</si>
  <si>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</si>
  <si>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</si>
  <si>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</si>
  <si>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</si>
  <si>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</si>
  <si>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</si>
  <si>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</si>
  <si>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</si>
  <si>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</si>
  <si>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</si>
  <si>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</si>
  <si>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</si>
  <si>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</si>
  <si>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</si>
  <si>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</si>
  <si>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</si>
  <si>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</si>
  <si>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</si>
  <si>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</si>
  <si>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</si>
  <si>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</si>
  <si>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屋久島町簡易水道事業特別会計</t>
    <phoneticPr fontId="5"/>
  </si>
  <si>
    <t>法非適用企業</t>
    <phoneticPr fontId="5"/>
  </si>
  <si>
    <t>屋久島町農業集落排水事業特別会計</t>
    <phoneticPr fontId="5"/>
  </si>
  <si>
    <t>屋久島町船舶事業特別会計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</si>
  <si>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</si>
  <si>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</si>
  <si>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</si>
  <si>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</si>
  <si>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</si>
  <si>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</si>
  <si>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</si>
  <si>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</si>
  <si>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</si>
  <si>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</si>
  <si>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</si>
  <si>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</si>
  <si>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</si>
  <si>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</si>
  <si>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</si>
  <si>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</si>
  <si>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</si>
  <si>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</si>
  <si>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</si>
  <si>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</si>
  <si>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</si>
  <si>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</si>
  <si>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</si>
  <si>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</si>
  <si>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</si>
  <si>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</si>
  <si>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</si>
  <si>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</si>
  <si>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</si>
  <si>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</si>
  <si>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</si>
  <si>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</si>
  <si>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</si>
  <si>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</si>
  <si>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</si>
  <si>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</si>
  <si>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</si>
  <si>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</si>
  <si>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</si>
  <si>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</si>
  <si>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</si>
  <si>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</si>
  <si>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</si>
  <si>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</si>
  <si>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</si>
  <si>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</si>
  <si>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</si>
  <si>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</si>
  <si>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</si>
  <si>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</si>
  <si>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</si>
  <si>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</si>
  <si>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</si>
  <si>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</si>
  <si>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</si>
  <si>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</si>
  <si>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</si>
  <si>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</si>
  <si>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屋久島町簡易水道事業特別会計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</si>
  <si>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</si>
  <si>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</si>
  <si>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</si>
  <si>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</si>
  <si>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屋久島町介護保険事業特別会計</t>
    <phoneticPr fontId="5"/>
  </si>
  <si>
    <t>(Ｆ)</t>
    <phoneticPr fontId="5"/>
  </si>
  <si>
    <t>屋久島町後期高齢者医療事業特別会計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</si>
  <si>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</si>
  <si>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</si>
  <si>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</si>
  <si>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</si>
  <si>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</si>
  <si>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</si>
  <si>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</si>
  <si>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</si>
  <si>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</si>
  <si>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</si>
  <si>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</si>
  <si>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</si>
  <si>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</si>
  <si>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</si>
  <si>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</si>
  <si>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</si>
  <si>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</si>
  <si>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</si>
  <si>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</si>
  <si>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</si>
  <si>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</si>
  <si>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</si>
  <si>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</si>
  <si>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</si>
  <si>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</si>
  <si>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</si>
  <si>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</si>
  <si>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</si>
  <si>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</si>
  <si>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</si>
  <si>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</si>
  <si>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</si>
  <si>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</si>
  <si>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</si>
  <si>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</si>
  <si>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</si>
  <si>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</si>
  <si>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</si>
  <si>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</si>
  <si>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</si>
  <si>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</si>
  <si>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</si>
  <si>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</si>
  <si>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</si>
  <si>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</si>
  <si>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</si>
  <si>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</si>
  <si>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</si>
  <si>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</si>
  <si>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</si>
  <si>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</si>
  <si>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</si>
  <si>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</si>
  <si>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</si>
  <si>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</si>
  <si>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</si>
  <si>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</si>
  <si>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</si>
  <si>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</si>
  <si>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</si>
  <si>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</si>
  <si>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</si>
  <si>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</si>
  <si>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</si>
  <si>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</si>
  <si>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</si>
  <si>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</si>
  <si>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</si>
  <si>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</si>
  <si>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</si>
  <si>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</si>
  <si>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</si>
  <si>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</si>
  <si>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</si>
  <si>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</si>
  <si>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</si>
  <si>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</si>
  <si>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</si>
  <si>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</si>
  <si>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</si>
  <si>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</si>
  <si>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</si>
  <si>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</si>
  <si>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</si>
  <si>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</si>
  <si>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</si>
  <si>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</si>
  <si>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</si>
  <si>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</si>
  <si>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0.29</t>
  </si>
  <si>
    <t>一般会計</t>
  </si>
  <si>
    <t>屋久島町介護保険事業特別会計</t>
  </si>
  <si>
    <t>屋久島町国民健康保険事業特別会計</t>
  </si>
  <si>
    <t>屋久島町診療所事業特別会計</t>
  </si>
  <si>
    <t>屋久島町後期高齢者医療事業特別会計</t>
  </si>
  <si>
    <t>屋久島町簡易水道事業特別会計</t>
  </si>
  <si>
    <t>屋久島町農業集落排水事業特別会計</t>
  </si>
  <si>
    <t>屋久島町船舶事業特別会計</t>
  </si>
  <si>
    <t>その他会計（赤字）</t>
  </si>
  <si>
    <t>その他会計（黒字）</t>
  </si>
  <si>
    <t>H25末</t>
    <phoneticPr fontId="5"/>
  </si>
  <si>
    <t>H26末</t>
    <phoneticPr fontId="5"/>
  </si>
  <si>
    <t>H27末</t>
    <phoneticPr fontId="5"/>
  </si>
  <si>
    <t>H28末</t>
    <phoneticPr fontId="5"/>
  </si>
  <si>
    <t>H29末</t>
    <phoneticPr fontId="5"/>
  </si>
  <si>
    <t>屋久島森林組合</t>
    <phoneticPr fontId="2"/>
  </si>
  <si>
    <t>○</t>
  </si>
  <si>
    <t>-</t>
    <phoneticPr fontId="2"/>
  </si>
  <si>
    <t>公共施設整備基金</t>
    <rPh sb="0" eb="2">
      <t>コウキョウ</t>
    </rPh>
    <rPh sb="2" eb="4">
      <t>シセツ</t>
    </rPh>
    <rPh sb="4" eb="6">
      <t>セイビ</t>
    </rPh>
    <rPh sb="6" eb="8">
      <t>キキン</t>
    </rPh>
    <phoneticPr fontId="2"/>
  </si>
  <si>
    <t>屋久島町だいすき基金</t>
    <rPh sb="0" eb="3">
      <t>ヤクシマ</t>
    </rPh>
    <rPh sb="3" eb="4">
      <t>チョウ</t>
    </rPh>
    <rPh sb="8" eb="10">
      <t>キキン</t>
    </rPh>
    <phoneticPr fontId="2"/>
  </si>
  <si>
    <t>岩崎育英奨学基金</t>
    <rPh sb="0" eb="2">
      <t>イワサキ</t>
    </rPh>
    <rPh sb="2" eb="4">
      <t>イクエイ</t>
    </rPh>
    <rPh sb="4" eb="6">
      <t>ショウガク</t>
    </rPh>
    <rPh sb="6" eb="8">
      <t>キキン</t>
    </rPh>
    <phoneticPr fontId="2"/>
  </si>
  <si>
    <t>未来を担う人材育成基金</t>
    <rPh sb="0" eb="2">
      <t>ミライ</t>
    </rPh>
    <rPh sb="3" eb="4">
      <t>ニナ</t>
    </rPh>
    <rPh sb="5" eb="7">
      <t>ジンザイ</t>
    </rPh>
    <rPh sb="7" eb="9">
      <t>イクセイ</t>
    </rPh>
    <rPh sb="9" eb="11">
      <t>キキン</t>
    </rPh>
    <phoneticPr fontId="2"/>
  </si>
  <si>
    <t>中山間ふるさと・水と土保全基金</t>
    <rPh sb="0" eb="1">
      <t>チュウ</t>
    </rPh>
    <rPh sb="1" eb="3">
      <t>サンカン</t>
    </rPh>
    <rPh sb="8" eb="9">
      <t>ミズ</t>
    </rPh>
    <rPh sb="10" eb="11">
      <t>ツチ</t>
    </rPh>
    <rPh sb="11" eb="13">
      <t>ホゼン</t>
    </rPh>
    <rPh sb="13" eb="15">
      <t>キキン</t>
    </rPh>
    <phoneticPr fontId="2"/>
  </si>
  <si>
    <t>熊毛地区消防組合　一般会計</t>
    <phoneticPr fontId="2"/>
  </si>
  <si>
    <t>-</t>
    <phoneticPr fontId="2"/>
  </si>
  <si>
    <t>鹿児島県市町村総合事務組合　一般会計</t>
    <phoneticPr fontId="2"/>
  </si>
  <si>
    <t>鹿児島県後期高齢者医療広域連合　一般会計</t>
    <phoneticPr fontId="2"/>
  </si>
  <si>
    <t>鹿児島県後期高齢者医療広域連合　後期高齢者医療特別会計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</si>
  <si>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</si>
  <si>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</si>
  <si>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</si>
  <si>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</si>
  <si>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</si>
  <si>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</si>
  <si>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</si>
  <si>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</si>
  <si>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</si>
  <si>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</si>
  <si>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実質公債費率、将来負担比率ともに類似団体と比較して高い数値となっているが、グラフの推移をみると年々数値の改善されてきていることが読み取れる。
　策定済みの「公共施設等総合管理計画」及び策定中の個別計画を基に、歳出削減や新規地方債発行額の抑制などを行い、無理のない範囲で進めて行くことで数値の改善を図っていく。</t>
    <phoneticPr fontId="5"/>
  </si>
  <si>
    <t>実質公債費比率</t>
    <phoneticPr fontId="5"/>
  </si>
  <si>
    <t xml:space="preserve">
　　公債費が高いことに比例して将来負担比率が高い数値を示している。
　　また２町合併前に建設した公共施設における財政負担が大きく、更新が遅れていることも関係している。
　　今後は将来負担比率の数値を極端に上げる事無く施設の更新を行っていかなければならないため、財政とのバランスを取りながら改善に努めたい。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</si>
</sst>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85A1-47CB-8A29-35D352BF8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84361</c:v>
                </c:pt>
                <c:pt idx="1">
                  <c:v>68748</c:v>
                </c:pt>
                <c:pt idx="2">
                  <c:v>96569</c:v>
                </c:pt>
                <c:pt idx="3">
                  <c:v>149029</c:v>
                </c:pt>
                <c:pt idx="4">
                  <c:v>165075</c:v>
                </c:pt>
              </c:numCache>
            </c:numRef>
          </c:val>
          <c:smooth val="0"/>
          <c:extLst>
            <c:ext xmlns:c16="http://schemas.microsoft.com/office/drawing/2014/chart" uri="{C3380CC4-5D6E-409C-BE32-E72D297353CC}">
              <c16:uniqueId val="{00000001-85A1-47CB-8A29-35D352BF8F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c:v>
                </c:pt>
                <c:pt idx="1">
                  <c:v>7.76</c:v>
                </c:pt>
                <c:pt idx="2">
                  <c:v>6.66</c:v>
                </c:pt>
                <c:pt idx="3">
                  <c:v>5.6</c:v>
                </c:pt>
                <c:pt idx="4">
                  <c:v>4.4800000000000004</c:v>
                </c:pt>
              </c:numCache>
            </c:numRef>
          </c:val>
          <c:extLst>
            <c:ext xmlns:c16="http://schemas.microsoft.com/office/drawing/2014/chart" uri="{C3380CC4-5D6E-409C-BE32-E72D297353CC}">
              <c16:uniqueId val="{00000000-4B03-49C0-9020-76AB6BE41D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24.53</c:v>
                </c:pt>
                <c:pt idx="1">
                  <c:v>26.25</c:v>
                </c:pt>
                <c:pt idx="2">
                  <c:v>34.270000000000003</c:v>
                </c:pt>
                <c:pt idx="3">
                  <c:v>36.99</c:v>
                </c:pt>
                <c:pt idx="4">
                  <c:v>38.26</c:v>
                </c:pt>
              </c:numCache>
            </c:numRef>
          </c:val>
          <c:extLst>
            <c:ext xmlns:c16="http://schemas.microsoft.com/office/drawing/2014/chart" uri="{C3380CC4-5D6E-409C-BE32-E72D297353CC}">
              <c16:uniqueId val="{00000001-4B03-49C0-9020-76AB6BE41D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5.12</c:v>
                </c:pt>
                <c:pt idx="2">
                  <c:v>6.49</c:v>
                </c:pt>
                <c:pt idx="3">
                  <c:v>2.9</c:v>
                </c:pt>
                <c:pt idx="4">
                  <c:v>-0.28999999999999998</c:v>
                </c:pt>
              </c:numCache>
            </c:numRef>
          </c:val>
          <c:smooth val="0"/>
          <c:extLst>
            <c:ext xmlns:c16="http://schemas.microsoft.com/office/drawing/2014/chart" uri="{C3380CC4-5D6E-409C-BE32-E72D297353CC}">
              <c16:uniqueId val="{00000002-4B03-49C0-9020-76AB6BE41D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F5-4C49-BC0E-D689AD6C2E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F5-4C49-BC0E-D689AD6C2EC3}"/>
            </c:ext>
          </c:extLst>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F5-4C49-BC0E-D689AD6C2EC3}"/>
            </c:ext>
          </c:extLst>
        </c:ser>
        <c:ser>
          <c:idx val="3"/>
          <c:order val="3"/>
          <c:tx>
            <c:strRef>
              <c:f>データシート!$A$30</c:f>
              <c:strCache>
                <c:ptCount val="1"/>
                <c:pt idx="0">
                  <c:v>屋久島町農業集落排水事業特別会計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F5-4C49-BC0E-D689AD6C2EC3}"/>
            </c:ext>
          </c:extLst>
        </c:ser>
        <c:ser>
          <c:idx val="4"/>
          <c:order val="4"/>
          <c:tx>
            <c:strRef>
              <c:f>データシート!$A$31</c:f>
              <c:strCache>
                <c:ptCount val="1"/>
                <c:pt idx="0">
                  <c:v>屋久島町簡易水道事業特別会計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0F5-4C49-BC0E-D689AD6C2EC3}"/>
            </c:ext>
          </c:extLst>
        </c:ser>
        <c:ser>
          <c:idx val="5"/>
          <c:order val="5"/>
          <c:tx>
            <c:strRef>
              <c:f>データシート!$A$32</c:f>
              <c:strCache>
                <c:ptCount val="1"/>
                <c:pt idx="0">
                  <c:v>屋久島町後期高齢者医療事業特別会計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0F5-4C49-BC0E-D689AD6C2EC3}"/>
            </c:ext>
          </c:extLst>
        </c:ser>
        <c:ser>
          <c:idx val="6"/>
          <c:order val="6"/>
          <c:tx>
            <c:strRef>
              <c:f>データシート!$A$33</c:f>
              <c:strCache>
                <c:ptCount val="1"/>
                <c:pt idx="0">
                  <c:v>屋久島町診療所事業特別会計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40F5-4C49-BC0E-D689AD6C2EC3}"/>
            </c:ext>
          </c:extLst>
        </c:ser>
        <c:ser>
          <c:idx val="7"/>
          <c:order val="7"/>
          <c:tx>
            <c:strRef>
              <c:f>データシート!$A$34</c:f>
              <c:strCache>
                <c:ptCount val="1"/>
                <c:pt idx="0">
                  <c:v>屋久島町国民健康保険事業特別会計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0.44</c:v>
                </c:pt>
              </c:numCache>
            </c:numRef>
          </c:val>
          <c:extLst>
            <c:ext xmlns:c16="http://schemas.microsoft.com/office/drawing/2014/chart" uri="{C3380CC4-5D6E-409C-BE32-E72D297353CC}">
              <c16:uniqueId val="{00000007-40F5-4C49-BC0E-D689AD6C2EC3}"/>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c:v>
                </c:pt>
                <c:pt idx="2">
                  <c:v>#N/A</c:v>
                </c:pt>
                <c:pt idx="3">
                  <c:v>0.6</c:v>
                </c:pt>
                <c:pt idx="4">
                  <c:v>#N/A</c:v>
                </c:pt>
                <c:pt idx="5">
                  <c:v>0.85</c:v>
                </c:pt>
                <c:pt idx="6">
                  <c:v>#N/A</c:v>
                </c:pt>
                <c:pt idx="7">
                  <c:v>0.65</c:v>
                </c:pt>
                <c:pt idx="8">
                  <c:v>#N/A</c:v>
                </c:pt>
                <c:pt idx="9">
                  <c:v>0.56000000000000005</c:v>
                </c:pt>
              </c:numCache>
            </c:numRef>
          </c:val>
          <c:extLst>
            <c:ext xmlns:c16="http://schemas.microsoft.com/office/drawing/2014/chart" uri="{C3380CC4-5D6E-409C-BE32-E72D297353CC}">
              <c16:uniqueId val="{00000008-40F5-4C49-BC0E-D689AD6C2E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4.6900000000000004</c:v>
                </c:pt>
                <c:pt idx="2">
                  <c:v>#N/A</c:v>
                </c:pt>
                <c:pt idx="3">
                  <c:v>7.76</c:v>
                </c:pt>
                <c:pt idx="4">
                  <c:v>#N/A</c:v>
                </c:pt>
                <c:pt idx="5">
                  <c:v>6.65</c:v>
                </c:pt>
                <c:pt idx="6">
                  <c:v>#N/A</c:v>
                </c:pt>
                <c:pt idx="7">
                  <c:v>5.59</c:v>
                </c:pt>
                <c:pt idx="8">
                  <c:v>#N/A</c:v>
                </c:pt>
                <c:pt idx="9">
                  <c:v>4.47</c:v>
                </c:pt>
              </c:numCache>
            </c:numRef>
          </c:val>
          <c:extLst>
            <c:ext xmlns:c16="http://schemas.microsoft.com/office/drawing/2014/chart" uri="{C3380CC4-5D6E-409C-BE32-E72D297353CC}">
              <c16:uniqueId val="{00000009-40F5-4C49-BC0E-D689AD6C2E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1175</c:v>
                </c:pt>
                <c:pt idx="5">
                  <c:v>1169</c:v>
                </c:pt>
                <c:pt idx="8">
                  <c:v>1132</c:v>
                </c:pt>
                <c:pt idx="11">
                  <c:v>1142</c:v>
                </c:pt>
                <c:pt idx="14">
                  <c:v>1135</c:v>
                </c:pt>
              </c:numCache>
            </c:numRef>
          </c:val>
          <c:extLst>
            <c:ext xmlns:c16="http://schemas.microsoft.com/office/drawing/2014/chart" uri="{C3380CC4-5D6E-409C-BE32-E72D297353CC}">
              <c16:uniqueId val="{00000000-8FBB-4578-8512-B5F020EBF5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BB-4578-8512-B5F020EBF5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80</c:v>
                </c:pt>
                <c:pt idx="3">
                  <c:v>80</c:v>
                </c:pt>
                <c:pt idx="6">
                  <c:v>80</c:v>
                </c:pt>
                <c:pt idx="9">
                  <c:v>80</c:v>
                </c:pt>
                <c:pt idx="12">
                  <c:v>80</c:v>
                </c:pt>
              </c:numCache>
            </c:numRef>
          </c:val>
          <c:extLst>
            <c:ext xmlns:c16="http://schemas.microsoft.com/office/drawing/2014/chart" uri="{C3380CC4-5D6E-409C-BE32-E72D297353CC}">
              <c16:uniqueId val="{00000002-8FBB-4578-8512-B5F020EBF5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BB-4578-8512-B5F020EBF5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144</c:v>
                </c:pt>
                <c:pt idx="3">
                  <c:v>138</c:v>
                </c:pt>
                <c:pt idx="6">
                  <c:v>130</c:v>
                </c:pt>
                <c:pt idx="9">
                  <c:v>139</c:v>
                </c:pt>
                <c:pt idx="12">
                  <c:v>146</c:v>
                </c:pt>
              </c:numCache>
            </c:numRef>
          </c:val>
          <c:extLst>
            <c:ext xmlns:c16="http://schemas.microsoft.com/office/drawing/2014/chart" uri="{C3380CC4-5D6E-409C-BE32-E72D297353CC}">
              <c16:uniqueId val="{00000004-8FBB-4578-8512-B5F020EBF5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BB-4578-8512-B5F020EBF5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BB-4578-8512-B5F020EBF5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1691</c:v>
                </c:pt>
                <c:pt idx="3">
                  <c:v>1635</c:v>
                </c:pt>
                <c:pt idx="6">
                  <c:v>1615</c:v>
                </c:pt>
                <c:pt idx="9">
                  <c:v>1606</c:v>
                </c:pt>
                <c:pt idx="12">
                  <c:v>1585</c:v>
                </c:pt>
              </c:numCache>
            </c:numRef>
          </c:val>
          <c:extLst>
            <c:ext xmlns:c16="http://schemas.microsoft.com/office/drawing/2014/chart" uri="{C3380CC4-5D6E-409C-BE32-E72D297353CC}">
              <c16:uniqueId val="{00000007-8FBB-4578-8512-B5F020EBF5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740</c:v>
                </c:pt>
                <c:pt idx="2">
                  <c:v>#N/A</c:v>
                </c:pt>
                <c:pt idx="3">
                  <c:v>#N/A</c:v>
                </c:pt>
                <c:pt idx="4">
                  <c:v>684</c:v>
                </c:pt>
                <c:pt idx="5">
                  <c:v>#N/A</c:v>
                </c:pt>
                <c:pt idx="6">
                  <c:v>#N/A</c:v>
                </c:pt>
                <c:pt idx="7">
                  <c:v>693</c:v>
                </c:pt>
                <c:pt idx="8">
                  <c:v>#N/A</c:v>
                </c:pt>
                <c:pt idx="9">
                  <c:v>#N/A</c:v>
                </c:pt>
                <c:pt idx="10">
                  <c:v>683</c:v>
                </c:pt>
                <c:pt idx="11">
                  <c:v>#N/A</c:v>
                </c:pt>
                <c:pt idx="12">
                  <c:v>#N/A</c:v>
                </c:pt>
                <c:pt idx="13">
                  <c:v>676</c:v>
                </c:pt>
                <c:pt idx="14">
                  <c:v>#N/A</c:v>
                </c:pt>
              </c:numCache>
            </c:numRef>
          </c:val>
          <c:smooth val="0"/>
          <c:extLst>
            <c:ext xmlns:c16="http://schemas.microsoft.com/office/drawing/2014/chart" uri="{C3380CC4-5D6E-409C-BE32-E72D297353CC}">
              <c16:uniqueId val="{00000008-8FBB-4578-8512-B5F020EBF5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9726</c:v>
                </c:pt>
                <c:pt idx="5">
                  <c:v>9428</c:v>
                </c:pt>
                <c:pt idx="8">
                  <c:v>9411</c:v>
                </c:pt>
                <c:pt idx="11">
                  <c:v>9306</c:v>
                </c:pt>
                <c:pt idx="14">
                  <c:v>9258</c:v>
                </c:pt>
              </c:numCache>
            </c:numRef>
          </c:val>
          <c:extLst>
            <c:ext xmlns:c16="http://schemas.microsoft.com/office/drawing/2014/chart" uri="{C3380CC4-5D6E-409C-BE32-E72D297353CC}">
              <c16:uniqueId val="{00000000-281C-478E-AA6D-E19FE02A95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636</c:v>
                </c:pt>
                <c:pt idx="5">
                  <c:v>535</c:v>
                </c:pt>
                <c:pt idx="8">
                  <c:v>442</c:v>
                </c:pt>
                <c:pt idx="11">
                  <c:v>381</c:v>
                </c:pt>
                <c:pt idx="14">
                  <c:v>310</c:v>
                </c:pt>
              </c:numCache>
            </c:numRef>
          </c:val>
          <c:extLst>
            <c:ext xmlns:c16="http://schemas.microsoft.com/office/drawing/2014/chart" uri="{C3380CC4-5D6E-409C-BE32-E72D297353CC}">
              <c16:uniqueId val="{00000001-281C-478E-AA6D-E19FE02A95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2140</c:v>
                </c:pt>
                <c:pt idx="5">
                  <c:v>2595</c:v>
                </c:pt>
                <c:pt idx="8">
                  <c:v>3295</c:v>
                </c:pt>
                <c:pt idx="11">
                  <c:v>3852</c:v>
                </c:pt>
                <c:pt idx="14">
                  <c:v>3926</c:v>
                </c:pt>
              </c:numCache>
            </c:numRef>
          </c:val>
          <c:extLst>
            <c:ext xmlns:c16="http://schemas.microsoft.com/office/drawing/2014/chart" uri="{C3380CC4-5D6E-409C-BE32-E72D297353CC}">
              <c16:uniqueId val="{00000002-281C-478E-AA6D-E19FE02A95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1C-478E-AA6D-E19FE02A95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1C-478E-AA6D-E19FE02A95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5-281C-478E-AA6D-E19FE02A95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952</c:v>
                </c:pt>
                <c:pt idx="3">
                  <c:v>820</c:v>
                </c:pt>
                <c:pt idx="6">
                  <c:v>773</c:v>
                </c:pt>
                <c:pt idx="9">
                  <c:v>638</c:v>
                </c:pt>
                <c:pt idx="12">
                  <c:v>543</c:v>
                </c:pt>
              </c:numCache>
            </c:numRef>
          </c:val>
          <c:extLst>
            <c:ext xmlns:c16="http://schemas.microsoft.com/office/drawing/2014/chart" uri="{C3380CC4-5D6E-409C-BE32-E72D297353CC}">
              <c16:uniqueId val="{00000006-281C-478E-AA6D-E19FE02A95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81C-478E-AA6D-E19FE02A95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1648</c:v>
                </c:pt>
                <c:pt idx="3">
                  <c:v>1563</c:v>
                </c:pt>
                <c:pt idx="6">
                  <c:v>1466</c:v>
                </c:pt>
                <c:pt idx="9">
                  <c:v>1443</c:v>
                </c:pt>
                <c:pt idx="12">
                  <c:v>1494</c:v>
                </c:pt>
              </c:numCache>
            </c:numRef>
          </c:val>
          <c:extLst>
            <c:ext xmlns:c16="http://schemas.microsoft.com/office/drawing/2014/chart" uri="{C3380CC4-5D6E-409C-BE32-E72D297353CC}">
              <c16:uniqueId val="{00000008-281C-478E-AA6D-E19FE02A95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547</c:v>
                </c:pt>
                <c:pt idx="3">
                  <c:v>467</c:v>
                </c:pt>
                <c:pt idx="6">
                  <c:v>387</c:v>
                </c:pt>
                <c:pt idx="9">
                  <c:v>307</c:v>
                </c:pt>
                <c:pt idx="12">
                  <c:v>226</c:v>
                </c:pt>
              </c:numCache>
            </c:numRef>
          </c:val>
          <c:extLst>
            <c:ext xmlns:c16="http://schemas.microsoft.com/office/drawing/2014/chart" uri="{C3380CC4-5D6E-409C-BE32-E72D297353CC}">
              <c16:uniqueId val="{00000009-281C-478E-AA6D-E19FE02A95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13457</c:v>
                </c:pt>
                <c:pt idx="3">
                  <c:v>12767</c:v>
                </c:pt>
                <c:pt idx="6">
                  <c:v>12159</c:v>
                </c:pt>
                <c:pt idx="9">
                  <c:v>12213</c:v>
                </c:pt>
                <c:pt idx="12">
                  <c:v>12390</c:v>
                </c:pt>
              </c:numCache>
            </c:numRef>
          </c:val>
          <c:extLst>
            <c:ext xmlns:c16="http://schemas.microsoft.com/office/drawing/2014/chart" uri="{C3380CC4-5D6E-409C-BE32-E72D297353CC}">
              <c16:uniqueId val="{0000000A-281C-478E-AA6D-E19FE02A95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4101</c:v>
                </c:pt>
                <c:pt idx="2">
                  <c:v>#N/A</c:v>
                </c:pt>
                <c:pt idx="3">
                  <c:v>#N/A</c:v>
                </c:pt>
                <c:pt idx="4">
                  <c:v>3058</c:v>
                </c:pt>
                <c:pt idx="5">
                  <c:v>#N/A</c:v>
                </c:pt>
                <c:pt idx="6">
                  <c:v>#N/A</c:v>
                </c:pt>
                <c:pt idx="7">
                  <c:v>1638</c:v>
                </c:pt>
                <c:pt idx="8">
                  <c:v>#N/A</c:v>
                </c:pt>
                <c:pt idx="9">
                  <c:v>#N/A</c:v>
                </c:pt>
                <c:pt idx="10">
                  <c:v>1064</c:v>
                </c:pt>
                <c:pt idx="11">
                  <c:v>#N/A</c:v>
                </c:pt>
                <c:pt idx="12">
                  <c:v>#N/A</c:v>
                </c:pt>
                <c:pt idx="13">
                  <c:v>1160</c:v>
                </c:pt>
                <c:pt idx="14">
                  <c:v>#N/A</c:v>
                </c:pt>
              </c:numCache>
            </c:numRef>
          </c:val>
          <c:smooth val="0"/>
          <c:extLst>
            <c:ext xmlns:c16="http://schemas.microsoft.com/office/drawing/2014/chart" uri="{C3380CC4-5D6E-409C-BE32-E72D297353CC}">
              <c16:uniqueId val="{0000000B-281C-478E-AA6D-E19FE02A95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2045</c:v>
                </c:pt>
                <c:pt idx="1">
                  <c:v>2276</c:v>
                </c:pt>
                <c:pt idx="2">
                  <c:v>2331</c:v>
                </c:pt>
              </c:numCache>
            </c:numRef>
          </c:val>
          <c:extLst>
            <c:ext xmlns:c16="http://schemas.microsoft.com/office/drawing/2014/chart" uri="{C3380CC4-5D6E-409C-BE32-E72D297353CC}">
              <c16:uniqueId val="{00000000-DAA5-434C-BF28-3ED6A9629D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243</c:v>
                </c:pt>
                <c:pt idx="1">
                  <c:v>295</c:v>
                </c:pt>
                <c:pt idx="2">
                  <c:v>314</c:v>
                </c:pt>
              </c:numCache>
            </c:numRef>
          </c:val>
          <c:extLst>
            <c:ext xmlns:c16="http://schemas.microsoft.com/office/drawing/2014/chart" uri="{C3380CC4-5D6E-409C-BE32-E72D297353CC}">
              <c16:uniqueId val="{00000001-DAA5-434C-BF28-3ED6A9629D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984</c:v>
                </c:pt>
                <c:pt idx="1">
                  <c:v>1240</c:v>
                </c:pt>
                <c:pt idx="2">
                  <c:v>1244</c:v>
                </c:pt>
              </c:numCache>
            </c:numRef>
          </c:val>
          <c:extLst>
            <c:ext xmlns:c16="http://schemas.microsoft.com/office/drawing/2014/chart" uri="{C3380CC4-5D6E-409C-BE32-E72D297353CC}">
              <c16:uniqueId val="{00000002-DAA5-434C-BF28-3ED6A9629D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{0DD0C98B-AE65-4405-A244-EDE00CB78D81}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DEF-44E2-8EAA-971E4A48DC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{4077C8A8-7079-451C-8FD4-4F6DAA1EB79F}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EF-44E2-8EAA-971E4A48DC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{9CFC558E-C7D9-4B69-AC1A-04DAE50CB559}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EF-44E2-8EAA-971E4A48DC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{FD77F65F-10EF-4808-9013-29445817541E}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EF-44E2-8EAA-971E4A48DC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{0EDE0D45-FA33-4F82-AD91-D43A2F35ABF4}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EF-44E2-8EAA-971E4A48DC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{DEF8C7A0-EC0A-4374-B342-5C2C9D570CBC}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DEF-44E2-8EAA-971E4A48DC37}"/>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{07E071AA-4C6D-400E-B4AE-0067621980FC}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DEF-44E2-8EAA-971E4A48DC37}"/>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{30904CB1-180F-4A11-9C05-8527BCA9F962}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DEF-44E2-8EAA-971E4A48DC37}"/>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{DB753151-DB38-4D5C-B331-FD1D4E84DBA1}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DEF-44E2-8EAA-971E4A48DC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63.6</c:v>
                </c:pt>
                <c:pt idx="24">
                  <c:v>65.099999999999994</c:v>
                </c:pt>
                <c:pt idx="32">
                  <c:v>65.900000000000006</c:v>
                </c:pt>
              </c:numCache>
            </c:numRef>
          </c:xVal>
          <c:yVal>
            <c:numRef>
              <c:f>公会計指標分析・財政指標組合せ分析表!$BP$51:$DC$51</c:f>
              <c:numCache>
                <c:formatCode>#,##0.0;"▲ "#,##0.0</c:formatCode>
                <c:ptCount val="40"/>
                <c:pt idx="16">
                  <c:v>33.4</c:v>
                </c:pt>
                <c:pt idx="24">
                  <c:v>20.9</c:v>
                </c:pt>
                <c:pt idx="32">
                  <c:v>23.1</c:v>
                </c:pt>
              </c:numCache>
            </c:numRef>
          </c:yVal>
          <c:smooth val="0"/>
          <c:extLst>
            <c:ext xmlns:c16="http://schemas.microsoft.com/office/drawing/2014/chart" uri="{C3380CC4-5D6E-409C-BE32-E72D297353CC}">
              <c16:uniqueId val="{00000009-CDEF-44E2-8EAA-971E4A48DC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{72B1C3AF-5590-45C2-9425-DBCDFC759DAA}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DEF-44E2-8EAA-971E4A48DC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{ECDA55E7-8F4D-4DA9-859F-1FB783B9F637}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EF-44E2-8EAA-971E4A48DC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{0BF43719-290F-4296-8F2D-78CD81A38AD9}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EF-44E2-8EAA-971E4A48DC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{CCBD25B8-A805-44A5-8FB7-A368447DCF41}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EF-44E2-8EAA-971E4A48DC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{A560FA68-20A7-475A-ABCC-1E46A5DFFD25}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EF-44E2-8EAA-971E4A48DC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{FF2782C2-9AC5-4070-84F1-E6A0C296386B}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DEF-44E2-8EAA-971E4A48DC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{B2290AE7-1102-467A-8D8F-F840ACA405F5}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DEF-44E2-8EAA-971E4A48DC37}"/>
                </c:ext>
              </c:extLst>
            </c:dLbl>
            <c:dLbl>
              <c:idx val="24"/>
              <c:layout>
                <c:manualLayout>
                  <c:x val="-3.1106980883654531E-2"/>
                  <c:y val="-4.5114315056352126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{0C30EE96-B551-4629-8F20-2AD034421EE1}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DEF-44E2-8EAA-971E4A48DC37}"/>
                </c:ext>
              </c:extLst>
            </c:dLbl>
            <c:dLbl>
              <c:idx val="32"/>
              <c:layout>
                <c:manualLayout>
                  <c:x val="-3.3183420055490208E-2"/>
                  <c:y val="-8.4363769155378396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{2CB008FA-35E3-450F-BE1B-60267EF7B646}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DEF-44E2-8EAA-971E4A48DC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DEF-44E2-8EAA-971E4A48DC37}"/>
            </c:ext>
          </c:extLst>
        </c:ser>
        <c:dLbls>
          <c:showLegendKey val="0"/>
          <c:showVal val="1"/>
          <c:showCatName val="0"/>
          <c:showSerName val="0"/>
          <c:showPercent val="0"/>
          <c:showBubbleSize val="0"/>
        </c:dLbls>
        <c:axId val="46179840"/>
        <c:axId val="46181760"/>
      </c:scatterChart>
      <c:valAx>
        <c:axId val="46179840"/>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{CC18BB3C-3A08-4F28-A4BC-5E298CFAB0D0}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55-4143-BA3F-5ADE719680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{9E0718ED-E944-4472-A7AA-9FA084DCB4D5}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5-4143-BA3F-5ADE719680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{ACC8AA89-CB36-4808-9F48-11DA304D3C3B}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5-4143-BA3F-5ADE719680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{DD59F163-9B20-46DE-9341-CA99A0BC2777}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5-4143-BA3F-5ADE719680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{1878CFBC-9FB9-48A5-BD72-5B7FF2F89027}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5-4143-BA3F-5ADE7196808B}"/>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{9C999D02-4D59-4035-B5BA-D8D0FD900248}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55-4143-BA3F-5ADE7196808B}"/>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{EF0F8ED1-764C-41FD-B13C-DD0D819FEB37}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55-4143-BA3F-5ADE7196808B}"/>
                </c:ext>
              </c:extLst>
            </c:dLbl>
            <c:dLbl>
              <c:idx val="24"/>
              <c:layout>
                <c:manualLayout>
                  <c:x val="0"/>
                  <c:y val="1.105789615365918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{1E212CEB-56ED-4D59-AF74-BA88812B77ED}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55-4143-BA3F-5ADE7196808B}"/>
                </c:ext>
              </c:extLst>
            </c:dLbl>
            <c:dLbl>
              <c:idx val="32"/>
              <c:layout>
                <c:manualLayout>
                  <c:x val="0"/>
                  <c:y val="-1.10578961536591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{9428E702-B63B-4011-8A2D-EED7103F880C}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55-4143-BA3F-5ADE719680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15.1</c:v>
                </c:pt>
                <c:pt idx="16">
                  <c:v>14.4</c:v>
                </c:pt>
                <c:pt idx="24">
                  <c:v>13.8</c:v>
                </c:pt>
                <c:pt idx="32">
                  <c:v>13.7</c:v>
                </c:pt>
              </c:numCache>
            </c:numRef>
          </c:xVal>
          <c:yVal>
            <c:numRef>
              <c:f>公会計指標分析・財政指標組合せ分析表!$BP$73:$DC$73</c:f>
              <c:numCache>
                <c:formatCode>#,##0.0;"▲ "#,##0.0</c:formatCode>
                <c:ptCount val="40"/>
                <c:pt idx="0">
                  <c:v>84.4</c:v>
                </c:pt>
                <c:pt idx="8">
                  <c:v>61.9</c:v>
                </c:pt>
                <c:pt idx="16">
                  <c:v>33.4</c:v>
                </c:pt>
                <c:pt idx="24">
                  <c:v>20.9</c:v>
                </c:pt>
                <c:pt idx="32">
                  <c:v>23.1</c:v>
                </c:pt>
              </c:numCache>
            </c:numRef>
          </c:yVal>
          <c:smooth val="0"/>
          <c:extLst>
            <c:ext xmlns:c16="http://schemas.microsoft.com/office/drawing/2014/chart" uri="{C3380CC4-5D6E-409C-BE32-E72D297353CC}">
              <c16:uniqueId val="{00000009-0855-4143-BA3F-5ADE719680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157050928606249E-2"/>
                  <c:y val="-5.3860622628701768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{54017A8E-846D-4871-8ED7-045B38B6E07D}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55-4143-BA3F-5ADE719680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{5A5A1C03-6730-419B-90A4-69E5B873983F}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5-4143-BA3F-5ADE719680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{E8354D5F-352B-4DC7-8DB2-42323F2C170A}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5-4143-BA3F-5ADE719680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{15B77169-52D5-48C0-BA4F-6FFF972FAEF9}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5-4143-BA3F-5ADE719680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{65F1CE9C-0124-483D-96FC-D01C38187B33}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5-4143-BA3F-5ADE7196808B}"/>
                </c:ext>
              </c:extLst>
            </c:dLbl>
            <c:dLbl>
              <c:idx val="8"/>
              <c:layout>
                <c:manualLayout>
                  <c:x val="-3.6238932309615085E-2"/>
                  <c:y val="-7.097267154688620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{2BE66C14-CA36-4C88-A8A2-7EA954E09310}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55-4143-BA3F-5ADE7196808B}"/>
                </c:ext>
              </c:extLst>
            </c:dLbl>
            <c:dLbl>
              <c:idx val="16"/>
              <c:layout>
                <c:manualLayout>
                  <c:x val="-4.5160355153971272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{BE2F651C-7D6E-461F-B320-BC7819A47EBA}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55-4143-BA3F-5ADE7196808B}"/>
                </c:ext>
              </c:extLst>
            </c:dLbl>
            <c:dLbl>
              <c:idx val="24"/>
              <c:layout>
                <c:manualLayout>
                  <c:x val="-1.8235628084249993E-2"/>
                  <c:y val="-7.187683873013829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{24431793-B7CA-47DB-BD91-132194E579C1}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55-4143-BA3F-5ADE7196808B}"/>
                </c:ext>
              </c:extLst>
            </c:dLbl>
            <c:dLbl>
              <c:idx val="32"/>
              <c:layout>
                <c:manualLayout>
                  <c:x val="-3.1697991619110633E-2"/>
                  <c:y val="-3.40353871856221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{F3131272-A416-4BCE-9F45-9C65EC046BF6}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55-4143-BA3F-5ADE719680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0855-4143-BA3F-5ADE7196808B}"/>
            </c:ext>
          </c:extLst>
        </c:ser>
        <c:dLbls>
          <c:showLegendKey val="0"/>
          <c:showVal val="1"/>
          <c:showCatName val="0"/>
          <c:showSerName val="0"/>
          <c:showPercent val="0"/>
          <c:showBubbleSize val="0"/>
        </c:dLbls>
        <c:axId val="84219776"/>
        <c:axId val="84234240"/>
      </c:scatterChart>
      <c:valAx>
        <c:axId val="84219776"/>
        <c:scaling>
          <c:orientation val="minMax"/>
          <c:max val="16.8"/>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年度に公債費負担適正化計画を策定以降、新規地方債の抑制により元利償還金が減少してきた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分子の減少により実質公債費比率は減少してきたところで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あり、令和元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年度決算までは元利償還金が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百万円台の横ばいで推移することから実質公債費比率も横ばいで推移する見込みである。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年度に事業が完了した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本庁舎建設や小学校改築、今後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完成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予定の船舶建造等の大型事業による元利償還金の増加要因に加え、普通交付税合併算定替えの減額による分母の減少が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見込まれる。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過去の大型事業による年間</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百万円の元利償還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は令和２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年度で完済する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発行に係る償還も始まることから、計画的な財政運営により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の改善に努める。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記入すべき積立なし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年度の合併以降、地方債残高が減少してきたことに加え、普通交付税が一本算定となる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年度以降の財政不安に備えて基金積立に努めてきたことにより、将来負担比率は着実に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してきた。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微増と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年度においては将来負担比率の分子も微増へと転じた。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ごみ処理場更新や光回線整備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をはじめとする大型事業に伴う多額の地方債発行を見込んでおり、地方債残高の増加によって分子が増となる一方、普通交付税</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が一本算定となることで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減額が確実であることから分母が減少し、３～５年の短期的見通しとして、将来負担比率はやや増加する見込みである。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これらの要因を踏まえ、今後も引き続き行財政改革による歳出削減や、新規地方債発行額を最低限元金償還額以下に抑えるなどにより、健全な財政運営に努める。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「屋久島町だいすき基金」「世界自然遺産屋久島山岳部環境保全基金」については寄附金を財源としているため、寄附金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により基金積立て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変動</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基金残高は前者が増、後者は減となった。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また、徹底した歳出抑制により、財政調整基金をはじめ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全体として基金残高は増加したものの、大型事業に係る財源の一部として取り崩した公共施設整備基金については、積立額を取り崩し額が上回ったことにより減少した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年度の決算時に財政調整基金が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ったことから、公共施設の修繕や更新を先送りして基金を積み立ててきたが、それも限界となりつつある。財政調整基金については、ある程度の規模に達したこともあり、公債費を増やさないよう基金の活用も検討。また、特定目的基金を国県補助金や町債発行では賄えない分の財源として活用し、公共施設の更新や住民環境の向上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新設や改修などに要する経費の財源に充てることを目的として設置。大規模な施設整備や長寿命化整備などを行う場合に、国県補助金や町債発行では賄えない建設事業費の財源として活用。</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・屋久島町だいすき基金：本町へ寄附された「だいすき寄附金」（ふるさと納税）を適正に管理運用するために設置。環境保全対策事業や、活性化に関する事業の財源として活用。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岩崎育英奨学基金：</a:t>
          </a:r>
          <a:r>
            <a:rPr lang="ja-JP" altLang="en-US" sz="1100">
              <a:effectLst/>
              <a:latin typeface="ＭＳ ゴシック" panose="020B0609070205080204" pitchFamily="49" charset="-128"/>
              <a:ea typeface="ＭＳ ゴシック" panose="020B0609070205080204" pitchFamily="49" charset="-128"/>
            </a:rPr>
            <a:t>育英奨学資金としての貸与又は青少年研修費として運用する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・未来を担う人材育成基金：</a:t>
          </a:r>
          <a:r>
            <a:rPr lang="ja-JP" altLang="en-US" sz="1100">
              <a:effectLst/>
              <a:latin typeface="ＭＳ ゴシック" panose="020B0609070205080204" pitchFamily="49" charset="-128"/>
              <a:ea typeface="ＭＳ ゴシック" panose="020B0609070205080204" pitchFamily="49" charset="-128"/>
            </a:rPr>
            <a:t>主体的で活力ある町づくりを積極的に推進することを目的とし、幅広い視野と優秀な技術及び能力を有する人材を育成する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a:t>
          </a:r>
          <a:r>
            <a:rPr lang="ja-JP" altLang="en-US" sz="1100">
              <a:effectLst/>
              <a:latin typeface="ＭＳ ゴシック" panose="020B0609070205080204" pitchFamily="49" charset="-128"/>
              <a:ea typeface="ＭＳ ゴシック" panose="020B0609070205080204" pitchFamily="49" charset="-128"/>
            </a:rPr>
            <a:t>中山間地域における土地改良施設の機能を適正に発揮させるための集落共同活動の強化に対する支援事業を行うため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事業の財源として活用。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庁舎建設や学校改築等に多額の財源を要し、当基金を財源の一部として充当したことで減少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・屋久島町だいすき基金：基金活用事業の財源に充てた額よりも寄付金額が上回ったことで増加。</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岩崎育英奨学基金、未来を担う人材育成基金、中山間ふるさと・水と土保全基金については充当事業が行われなかったために預金利子のみ増加。</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年度以降に更新のごみ処理施設整備事業を控えている他、経年劣化による小中学校の補強・建替え等を予定しており、財源として取り崩す予定。今後も公共施設の老朽化対応のために積立てと取崩しを行う。</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年度以降、寄附金の額が増えたこともあり、平成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年度からは基金活用事業の拡大を行っている。寄附金の額に応じて今後も活用を行う。</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・岩崎育英奨学基金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未来を担う人材育成基金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中山間ふるさと・水と土保全基金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純繰越金及び普通交付税の合併算定替特例措置の適用による。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普通交付税の合併算定替による特例措置が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に加え、ごみ処理施設や学校施設の更新も控えていることから、今までのように積み立てることは難しい。今後は扶助費や補助費といった経常経費の増加が見込まれ、予算不足が顕著になることから、減少していく見込み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前年度の純繰越金と決算剰余金にて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本町は類似他団体に比べて公債費の額が大きく、次年度以降も大型事業が控えていることから今後も多額の起債を予定している。公債費率改善のために減債基金での繰上償還も検討している。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D68BD7-44DC-44E0-B67C-35EDE9DB8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04121A-A65A-476B-961F-E9E5F7616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301754C-0D2B-42D1-AC64-5C4C464D46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3D57051-6D3F-450D-9C1D-E6D36AD619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E790FE-8E93-4545-9FDB-9BD8D84C802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1579741-E2B5-470D-B74B-232A7A8BB8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A91EE4C-0F47-4F92-9395-C64A6BBBA4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CA27150-7746-42CF-BABA-C12775D5394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6DDAC1D-2AD0-47B3-9D74-3F8FE8348FB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32C5EFC-E6A4-43B6-8351-17855B33BB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9D323D0-D6CA-46B4-9844-7A4619BC838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176F5D-9C8A-4796-B5D4-AC4E17477AE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E57BE45-C35D-432E-8049-44D8C2D0348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AFD530-0B3F-49A6-8851-773F782885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02F292F-8A5B-4B91-BCE2-EA5CF2524C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C30339E-2185-472A-A1F6-AC4463CF55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9BF8315-9D4D-406C-9E4E-19E1B4567A6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9F0B7DF-D5D0-4B65-8130-058FC36760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8B9D62-FA20-43BA-B400-A30F301E67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8D8718E-2C64-4503-B338-653FE74D0E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FDEDF68-028B-4417-822F-CA1F92E8300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BF1AA7-D893-4E26-B1DD-A12EFFC4DB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BEA1154-494C-4CC3-A2D4-4AD5C759F1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5BE6F85-6CC5-4DD9-9B3B-2BB5234B391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A1EDA9F-6EB4-456B-8FA5-5988CECECD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11066D-65E7-4FA0-971D-343292220AA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C583EAF-F342-4B0E-AC1A-F0D17ADA1F1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4E7B7E-06E1-402D-A65C-0ED6353445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5A2224-09DA-433F-8D5F-CC6C58E3518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4FAD7F4-8E66-4DA2-95FA-4EEF72F283C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48B3D65-2A78-4BE7-A6CE-010E4F84373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08A4908-D50D-42F4-87D2-7E7112290E1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C45488C-398D-4068-8B4E-1F1F21211E1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AB06DC0-9BA7-4AC3-B195-17CFD51111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C28087D-E9AE-437A-AB6D-AAE2C10D4E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64D4718-CD98-4AFD-93CA-F38F970954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9FFC64F-37C1-489A-B3D2-4930A276AD1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DA1FC0F-9809-46FE-93F8-257D2C34CDF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29277CD-C98A-4026-9400-ED34667C89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D6DEFAE-589D-436C-B933-4D567EAD00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BF85B78-119D-4C93-A672-6EA484857C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9499F84-71BA-4E40-8B5C-40798DD7A5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B823B68-A0FC-43EE-BC91-430B83694D5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9F40525-45EA-4FE9-A607-AF0D2F0DD24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2F17972-79F3-40EF-92F0-1344440419D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87E674F-E79D-4F80-B85D-B81D25DC56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８年３月に策定した「屋久島町公共施設等総合管理計画」に基づき、施設の更新や除却を進めているところではあるが、老朽化した施設が多く、類似団体と比べても高い数値となっている。現在、施設の個別計画を策定中であり、今後、数値の改善を図っていく予定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277CE3D-546B-4DA9-96CC-FE26FC5B4A3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2CA4B2C-4338-44C3-9DEF-D0BDF7A540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5F32B76-C83B-49C6-B4FC-855E7E64FFD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7140DEB5-7D05-4F41-9241-C09D160773D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D18972A-6701-4DC1-A8CB-D80F28DC4CD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7607596-2701-4F16-BCFF-ABDE689936C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DF4B1FB-58E4-4F45-85FC-AA2170C240E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6C4918B4-E781-465F-BB83-720382942F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E2C78A64-45A7-4B31-8604-F84C2FC7262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4447E49-DAE8-4E6B-8245-50FD4DA7F04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FB8AC72-11D6-4B83-B66C-432CF97DACD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11052CF-AE68-474E-AB5A-B3ECB0BB870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CDA647F6-C172-4328-8619-D2284A387CD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C5751D8F-4F86-4D6A-85FF-21FCF97E738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8437652D-13A2-4B83-ACF7-94D44246630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8FB08EC0-E0F9-4A8B-A35F-CF9EC69E81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F68534FD-55A2-483D-84F0-157FAE031F61}"/>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EC5CC2CE-461F-4369-BBC8-E7ABE11FC6B6}"/>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4456627F-368D-42C4-B916-225081FB0E9B}"/>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7C038A85-9375-4224-A351-D57628D3E473}"/>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61A8EAAA-8D6E-4FCC-B030-052C9B8389AD}"/>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9F93E8DE-639A-418C-A7B1-C1DDD03398D2}"/>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1B458C8A-A71D-4CE6-B963-1B33A6BD3511}"/>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9147D9C9-C1C1-49EC-90CF-FC6F0A2477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76EBB4E3-2EBA-41E5-9C5F-15C5B20871D3}"/>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1287059C-4F24-4151-AE72-4A39092AEE7E}"/>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D8B2187-CEA8-48D5-A157-478B89E06ED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D058BA9-F6B3-42C5-A26B-2A79DC419FD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48AD906-A766-433A-B5CC-EBCFB3A8A7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6038DB3-725F-4ADF-BBF9-9C18CA32A7C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AABFFB-D585-477E-83B0-4DB486DEE88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79" name="楕円 78">
          <a:extLst>
            <a:ext uri="{FF2B5EF4-FFF2-40B4-BE49-F238E27FC236}">
              <a16:creationId xmlns:a16="http://schemas.microsoft.com/office/drawing/2014/main" id="{07AFEA85-EFF4-46EB-9704-5177773C6A85}"/>
            </a:ext>
          </a:extLst>
        </xdr:cNvPr>
        <xdr:cNvSpPr/>
      </xdr:nvSpPr>
      <xdr:spPr>
        <a:xfrm>
          <a:off x="47117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0" name="有形固定資産減価償却率該当値テキスト">
          <a:extLst>
            <a:ext uri="{FF2B5EF4-FFF2-40B4-BE49-F238E27FC236}">
              <a16:creationId xmlns:a16="http://schemas.microsoft.com/office/drawing/2014/main" id="{FBE1E10D-B77C-41D9-A646-523C4AA72FF4}"/>
            </a:ext>
          </a:extLst>
        </xdr:cNvPr>
        <xdr:cNvSpPr txBox="1"/>
      </xdr:nvSpPr>
      <xdr:spPr>
        <a:xfrm>
          <a:off x="4813300"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1" name="楕円 80">
          <a:extLst>
            <a:ext uri="{FF2B5EF4-FFF2-40B4-BE49-F238E27FC236}">
              <a16:creationId xmlns:a16="http://schemas.microsoft.com/office/drawing/2014/main" id="{8D838B3E-0941-40F8-8800-486D75BF88C4}"/>
            </a:ext>
          </a:extLst>
        </xdr:cNvPr>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76623</xdr:rowOff>
    </xdr:from>
    <xdr:to>
      <xdr:col>23</xdr:col>
      <xdr:colOff>85725</xdr:colOff>
      <xdr:row>29</xdr:row>
      <xdr:rowOff>105410</xdr:rowOff>
    </xdr:to>
    <xdr:cxnSp macro="">
      <xdr:nvCxnSpPr>
        <xdr:cNvPr id="82" name="直線コネクタ 81">
          <a:extLst>
            <a:ext uri="{FF2B5EF4-FFF2-40B4-BE49-F238E27FC236}">
              <a16:creationId xmlns:a16="http://schemas.microsoft.com/office/drawing/2014/main" id="{7DF44A64-ABCF-4CA4-A9FE-D5D9504133DD}"/>
            </a:ext>
          </a:extLst>
        </xdr:cNvPr>
        <xdr:cNvCxnSpPr/>
      </xdr:nvCxnSpPr>
      <xdr:spPr>
        <a:xfrm flipV="1">
          <a:off x="4051300" y="582019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3" name="楕円 82">
          <a:extLst>
            <a:ext uri="{FF2B5EF4-FFF2-40B4-BE49-F238E27FC236}">
              <a16:creationId xmlns:a16="http://schemas.microsoft.com/office/drawing/2014/main" id="{B20C63E2-658E-4A0E-A356-ECDCE940DA6B}"/>
            </a:ext>
          </a:extLst>
        </xdr:cNvPr>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159385</xdr:rowOff>
    </xdr:to>
    <xdr:cxnSp macro="">
      <xdr:nvCxnSpPr>
        <xdr:cNvPr id="84" name="直線コネクタ 83">
          <a:extLst>
            <a:ext uri="{FF2B5EF4-FFF2-40B4-BE49-F238E27FC236}">
              <a16:creationId xmlns:a16="http://schemas.microsoft.com/office/drawing/2014/main" id="{FB5C5E2F-D6F6-4DD3-AE65-34C89B1604E6}"/>
            </a:ext>
          </a:extLst>
        </xdr:cNvPr>
        <xdr:cNvCxnSpPr/>
      </xdr:nvCxnSpPr>
      <xdr:spPr>
        <a:xfrm flipV="1">
          <a:off x="3289300" y="584898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5" name="n_1aveValue有形固定資産減価償却率">
          <a:extLst>
            <a:ext uri="{FF2B5EF4-FFF2-40B4-BE49-F238E27FC236}">
              <a16:creationId xmlns:a16="http://schemas.microsoft.com/office/drawing/2014/main" id="{05C9C472-C7F4-44D8-ADF6-A06F60AAC9E1}"/>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id="{9D395A6D-CD4A-4D30-A08C-9F24A0F8AFC3}"/>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id="{1C29E618-E5ED-4842-A0CE-CE017F0B2669}"/>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88" name="n_1mainValue有形固定資産減価償却率">
          <a:extLst>
            <a:ext uri="{FF2B5EF4-FFF2-40B4-BE49-F238E27FC236}">
              <a16:creationId xmlns:a16="http://schemas.microsoft.com/office/drawing/2014/main" id="{42B68245-3C66-4B69-8DE2-D0365932D85D}"/>
            </a:ext>
          </a:extLst>
        </xdr:cNvPr>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89" name="n_2mainValue有形固定資産減価償却率">
          <a:extLst>
            <a:ext uri="{FF2B5EF4-FFF2-40B4-BE49-F238E27FC236}">
              <a16:creationId xmlns:a16="http://schemas.microsoft.com/office/drawing/2014/main" id="{4D1BC46C-F7C8-4B1A-B00B-34AAB28E163B}"/>
            </a:ext>
          </a:extLst>
        </xdr:cNvPr>
        <xdr:cNvSpPr txBox="1"/>
      </xdr:nvSpPr>
      <xdr:spPr>
        <a:xfrm>
          <a:off x="3086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80C2CFC7-2317-4FB2-BF0F-ADA07B05DB2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5959AAB8-A9E2-4180-A453-B64A878E93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6B38CECB-C506-4B3C-96CC-6999473BA2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1F4F6BA-4D50-4EC3-90F0-C60A6DA43D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A028C75E-C061-41EB-8383-51E9573E93F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BDF21BC9-B2CF-463A-84CB-D5564903E2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15DF0E35-604F-4F95-A50E-DF4D62F15F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783ED366-FB02-43D6-A574-980B07B9C6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2DA62F01-5E59-427C-8F54-735CC6E9853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B7829C1-2910-4BE8-AFA7-5FDD5B3D24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179F5706-5C91-4215-8B13-EED7012E2A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6445C280-1C74-48D5-A996-6AF9992132B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B36243D4-8912-43A3-AD16-676344F911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合併算定替による地方交付税の増額分や歳出抑制によ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て基金への積立を増やすことができたことで、類似団体並みの数値となっている。しかしながら、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一本算定での交付税措置とな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ことや大型事業（光回線整備・ごみ処理施設更新等）の実施に伴い、将来負担率の増や基金積立の減少が予想されるため、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今後も償還額より借入額が上回らないような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努力が必要となる。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3FB56841-0F72-4EB3-84AD-734F1F7B07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7DA36067-1738-481D-B6B3-1863CA06488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F890A15D-0FFB-4207-8052-A6576325B16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F6D1B539-7CE7-4F43-AAE8-491BC5560CC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3B5B7D21-BE26-4F2C-8640-F67D1546948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683DF772-799D-4604-A31E-DD7CE9697D8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408D378E-EAAE-478C-9B63-E50D4606467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F62CA2F4-C76E-49EF-842F-6AE1280A66A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785230D8-E62F-4D90-AD2B-11FF7B302E8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4800C8CD-4123-4B7A-8BC5-E91E1EC959D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1BCDA5A6-AE53-416A-8C4B-2AF94B2F7CA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0B7FF170-D544-4E88-ACAD-EDFFF8329BE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C95CC7AB-8918-49E1-ACE3-5D129F15496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BD83CAB3-BD75-4365-B969-8579DAE851D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F98C50AD-0806-459E-86E9-280CED6102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70542659-2AB0-42F3-83A9-FB4DD92ACA66}"/>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2010DF6A-F279-4D91-8332-69FBAE152C74}"/>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9246695E-8000-416D-A6A6-76D6BF40E79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id="{E1CF7B96-8A79-4468-84BE-5888F17CF2A5}"/>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id="{B949B09F-6D2F-4AF7-A5AE-ABB02B73A1CF}"/>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id="{5C2B302F-826D-4F06-9B7E-4C6D5704859A}"/>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id="{B09C4B85-E301-4382-826A-C07A12F6122C}"/>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id="{92B48BCA-7D8B-4192-858C-10392789E2BB}"/>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1A15ED57-F2CB-4BE7-8258-DDFA8DC5B7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86BF27A-6450-46CC-BA14-C9C0FF9BDF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2055A25-A84C-4F46-BC7E-520EA99B03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1B95D11-B6C9-4DA7-B9C1-CCB0F371AA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5CE748F-5E15-4DA1-9EBE-9DFFE9FC768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30282</xdr:rowOff>
    </xdr:from>
    <xdr:to>
      <xdr:col>76</xdr:col>
      <xdr:colOff>73025</xdr:colOff>
      <xdr:row>31</xdr:row>
      <xdr:rowOff>131882</xdr:rowOff>
    </xdr:to>
    <xdr:sp macro="" textlink="">
      <xdr:nvSpPr>
        <xdr:cNvPr id="131" name="楕円 130">
          <a:extLst>
            <a:ext uri="{FF2B5EF4-FFF2-40B4-BE49-F238E27FC236}">
              <a16:creationId xmlns:a16="http://schemas.microsoft.com/office/drawing/2014/main" id="{A17B0AC0-EFFA-47E6-82EC-251178886386}"/>
            </a:ext>
          </a:extLst>
        </xdr:cNvPr>
        <xdr:cNvSpPr/>
      </xdr:nvSpPr>
      <xdr:spPr>
        <a:xfrm>
          <a:off x="14744700" y="61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53159</xdr:rowOff>
    </xdr:from>
    <xdr:ext cx="469744" cy="259045"/>
    <xdr:sp macro="" textlink="">
      <xdr:nvSpPr>
        <xdr:cNvPr id="132" name="債務償還比率該当値テキスト">
          <a:extLst>
            <a:ext uri="{FF2B5EF4-FFF2-40B4-BE49-F238E27FC236}">
              <a16:creationId xmlns:a16="http://schemas.microsoft.com/office/drawing/2014/main" id="{14DDE4D9-92E5-42C3-BB1B-353B95100A15}"/>
            </a:ext>
          </a:extLst>
        </xdr:cNvPr>
        <xdr:cNvSpPr txBox="1"/>
      </xdr:nvSpPr>
      <xdr:spPr>
        <a:xfrm>
          <a:off x="14846300" y="596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66506</xdr:rowOff>
    </xdr:from>
    <xdr:to>
      <xdr:col>72</xdr:col>
      <xdr:colOff>123825</xdr:colOff>
      <xdr:row>31</xdr:row>
      <xdr:rowOff>168106</xdr:rowOff>
    </xdr:to>
    <xdr:sp macro="" textlink="">
      <xdr:nvSpPr>
        <xdr:cNvPr id="133" name="楕円 132">
          <a:extLst>
            <a:ext uri="{FF2B5EF4-FFF2-40B4-BE49-F238E27FC236}">
              <a16:creationId xmlns:a16="http://schemas.microsoft.com/office/drawing/2014/main" id="{D284BA6D-0234-44D5-A891-617C028CBDD7}"/>
            </a:ext>
          </a:extLst>
        </xdr:cNvPr>
        <xdr:cNvSpPr/>
      </xdr:nvSpPr>
      <xdr:spPr>
        <a:xfrm>
          <a:off x="140335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81082</xdr:rowOff>
    </xdr:from>
    <xdr:to>
      <xdr:col>76</xdr:col>
      <xdr:colOff>22225</xdr:colOff>
      <xdr:row>31</xdr:row>
      <xdr:rowOff>117306</xdr:rowOff>
    </xdr:to>
    <xdr:cxnSp macro="">
      <xdr:nvCxnSpPr>
        <xdr:cNvPr id="134" name="直線コネクタ 133">
          <a:extLst>
            <a:ext uri="{FF2B5EF4-FFF2-40B4-BE49-F238E27FC236}">
              <a16:creationId xmlns:a16="http://schemas.microsoft.com/office/drawing/2014/main" id="{081B1002-CE3F-43E7-8450-968223B3B8D7}"/>
            </a:ext>
          </a:extLst>
        </xdr:cNvPr>
        <xdr:cNvCxnSpPr/>
      </xdr:nvCxnSpPr>
      <xdr:spPr>
        <a:xfrm flipV="1">
          <a:off x="14084300" y="6167557"/>
          <a:ext cx="7112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id="{D73C3650-921A-4874-A350-A99B825CEDA6}"/>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13183</xdr:rowOff>
    </xdr:from>
    <xdr:ext cx="469744" cy="259045"/>
    <xdr:sp macro="" textlink="">
      <xdr:nvSpPr>
        <xdr:cNvPr id="136" name="n_1mainValue債務償還比率">
          <a:extLst>
            <a:ext uri="{FF2B5EF4-FFF2-40B4-BE49-F238E27FC236}">
              <a16:creationId xmlns:a16="http://schemas.microsoft.com/office/drawing/2014/main" id="{37982662-BAB6-40BE-9D07-BA600273EEAC}"/>
            </a:ext>
          </a:extLst>
        </xdr:cNvPr>
        <xdr:cNvSpPr txBox="1"/>
      </xdr:nvSpPr>
      <xdr:spPr>
        <a:xfrm>
          <a:off x="13836727" y="592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7B026509-3B5F-403C-BF4C-FA5E5B4EDB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DFEF6738-8D1C-4969-A074-B24CA88EBD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4A5DF473-F4FC-4915-BC88-9DD857BED4D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F8BF02B7-CF4E-41F8-86C2-3A445C48D3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2FA0365E-5830-4AA5-A924-400262F715C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D9021D7E-199F-4929-B72F-CA4850474F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49690E-768E-4D0F-8C7C-61C0E4353A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4D186F-4446-4A77-9376-89791CAEA9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C0C634-9F6E-489B-9E28-D0AF1B69A3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EE1AA9-5A55-4DDC-9A84-69845E6CA7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1FA494-EE00-4EF9-A7CA-CBD8E8F0B7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D01220-FFFB-4806-8C3C-B3A5E81E2C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6B724E-64D8-4907-B3FD-2D8D4043B2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B36C6C-6FD9-48EB-87A9-8E6D9CAC47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6F66C4-3A3B-4C32-84D1-CEF3866A2A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EB5443-76BA-498A-BB56-8020A00EB2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3CD832-8B6B-4AE4-BBC8-7948A33221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ECF6FB-4B1E-4F7C-9FC9-4C90C61190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D02FF1-6239-43C7-BD5A-8955F6D5E1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B869E1-AA65-432E-97A0-9DDB75A781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85599F-2611-449B-8088-1E7B29B5E3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1B3172-7A47-4E99-B22E-334C039AD8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115CA7-3654-4020-8EAC-01309F06E1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093448-287F-4CB7-BDBC-F2C681DCDA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ECFFFB-6011-434A-8D6A-668A4E596F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F16111-27D1-4D99-9F15-57821D8220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DF0E6E-75CA-49FA-950A-E5AFB28062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E5946C-52DF-4179-AA27-E279AF4657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3FDDAE-7B87-44D1-8B25-FA51BC6AE4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50D43D-DBD7-4731-A94D-BA32017072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2748F0-DDF8-4036-9232-93FC9663B8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56CB2D-063F-4C3A-881B-2DE1C6ED3A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F2DFEB-D8F0-4A96-8A58-DABE4B38F5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E0AB73-2F6F-4861-A355-F635731514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B9C74B-9AC9-4534-AC5F-B796EC66FB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E2E7222-AB01-4DFB-AEE1-B5C0434883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6DA524D-28E2-4E3C-98DB-1C504CE852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0E86799-5CCF-4F78-AD3E-F408D2E6AB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68BADEB-407B-4F20-85DF-6CD795E1CD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B485908-37AF-4AB7-BF10-280923192A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D3BF3DD-FD23-4EA9-9A48-3999FF5949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87A8FC8-E2C0-413B-97EF-405BCE824B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F2387FD-8CB9-43AA-B86D-EEDC382F94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B5F9E3F-27EC-4789-B113-EBD44F1F3A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5C7DD5E-8234-45BE-8677-3E59A6804E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36E4455-89D3-4677-BE51-FB0D45826A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79EC6C3-665D-4FA1-9F4D-9A7C1002085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FD107CA-F7D3-4AEA-8A53-1D32DFBC25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190F1FD-6020-4433-82BE-DA1C6A0CB18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BD7FE81-7B35-46FD-AECB-E62B45275AB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BE26DC9-C3DC-4391-A9EA-08754722D52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92CD449-01DF-4B1A-9B2A-E9A19219D1F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1730EFF-6E0C-4825-86BB-B8E4CF2AB0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AF5EB2F-33D0-40D9-B82F-59207B04AC0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71E357B-7018-4C4D-921A-B8AA9D4FD90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5757D0C-8187-47ED-A1E7-6E56BB6615C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D3C85F0-D386-42CA-AEBC-CA806B9B538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C98C21D-FCC0-4886-A4F8-BBEFD8D82B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9480CE3-719E-4581-8617-8DDD33EE76E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1EC890D-1D3B-40C9-A836-B62C4D2428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B5030F9F-4B5D-4ADA-B539-23A019DAA924}"/>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E188C462-B6EE-42A3-A3AD-2352B1014DBE}"/>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9F0F3204-63A6-43F1-A569-588EEDEA53C2}"/>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24B3ED5-1B0C-4CD1-99CA-37C90AEBE1DB}"/>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76FDFD61-9411-418C-AB68-AD7D80B0007D}"/>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B6D576FF-B5A4-4F20-857C-FA15D898E6E5}"/>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8CFFAE57-9720-4148-835D-C7D95DF491BD}"/>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3B418F9F-ABF1-481D-A210-8264C8773F0E}"/>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729E22A-BC21-4E42-826A-4A93340C9788}"/>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691138AF-ED4F-46A3-90DA-E0E218288D02}"/>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32AB50F-B786-4AEC-8F44-AF8BAC66FA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3A1173C-0330-4FAF-8E12-071E1A0F8B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3236E1-E9A7-46A1-9AAC-9398F884F7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65CEA7-71C2-4628-B3C0-675D383387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F8CE08-773F-44C2-AB88-73767167B4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1" name="楕円 70">
          <a:extLst>
            <a:ext uri="{FF2B5EF4-FFF2-40B4-BE49-F238E27FC236}">
              <a16:creationId xmlns:a16="http://schemas.microsoft.com/office/drawing/2014/main" id="{EDE28535-6FDB-4262-927D-5BEAFB7A87D0}"/>
            </a:ext>
          </a:extLst>
        </xdr:cNvPr>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2" name="【道路】&#10;有形固定資産減価償却率該当値テキスト">
          <a:extLst>
            <a:ext uri="{FF2B5EF4-FFF2-40B4-BE49-F238E27FC236}">
              <a16:creationId xmlns:a16="http://schemas.microsoft.com/office/drawing/2014/main" id="{6A037D7B-8AAC-4879-90BD-474B5985AF6B}"/>
            </a:ext>
          </a:extLst>
        </xdr:cNvPr>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3" name="楕円 72">
          <a:extLst>
            <a:ext uri="{FF2B5EF4-FFF2-40B4-BE49-F238E27FC236}">
              <a16:creationId xmlns:a16="http://schemas.microsoft.com/office/drawing/2014/main" id="{5AEE5C46-CFB0-4EC2-A35E-549EFD07BC57}"/>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xdr:rowOff>
    </xdr:from>
    <xdr:to>
      <xdr:col>24</xdr:col>
      <xdr:colOff>63500</xdr:colOff>
      <xdr:row>37</xdr:row>
      <xdr:rowOff>36195</xdr:rowOff>
    </xdr:to>
    <xdr:cxnSp macro="">
      <xdr:nvCxnSpPr>
        <xdr:cNvPr id="74" name="直線コネクタ 73">
          <a:extLst>
            <a:ext uri="{FF2B5EF4-FFF2-40B4-BE49-F238E27FC236}">
              <a16:creationId xmlns:a16="http://schemas.microsoft.com/office/drawing/2014/main" id="{19B85AA6-986E-4F3E-9463-797FCC4F0C8A}"/>
            </a:ext>
          </a:extLst>
        </xdr:cNvPr>
        <xdr:cNvCxnSpPr/>
      </xdr:nvCxnSpPr>
      <xdr:spPr>
        <a:xfrm flipV="1">
          <a:off x="3797300" y="63493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5" name="楕円 74">
          <a:extLst>
            <a:ext uri="{FF2B5EF4-FFF2-40B4-BE49-F238E27FC236}">
              <a16:creationId xmlns:a16="http://schemas.microsoft.com/office/drawing/2014/main" id="{B94D48B0-F3D6-4735-8241-409D6FADB527}"/>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62865</xdr:rowOff>
    </xdr:to>
    <xdr:cxnSp macro="">
      <xdr:nvCxnSpPr>
        <xdr:cNvPr id="76" name="直線コネクタ 75">
          <a:extLst>
            <a:ext uri="{FF2B5EF4-FFF2-40B4-BE49-F238E27FC236}">
              <a16:creationId xmlns:a16="http://schemas.microsoft.com/office/drawing/2014/main" id="{829C906F-99D9-46C2-928A-DCFF0CF8A7BA}"/>
            </a:ext>
          </a:extLst>
        </xdr:cNvPr>
        <xdr:cNvCxnSpPr/>
      </xdr:nvCxnSpPr>
      <xdr:spPr>
        <a:xfrm flipV="1">
          <a:off x="2908300" y="63798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6073CB30-E6F8-49CA-849E-AC7183492569}"/>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4ABC3375-FAB2-44C3-9D4E-A5DD6C392277}"/>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2CD9F75D-1236-4181-8DFE-6F01AFE37B57}"/>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0" name="n_1mainValue【道路】&#10;有形固定資産減価償却率">
          <a:extLst>
            <a:ext uri="{FF2B5EF4-FFF2-40B4-BE49-F238E27FC236}">
              <a16:creationId xmlns:a16="http://schemas.microsoft.com/office/drawing/2014/main" id="{C1A32716-88AA-4267-A5AD-0AC5A29DFB12}"/>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1" name="n_2mainValue【道路】&#10;有形固定資産減価償却率">
          <a:extLst>
            <a:ext uri="{FF2B5EF4-FFF2-40B4-BE49-F238E27FC236}">
              <a16:creationId xmlns:a16="http://schemas.microsoft.com/office/drawing/2014/main" id="{072EB71F-D37E-4853-9EF0-B65F4586777A}"/>
            </a:ext>
          </a:extLst>
        </xdr:cNvPr>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58E10A5-3097-42D4-B7A1-714D56CD70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BCCF58DE-A24A-4C80-BB71-3B73A5B0A6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977DF34-32F4-4F86-B1D3-66DA6E4AA0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3C32AB2-B691-4D8B-8CD6-2CCB69007E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1F58C3E-127E-4A18-9C8E-296BD10114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C5C9F31-A266-431E-B2FB-8D078CA87F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1F08642-4044-415F-8732-F6B5A69DBB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BB1EDF98-609B-4417-B572-BC0AFB6738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E0524C87-B5E7-44FF-B0ED-3F30258D94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F40FDEAB-2F4E-4144-837E-C91E5CA15F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842A9C8E-D37D-4FE4-B1F0-41C5D524C17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C20938D3-92FB-4475-B9F1-54943F3760E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E62520D0-8C80-4F48-86DD-C969E91EAFE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6D63E26D-BA49-4BCD-BBA0-BF581686D7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3701EF85-2E8E-4115-898A-2ABD1AC8628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77DC9EB5-7E58-4801-B69E-CCA0C84053F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37505423-803F-4806-A476-1958FF46E4C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9444D31E-BBAE-4FC1-98F7-14AD1910DE7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5EAF266-6851-49AD-9070-9585506159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3FA99330-490D-45E3-A419-510D10CFC72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A79E98DB-FAC3-44D9-98B5-21F02EF2F2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401BA218-F5C8-4231-AE7F-70DDA37C9851}"/>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C337151-C722-4274-921F-308442C0CDD4}"/>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BF5566F2-0AE7-4E95-B300-4EAB625DEF61}"/>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CB9211B8-834F-4C36-A05F-FBA676088667}"/>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ACB24002-5406-4F28-97F9-B7887F2DD5BC}"/>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a:extLst>
            <a:ext uri="{FF2B5EF4-FFF2-40B4-BE49-F238E27FC236}">
              <a16:creationId xmlns:a16="http://schemas.microsoft.com/office/drawing/2014/main" id="{4DF1A623-B5EA-4270-BDD9-DB0F3B808713}"/>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FC11F45E-B144-4829-95CF-6FD8A3C5BB89}"/>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7650CA8C-8F5F-4525-9C50-AA66C5084C0A}"/>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7DD9CF73-1451-4BD8-945C-637C1E5A9ECA}"/>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29DDDEEF-A698-4F10-ABCB-B9DC18C39F02}"/>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D0C63A8-1DCA-4842-A944-085AC305A8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F1D5D01-FE77-401D-AA09-55FE0C50E96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58B9753-3AA6-4F60-8571-96B0291A83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3EE9E2B-389A-4FA6-84EE-B26FBE39AEF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CBD2A2A-0E58-41F0-8DAC-6B62FE4902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79167</xdr:rowOff>
    </xdr:from>
    <xdr:to>
      <xdr:col>55</xdr:col>
      <xdr:colOff>50800</xdr:colOff>
      <xdr:row>37</xdr:row>
      <xdr:rowOff>9317</xdr:rowOff>
    </xdr:to>
    <xdr:sp macro="" textlink="">
      <xdr:nvSpPr>
        <xdr:cNvPr id="118" name="楕円 117">
          <a:extLst>
            <a:ext uri="{FF2B5EF4-FFF2-40B4-BE49-F238E27FC236}">
              <a16:creationId xmlns:a16="http://schemas.microsoft.com/office/drawing/2014/main" id="{7048B29E-9799-4FFA-8B5D-C7FD5B3C8015}"/>
            </a:ext>
          </a:extLst>
        </xdr:cNvPr>
        <xdr:cNvSpPr/>
      </xdr:nvSpPr>
      <xdr:spPr>
        <a:xfrm>
          <a:off x="10426700" y="62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102044</xdr:rowOff>
    </xdr:from>
    <xdr:ext cx="534377" cy="259045"/>
    <xdr:sp macro="" textlink="">
      <xdr:nvSpPr>
        <xdr:cNvPr id="119" name="【道路】&#10;一人当たり延長該当値テキスト">
          <a:extLst>
            <a:ext uri="{FF2B5EF4-FFF2-40B4-BE49-F238E27FC236}">
              <a16:creationId xmlns:a16="http://schemas.microsoft.com/office/drawing/2014/main" id="{0EDE8F9A-58CC-426C-AEA0-B75815F2FC2B}"/>
            </a:ext>
          </a:extLst>
        </xdr:cNvPr>
        <xdr:cNvSpPr txBox="1"/>
      </xdr:nvSpPr>
      <xdr:spPr>
        <a:xfrm>
          <a:off x="10515600" y="610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103810</xdr:rowOff>
    </xdr:from>
    <xdr:to>
      <xdr:col>50</xdr:col>
      <xdr:colOff>165100</xdr:colOff>
      <xdr:row>37</xdr:row>
      <xdr:rowOff>33960</xdr:rowOff>
    </xdr:to>
    <xdr:sp macro="" textlink="">
      <xdr:nvSpPr>
        <xdr:cNvPr id="120" name="楕円 119">
          <a:extLst>
            <a:ext uri="{FF2B5EF4-FFF2-40B4-BE49-F238E27FC236}">
              <a16:creationId xmlns:a16="http://schemas.microsoft.com/office/drawing/2014/main" id="{874A9892-ECB2-4FB7-9118-54B0ABC4C6A3}"/>
            </a:ext>
          </a:extLst>
        </xdr:cNvPr>
        <xdr:cNvSpPr/>
      </xdr:nvSpPr>
      <xdr:spPr>
        <a:xfrm>
          <a:off x="9588500" y="62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129967</xdr:rowOff>
    </xdr:from>
    <xdr:to>
      <xdr:col>55</xdr:col>
      <xdr:colOff>0</xdr:colOff>
      <xdr:row>36</xdr:row>
      <xdr:rowOff>154610</xdr:rowOff>
    </xdr:to>
    <xdr:cxnSp macro="">
      <xdr:nvCxnSpPr>
        <xdr:cNvPr id="121" name="直線コネクタ 120">
          <a:extLst>
            <a:ext uri="{FF2B5EF4-FFF2-40B4-BE49-F238E27FC236}">
              <a16:creationId xmlns:a16="http://schemas.microsoft.com/office/drawing/2014/main" id="{630B12EF-52EE-4171-AFF0-9247DBB2F6A1}"/>
            </a:ext>
          </a:extLst>
        </xdr:cNvPr>
        <xdr:cNvCxnSpPr/>
      </xdr:nvCxnSpPr>
      <xdr:spPr>
        <a:xfrm flipV="1">
          <a:off x="9639300" y="6302167"/>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78253</xdr:rowOff>
    </xdr:from>
    <xdr:to>
      <xdr:col>46</xdr:col>
      <xdr:colOff>38100</xdr:colOff>
      <xdr:row>42</xdr:row>
      <xdr:rowOff>8403</xdr:rowOff>
    </xdr:to>
    <xdr:sp macro="" textlink="">
      <xdr:nvSpPr>
        <xdr:cNvPr id="122" name="楕円 121">
          <a:extLst>
            <a:ext uri="{FF2B5EF4-FFF2-40B4-BE49-F238E27FC236}">
              <a16:creationId xmlns:a16="http://schemas.microsoft.com/office/drawing/2014/main" id="{BC969DC2-BB94-4BD0-8F71-32C481B1B176}"/>
            </a:ext>
          </a:extLst>
        </xdr:cNvPr>
        <xdr:cNvSpPr/>
      </xdr:nvSpPr>
      <xdr:spPr>
        <a:xfrm>
          <a:off x="8699500" y="71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154610</xdr:rowOff>
    </xdr:from>
    <xdr:to>
      <xdr:col>50</xdr:col>
      <xdr:colOff>114300</xdr:colOff>
      <xdr:row>41</xdr:row>
      <xdr:rowOff>129053</xdr:rowOff>
    </xdr:to>
    <xdr:cxnSp macro="">
      <xdr:nvCxnSpPr>
        <xdr:cNvPr id="123" name="直線コネクタ 122">
          <a:extLst>
            <a:ext uri="{FF2B5EF4-FFF2-40B4-BE49-F238E27FC236}">
              <a16:creationId xmlns:a16="http://schemas.microsoft.com/office/drawing/2014/main" id="{B23FA7DD-F6AA-4AE2-831B-5AB8079F221C}"/>
            </a:ext>
          </a:extLst>
        </xdr:cNvPr>
        <xdr:cNvCxnSpPr/>
      </xdr:nvCxnSpPr>
      <xdr:spPr>
        <a:xfrm flipV="1">
          <a:off x="8750300" y="6326810"/>
          <a:ext cx="889000" cy="8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a:extLst>
            <a:ext uri="{FF2B5EF4-FFF2-40B4-BE49-F238E27FC236}">
              <a16:creationId xmlns:a16="http://schemas.microsoft.com/office/drawing/2014/main" id="{2569B90B-4044-474B-931C-AEC92D439793}"/>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5" name="n_2aveValue【道路】&#10;一人当たり延長">
          <a:extLst>
            <a:ext uri="{FF2B5EF4-FFF2-40B4-BE49-F238E27FC236}">
              <a16:creationId xmlns:a16="http://schemas.microsoft.com/office/drawing/2014/main" id="{C166E1A3-016E-4A89-BE04-0E0999124021}"/>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4B0FB440-09A0-403F-976A-35E2AB9B842C}"/>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50487</xdr:rowOff>
    </xdr:from>
    <xdr:ext cx="534377" cy="259045"/>
    <xdr:sp macro="" textlink="">
      <xdr:nvSpPr>
        <xdr:cNvPr id="127" name="n_1mainValue【道路】&#10;一人当たり延長">
          <a:extLst>
            <a:ext uri="{FF2B5EF4-FFF2-40B4-BE49-F238E27FC236}">
              <a16:creationId xmlns:a16="http://schemas.microsoft.com/office/drawing/2014/main" id="{5DE1A990-6961-42C7-AF7E-D20084306CC5}"/>
            </a:ext>
          </a:extLst>
        </xdr:cNvPr>
        <xdr:cNvSpPr txBox="1"/>
      </xdr:nvSpPr>
      <xdr:spPr>
        <a:xfrm>
          <a:off x="9359411" y="60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170980</xdr:rowOff>
    </xdr:from>
    <xdr:ext cx="469744" cy="259045"/>
    <xdr:sp macro="" textlink="">
      <xdr:nvSpPr>
        <xdr:cNvPr id="128" name="n_2mainValue【道路】&#10;一人当たり延長">
          <a:extLst>
            <a:ext uri="{FF2B5EF4-FFF2-40B4-BE49-F238E27FC236}">
              <a16:creationId xmlns:a16="http://schemas.microsoft.com/office/drawing/2014/main" id="{F05BF820-A2C2-4C2B-982D-5835FA16B198}"/>
            </a:ext>
          </a:extLst>
        </xdr:cNvPr>
        <xdr:cNvSpPr txBox="1"/>
      </xdr:nvSpPr>
      <xdr:spPr>
        <a:xfrm>
          <a:off x="8515427" y="72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DAE309AB-E339-488E-8840-FB12735211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DE1B44B-891C-4C74-A3EC-7BE9E8BE3A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B043B86B-F4F9-4C58-8FAF-DDA5F716CE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B655EE4E-E340-404C-832C-8FC1040A49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66F529A1-A48E-4C06-AEC2-69BCF4A067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F50E8AA6-B578-4730-B687-009B30D6B8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45B1FBB4-3BFA-4A34-8ADE-986D06CCCF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D9739410-84F7-4A70-8A1C-F1CEE0F234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721991EF-4CBB-490D-BC36-93BD01FAEB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76BF4D1D-506B-4063-AF91-157CD9BCA6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70C4CE60-D525-4F8B-BD3E-4A141D4E9DC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6C30CC6B-7721-4B74-8193-1D8F07EF280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24664CA-C38D-49EE-BD63-18EEBD9A729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2BE81EDE-8D45-495C-80D7-90CB419697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F9AFD078-9938-4CD2-A98A-9A02AFC3606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D570AFFD-F8A6-43AF-AED7-3BA299E530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BC07A570-89D2-486F-8152-8542A50593D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B140E8D4-A41E-42F2-B998-94EFEB21CB2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B3B8C289-FB62-4FF4-BC32-7E0AA13EA4D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309A4A58-2B2C-4941-94EE-A5976C2F3F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9F1EBCE7-E265-4C2A-8F6A-5DB831BAA51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6F249A0D-771A-4C17-B5A3-077F73F023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3D43EA57-EF56-4021-9C34-09158809EC6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231C0C25-645D-4DD3-A5DF-3814A2FB16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6E72171E-EB20-4098-9BDB-C181C3058369}"/>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9F36DB13-5C5C-47CF-B0D2-8F8ED4CF7BD5}"/>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23DB37B2-2228-404D-A1D4-DF22EA11B27F}"/>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C71F117D-E42B-4935-AC22-301042E20A27}"/>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43A6ED14-A553-40B5-8114-DD844D5BE49C}"/>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AB854D9C-20F0-47CB-88C8-5FD0CB2AABB9}"/>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0AE047FA-BDEA-4378-88A8-28C6AB77CD42}"/>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50A02908-9F67-4792-BC8D-0D1DC00F8472}"/>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8AB402AB-565A-45A6-90BB-753A8B728B49}"/>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F11E509A-D957-4CFA-BF95-5E7612329BAE}"/>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1FF6877-B7EF-47AC-AFB9-16B61A8CC1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66B60E8-86F6-489B-B356-60B88E0C40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83AE1F8-701A-4F07-A964-B6E1231F93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D129180-C930-416C-970C-F2FD5802BF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FE1665D-87E7-4AAD-BFC5-29872E90F3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楕円 167">
          <a:extLst>
            <a:ext uri="{FF2B5EF4-FFF2-40B4-BE49-F238E27FC236}">
              <a16:creationId xmlns:a16="http://schemas.microsoft.com/office/drawing/2014/main" id="{A25EFBFC-7C6D-4B34-A3B1-E68895E5955A}"/>
            </a:ext>
          </a:extLst>
        </xdr:cNvPr>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68C9C099-F474-4030-8A73-08ED091CF48D}"/>
            </a:ext>
          </a:extLst>
        </xdr:cNvPr>
        <xdr:cNvSpPr txBox="1"/>
      </xdr:nvSpPr>
      <xdr:spPr>
        <a:xfrm>
          <a:off x="4673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70" name="楕円 169">
          <a:extLst>
            <a:ext uri="{FF2B5EF4-FFF2-40B4-BE49-F238E27FC236}">
              <a16:creationId xmlns:a16="http://schemas.microsoft.com/office/drawing/2014/main" id="{E02D6DA2-5834-449C-AFE0-AE5A5D01F2B9}"/>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83820</xdr:rowOff>
    </xdr:to>
    <xdr:cxnSp macro="">
      <xdr:nvCxnSpPr>
        <xdr:cNvPr id="171" name="直線コネクタ 170">
          <a:extLst>
            <a:ext uri="{FF2B5EF4-FFF2-40B4-BE49-F238E27FC236}">
              <a16:creationId xmlns:a16="http://schemas.microsoft.com/office/drawing/2014/main" id="{8D846C07-6C81-4189-AC8C-56E8351AD5C5}"/>
            </a:ext>
          </a:extLst>
        </xdr:cNvPr>
        <xdr:cNvCxnSpPr/>
      </xdr:nvCxnSpPr>
      <xdr:spPr>
        <a:xfrm flipV="1">
          <a:off x="3797300" y="101822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72" name="楕円 171">
          <a:extLst>
            <a:ext uri="{FF2B5EF4-FFF2-40B4-BE49-F238E27FC236}">
              <a16:creationId xmlns:a16="http://schemas.microsoft.com/office/drawing/2014/main" id="{2FA1CEBD-FAEC-42DA-859D-4BC12B8E300F}"/>
            </a:ext>
          </a:extLst>
        </xdr:cNvPr>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83820</xdr:rowOff>
    </xdr:to>
    <xdr:cxnSp macro="">
      <xdr:nvCxnSpPr>
        <xdr:cNvPr id="173" name="直線コネクタ 172">
          <a:extLst>
            <a:ext uri="{FF2B5EF4-FFF2-40B4-BE49-F238E27FC236}">
              <a16:creationId xmlns:a16="http://schemas.microsoft.com/office/drawing/2014/main" id="{4874DA66-5AB5-410F-BEDB-92088BB64DDE}"/>
            </a:ext>
          </a:extLst>
        </xdr:cNvPr>
        <xdr:cNvCxnSpPr/>
      </xdr:nvCxnSpPr>
      <xdr:spPr>
        <a:xfrm>
          <a:off x="2908300" y="10172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1CA96060-2959-4026-88F9-B3D6740C9E6F}"/>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2DC65393-9F77-4F17-80C5-CF5B48F34169}"/>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A0E9F80D-D79D-4936-8D1F-B960FE6F2351}"/>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E8EE95F6-A629-490E-81C5-C9B447835C7A}"/>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31BA34DB-0AE1-4314-925E-8A297E24ABDF}"/>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5A85B22D-9389-41EF-8BAD-E90800C5CC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5E732289-3478-4C6F-AF4D-14DB20C6FB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728A0082-79B9-455B-BB41-A44664614D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16483E54-9066-4F33-802A-D4E7488A2C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638A5B77-74AE-47C6-B6D2-01B6EF6D58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FCF31690-C8ED-4736-9C97-C812745F48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92F1ECED-2ADF-4E99-9A90-11BFC904B0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405C47C6-2CE7-4569-A6C1-E5A37E0C49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663C1AF6-16D4-442D-A37A-89A7B98BA9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98D97A45-552A-493B-ABBD-4841B46476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C893346E-F119-4838-94C4-75B584229F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4977D11F-A869-4B27-B278-B84E651DDFC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F84CC1-9B79-4B02-8A78-0A153B9CB50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C658918F-D763-41F8-8E72-9405CC9F2CD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3635B542-BB61-4EED-98EC-4479E778F23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1F08EBAB-B7A4-4577-B617-ABA40B0DC5A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882BC6E8-FDE6-407F-9911-8397133B1FB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C0CAA345-FEDA-40F9-B5B3-94626758CD6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663D7A3B-2F52-4CA2-9A19-08C5AE714D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97B74359-1557-40ED-83DB-58CAB80DB02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92204E1A-AAAA-41E9-88AB-F8158BD834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15D4CD93-02ED-4885-B88E-8ABE05654CE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8E764E32-4DB4-4C4B-B10B-57F9A06A0E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A5D5EFB6-C470-4CA2-88E8-5DF478F622F1}"/>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B2F9DD51-7834-4FEB-BB58-DFC2D264E965}"/>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8C73B14A-8022-4849-8CFB-C5E00F68559F}"/>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30542D3-7F01-4348-A712-150A2B7FD93C}"/>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26524775-2D6C-4E9F-8F38-1AE68A4BC797}"/>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6810EDD9-7345-4342-BC08-FEA8533A1210}"/>
            </a:ext>
          </a:extLst>
        </xdr:cNvPr>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D204AFAD-9E4D-4976-9F4D-3ECE5EAD2C42}"/>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5A0810D8-54DE-41C2-86D3-4EDF3A8B49E4}"/>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325F082A-E8C0-4855-B81A-3E03DF396EE8}"/>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FCD29277-83AE-41FF-94C8-A0AA271B3755}"/>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E065E8E-17D3-4611-BDAF-6B80CC05C6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7E578898-B39B-4B10-BD84-EF5496319A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27C303C-66ED-4AF9-A0C2-91A3253D85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05BD2A0-ABA3-4A4C-BD01-82B30B9897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6A67925-5AF7-436A-B511-0DFA2134E8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147941</xdr:rowOff>
    </xdr:from>
    <xdr:to>
      <xdr:col>55</xdr:col>
      <xdr:colOff>50800</xdr:colOff>
      <xdr:row>60</xdr:row>
      <xdr:rowOff>78091</xdr:rowOff>
    </xdr:to>
    <xdr:sp macro="" textlink="">
      <xdr:nvSpPr>
        <xdr:cNvPr id="217" name="楕円 216">
          <a:extLst>
            <a:ext uri="{FF2B5EF4-FFF2-40B4-BE49-F238E27FC236}">
              <a16:creationId xmlns:a16="http://schemas.microsoft.com/office/drawing/2014/main" id="{770EBD93-4CB1-4203-982E-4374F46A7EF3}"/>
            </a:ext>
          </a:extLst>
        </xdr:cNvPr>
        <xdr:cNvSpPr/>
      </xdr:nvSpPr>
      <xdr:spPr>
        <a:xfrm>
          <a:off x="10426700" y="102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170818</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72FF9858-CC0F-4C9C-B09E-0864E51799B6}"/>
            </a:ext>
          </a:extLst>
        </xdr:cNvPr>
        <xdr:cNvSpPr txBox="1"/>
      </xdr:nvSpPr>
      <xdr:spPr>
        <a:xfrm>
          <a:off x="10515600" y="1011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164726</xdr:rowOff>
    </xdr:from>
    <xdr:to>
      <xdr:col>50</xdr:col>
      <xdr:colOff>165100</xdr:colOff>
      <xdr:row>60</xdr:row>
      <xdr:rowOff>94876</xdr:rowOff>
    </xdr:to>
    <xdr:sp macro="" textlink="">
      <xdr:nvSpPr>
        <xdr:cNvPr id="219" name="楕円 218">
          <a:extLst>
            <a:ext uri="{FF2B5EF4-FFF2-40B4-BE49-F238E27FC236}">
              <a16:creationId xmlns:a16="http://schemas.microsoft.com/office/drawing/2014/main" id="{3316C0AB-1AA3-42DA-B701-F346A4256E09}"/>
            </a:ext>
          </a:extLst>
        </xdr:cNvPr>
        <xdr:cNvSpPr/>
      </xdr:nvSpPr>
      <xdr:spPr>
        <a:xfrm>
          <a:off x="9588500" y="10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27291</xdr:rowOff>
    </xdr:from>
    <xdr:to>
      <xdr:col>55</xdr:col>
      <xdr:colOff>0</xdr:colOff>
      <xdr:row>60</xdr:row>
      <xdr:rowOff>44076</xdr:rowOff>
    </xdr:to>
    <xdr:cxnSp macro="">
      <xdr:nvCxnSpPr>
        <xdr:cNvPr id="220" name="直線コネクタ 219">
          <a:extLst>
            <a:ext uri="{FF2B5EF4-FFF2-40B4-BE49-F238E27FC236}">
              <a16:creationId xmlns:a16="http://schemas.microsoft.com/office/drawing/2014/main" id="{E813F583-0ACE-4170-9745-36256EC36CA3}"/>
            </a:ext>
          </a:extLst>
        </xdr:cNvPr>
        <xdr:cNvCxnSpPr/>
      </xdr:nvCxnSpPr>
      <xdr:spPr>
        <a:xfrm flipV="1">
          <a:off x="9639300" y="10314291"/>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13713</xdr:rowOff>
    </xdr:from>
    <xdr:to>
      <xdr:col>46</xdr:col>
      <xdr:colOff>38100</xdr:colOff>
      <xdr:row>60</xdr:row>
      <xdr:rowOff>115313</xdr:rowOff>
    </xdr:to>
    <xdr:sp macro="" textlink="">
      <xdr:nvSpPr>
        <xdr:cNvPr id="221" name="楕円 220">
          <a:extLst>
            <a:ext uri="{FF2B5EF4-FFF2-40B4-BE49-F238E27FC236}">
              <a16:creationId xmlns:a16="http://schemas.microsoft.com/office/drawing/2014/main" id="{9448E29F-7A83-49CC-88AB-E047F54E2F83}"/>
            </a:ext>
          </a:extLst>
        </xdr:cNvPr>
        <xdr:cNvSpPr/>
      </xdr:nvSpPr>
      <xdr:spPr>
        <a:xfrm>
          <a:off x="8699500" y="103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44076</xdr:rowOff>
    </xdr:from>
    <xdr:to>
      <xdr:col>50</xdr:col>
      <xdr:colOff>114300</xdr:colOff>
      <xdr:row>60</xdr:row>
      <xdr:rowOff>64513</xdr:rowOff>
    </xdr:to>
    <xdr:cxnSp macro="">
      <xdr:nvCxnSpPr>
        <xdr:cNvPr id="222" name="直線コネクタ 221">
          <a:extLst>
            <a:ext uri="{FF2B5EF4-FFF2-40B4-BE49-F238E27FC236}">
              <a16:creationId xmlns:a16="http://schemas.microsoft.com/office/drawing/2014/main" id="{E867D5EF-0E0C-4EAB-A32E-6019618ADD54}"/>
            </a:ext>
          </a:extLst>
        </xdr:cNvPr>
        <xdr:cNvCxnSpPr/>
      </xdr:nvCxnSpPr>
      <xdr:spPr>
        <a:xfrm flipV="1">
          <a:off x="8750300" y="10331076"/>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BDDE26F8-252C-49CA-8B34-00EEF7DC4732}"/>
            </a:ext>
          </a:extLst>
        </xdr:cNvPr>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F8A1A404-9F32-4062-A7A1-48380985A5CF}"/>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1EE88C88-F694-4B8B-9E3E-F2765E6241A6}"/>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111403</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70206E87-4577-4719-8444-B7AC4FD18565}"/>
            </a:ext>
          </a:extLst>
        </xdr:cNvPr>
        <xdr:cNvSpPr txBox="1"/>
      </xdr:nvSpPr>
      <xdr:spPr>
        <a:xfrm>
          <a:off x="9327095" y="1005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131840</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5C56362F-04F7-4A0E-BD61-72F327F942FC}"/>
            </a:ext>
          </a:extLst>
        </xdr:cNvPr>
        <xdr:cNvSpPr txBox="1"/>
      </xdr:nvSpPr>
      <xdr:spPr>
        <a:xfrm>
          <a:off x="8450795" y="100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14577D36-203D-418F-AFF9-9CF7A7358D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CE2C5672-F978-49D2-A2C1-AE6EB60FB4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7B9CA00-498B-4151-8AB1-7B27251A9B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9CCB46ED-DFCC-4E82-A289-0BBF5F5E98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2C37F182-7A29-4D25-B8C5-9317586B8D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33743BA9-F136-4C73-B934-7F6BD6563A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1417CEF-99EC-4BA3-9127-6B7280EFF3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BE927553-7ADD-4413-BA4D-9BBFB174C6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55E120ED-A835-487E-B124-83BA80F195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9B4F74E1-4B3D-4F35-9E29-D0681B4510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10B70C19-6C1A-483C-9312-D5B7073E129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87B713AB-F8F3-4AC1-A620-C54C831B9DC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40BF81CC-B051-4315-8E64-1F30D5D6D57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C2A68FCA-81A2-4C34-BA4A-694B9CEDCF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C715E695-9596-457F-A9C9-27C54A8098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AC125A6B-5FDB-4E9D-9EE8-EAF6704269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CEE0062F-15FD-4AA1-A4F5-60977E2B0A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8FEB849F-729E-454E-85D2-670ABB6315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C0C9D12B-3416-4768-A4A6-ADB638E8FBF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FAFD2327-F120-4F47-B095-8C8C74730B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FB487DAA-CEF1-44C8-AF2D-4D950415AAF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57C95CC7-65D0-4072-A189-C3E5EAB157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2F5EB387-0A77-499B-85CE-3F826486ED1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A5CDFFB7-35E1-44B5-B224-3EB8D02BCE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438E2F00-F254-46FD-AD15-A83F0B530F47}"/>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C27321CE-258B-466B-A16F-869CC65344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FAC8CA3B-1F89-4E25-B920-79C105EBBF14}"/>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361A2C35-0E66-4C31-85D8-D98160FA289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5EF0230A-72C9-44B6-9DE3-5B89D8DFD75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D851C2F7-1DAA-4D71-B364-9253ACF50122}"/>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61B59678-E9E2-4A36-886A-7A6501B3ADC6}"/>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E04FC164-163D-4BA9-BCCE-EFBFB8E704EA}"/>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60E33782-4E5D-4469-8BA5-5CE759E1048F}"/>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FA7FB53D-56C9-4CAF-B1D9-8E181F806B0D}"/>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BB3F062-4526-4192-9280-86DB4916B1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6AEF314-1A37-4844-9870-8AEB9D8771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E1503D3-D660-4862-8EFE-331945ED5C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6F6D75A-23AF-4614-8E1D-DFB14A5FD8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846D453-6067-499F-B68E-EF60FD02AB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67" name="楕円 266">
          <a:extLst>
            <a:ext uri="{FF2B5EF4-FFF2-40B4-BE49-F238E27FC236}">
              <a16:creationId xmlns:a16="http://schemas.microsoft.com/office/drawing/2014/main" id="{FA8D9CD3-BEEE-454B-90B9-B23FC87FE56C}"/>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88549F40-1E0A-4DCF-A2AA-12540DE0BCA9}"/>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69" name="楕円 268">
          <a:extLst>
            <a:ext uri="{FF2B5EF4-FFF2-40B4-BE49-F238E27FC236}">
              <a16:creationId xmlns:a16="http://schemas.microsoft.com/office/drawing/2014/main" id="{0DA0905B-BED2-4F9A-8A05-4B63FC8F2D4B}"/>
            </a:ext>
          </a:extLst>
        </xdr:cNvPr>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76200</xdr:rowOff>
    </xdr:to>
    <xdr:cxnSp macro="">
      <xdr:nvCxnSpPr>
        <xdr:cNvPr id="270" name="直線コネクタ 269">
          <a:extLst>
            <a:ext uri="{FF2B5EF4-FFF2-40B4-BE49-F238E27FC236}">
              <a16:creationId xmlns:a16="http://schemas.microsoft.com/office/drawing/2014/main" id="{DEEECF8D-CD6E-4F7F-B937-B220CA89856C}"/>
            </a:ext>
          </a:extLst>
        </xdr:cNvPr>
        <xdr:cNvCxnSpPr/>
      </xdr:nvCxnSpPr>
      <xdr:spPr>
        <a:xfrm flipV="1">
          <a:off x="3797300" y="13925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271" name="楕円 270">
          <a:extLst>
            <a:ext uri="{FF2B5EF4-FFF2-40B4-BE49-F238E27FC236}">
              <a16:creationId xmlns:a16="http://schemas.microsoft.com/office/drawing/2014/main" id="{270927F9-2C5D-49D0-9C21-EE0E6F8510DA}"/>
            </a:ext>
          </a:extLst>
        </xdr:cNvPr>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112395</xdr:rowOff>
    </xdr:to>
    <xdr:cxnSp macro="">
      <xdr:nvCxnSpPr>
        <xdr:cNvPr id="272" name="直線コネクタ 271">
          <a:extLst>
            <a:ext uri="{FF2B5EF4-FFF2-40B4-BE49-F238E27FC236}">
              <a16:creationId xmlns:a16="http://schemas.microsoft.com/office/drawing/2014/main" id="{C2E54886-B635-42EC-9924-E02020BBEA18}"/>
            </a:ext>
          </a:extLst>
        </xdr:cNvPr>
        <xdr:cNvCxnSpPr/>
      </xdr:nvCxnSpPr>
      <xdr:spPr>
        <a:xfrm flipV="1">
          <a:off x="2908300" y="1396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a:extLst>
            <a:ext uri="{FF2B5EF4-FFF2-40B4-BE49-F238E27FC236}">
              <a16:creationId xmlns:a16="http://schemas.microsoft.com/office/drawing/2014/main" id="{E71FE88D-6A1C-4A96-99E5-AFE3F556F107}"/>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4" name="n_2aveValue【公営住宅】&#10;有形固定資産減価償却率">
          <a:extLst>
            <a:ext uri="{FF2B5EF4-FFF2-40B4-BE49-F238E27FC236}">
              <a16:creationId xmlns:a16="http://schemas.microsoft.com/office/drawing/2014/main" id="{83731673-8FD2-42C9-A429-AA081720AD97}"/>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E9263AD7-C963-4006-B1DB-5E13A027B3E9}"/>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76" name="n_1mainValue【公営住宅】&#10;有形固定資産減価償却率">
          <a:extLst>
            <a:ext uri="{FF2B5EF4-FFF2-40B4-BE49-F238E27FC236}">
              <a16:creationId xmlns:a16="http://schemas.microsoft.com/office/drawing/2014/main" id="{6E52EAED-C772-4DD0-BF57-AE0A07690557}"/>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77" name="n_2mainValue【公営住宅】&#10;有形固定資産減価償却率">
          <a:extLst>
            <a:ext uri="{FF2B5EF4-FFF2-40B4-BE49-F238E27FC236}">
              <a16:creationId xmlns:a16="http://schemas.microsoft.com/office/drawing/2014/main" id="{3FA64396-9D78-4A4D-8E16-03F26DB4D567}"/>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505EE1DF-9A78-4943-BC34-B43F992A2A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B736EC6-C37E-478E-8495-46D81DB974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659ABE57-D08B-4EBB-B297-A3B1EF635E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898C3C99-A01E-476D-81F9-1AD864D62F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DAC27C03-D522-430B-AF72-90A91E866D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4545C43C-0B3B-4BD4-9BE8-660902273F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3FC56888-6644-4FDA-A7DD-04767869F6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FD19870D-2337-4652-8DB8-41C88B35E9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AF1DCD49-2804-4A68-A3EF-00FFC2D75C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DF180749-5DFB-46E6-8868-8B3C45B1AA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7C2473CF-A19E-425D-AD40-F93FF75479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707BA4AB-6101-44B3-AF0D-3D0D875A72C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ACB199E4-A649-45A7-B01B-286E8DED9E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40A320A3-C5F1-4BAE-AFD7-9F835D59F7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BA3B941F-F032-4E76-A676-BA0B3863DC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E2D6B488-BE1E-4F8A-BCE3-FBDD2024046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E86BD5E3-E3EE-4BAE-A6DA-800EC073923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3D070506-DDAE-42A9-B367-25701BBE1DF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F79548B9-C072-4D26-AB1B-24B9D3CFDE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BC6C8551-E2EE-4E11-9C15-7AFEFCC3F77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6B1E1726-932A-42B1-B7A6-EEA7A11BF6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F4F0EB93-AD36-45FF-BDB2-DCBD3A472D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B616774F-7B93-4914-9837-A9895C4856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0B51B3E9-2699-4BE4-A85D-58A25EA5AE7B}"/>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83EA1908-CB15-41EC-A997-6958B15C904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680599B3-F417-4855-9A43-7BD1E059077C}"/>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093E747F-3065-482C-8A71-095520D36B9F}"/>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07DDE1B3-10F1-4919-8A6F-83EAC4B8EC47}"/>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06" name="【公営住宅】&#10;一人当たり面積平均値テキスト">
          <a:extLst>
            <a:ext uri="{FF2B5EF4-FFF2-40B4-BE49-F238E27FC236}">
              <a16:creationId xmlns:a16="http://schemas.microsoft.com/office/drawing/2014/main" id="{2A1517B9-A8D9-4D97-9101-EF068A1E11F0}"/>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EF0692E0-2749-4EAD-B74F-0E13FBCE53CD}"/>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54F5211F-A6E6-4FD6-BA5E-0AD6A122B047}"/>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026AF5FB-4042-4B7F-A41E-69006C34DFB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2016874B-39AD-4288-9110-E1374B4C064C}"/>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57456040-5DD9-481F-856C-7D95459CF6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E30BB049-A624-4632-90A3-33D6E5D89E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A6ACB89E-D559-46D9-90FE-82B2E97917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CD4B38B-9C56-488A-B8B2-24A6D7CA2D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C56A445-F67E-44CF-8EFC-7B95E18C7D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11685</xdr:rowOff>
    </xdr:from>
    <xdr:to>
      <xdr:col>55</xdr:col>
      <xdr:colOff>50800</xdr:colOff>
      <xdr:row>80</xdr:row>
      <xdr:rowOff>113285</xdr:rowOff>
    </xdr:to>
    <xdr:sp macro="" textlink="">
      <xdr:nvSpPr>
        <xdr:cNvPr id="316" name="楕円 315">
          <a:extLst>
            <a:ext uri="{FF2B5EF4-FFF2-40B4-BE49-F238E27FC236}">
              <a16:creationId xmlns:a16="http://schemas.microsoft.com/office/drawing/2014/main" id="{BC354D4E-D3D5-48FE-908E-CDAC82B34628}"/>
            </a:ext>
          </a:extLst>
        </xdr:cNvPr>
        <xdr:cNvSpPr/>
      </xdr:nvSpPr>
      <xdr:spPr>
        <a:xfrm>
          <a:off x="10426700" y="13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34562</xdr:rowOff>
    </xdr:from>
    <xdr:ext cx="469744" cy="259045"/>
    <xdr:sp macro="" textlink="">
      <xdr:nvSpPr>
        <xdr:cNvPr id="317" name="【公営住宅】&#10;一人当たり面積該当値テキスト">
          <a:extLst>
            <a:ext uri="{FF2B5EF4-FFF2-40B4-BE49-F238E27FC236}">
              <a16:creationId xmlns:a16="http://schemas.microsoft.com/office/drawing/2014/main" id="{78950154-2A7A-4ED7-8E2A-21C864D147C3}"/>
            </a:ext>
          </a:extLst>
        </xdr:cNvPr>
        <xdr:cNvSpPr txBox="1"/>
      </xdr:nvSpPr>
      <xdr:spPr>
        <a:xfrm>
          <a:off x="10515600"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25781</xdr:rowOff>
    </xdr:from>
    <xdr:to>
      <xdr:col>50</xdr:col>
      <xdr:colOff>165100</xdr:colOff>
      <xdr:row>80</xdr:row>
      <xdr:rowOff>127381</xdr:rowOff>
    </xdr:to>
    <xdr:sp macro="" textlink="">
      <xdr:nvSpPr>
        <xdr:cNvPr id="318" name="楕円 317">
          <a:extLst>
            <a:ext uri="{FF2B5EF4-FFF2-40B4-BE49-F238E27FC236}">
              <a16:creationId xmlns:a16="http://schemas.microsoft.com/office/drawing/2014/main" id="{EF21C35B-2F65-4FE9-B227-7684E56103DD}"/>
            </a:ext>
          </a:extLst>
        </xdr:cNvPr>
        <xdr:cNvSpPr/>
      </xdr:nvSpPr>
      <xdr:spPr>
        <a:xfrm>
          <a:off x="9588500" y="137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62485</xdr:rowOff>
    </xdr:from>
    <xdr:to>
      <xdr:col>55</xdr:col>
      <xdr:colOff>0</xdr:colOff>
      <xdr:row>80</xdr:row>
      <xdr:rowOff>76581</xdr:rowOff>
    </xdr:to>
    <xdr:cxnSp macro="">
      <xdr:nvCxnSpPr>
        <xdr:cNvPr id="319" name="直線コネクタ 318">
          <a:extLst>
            <a:ext uri="{FF2B5EF4-FFF2-40B4-BE49-F238E27FC236}">
              <a16:creationId xmlns:a16="http://schemas.microsoft.com/office/drawing/2014/main" id="{F81C8295-E52B-4F94-8FFA-813399D3FB0A}"/>
            </a:ext>
          </a:extLst>
        </xdr:cNvPr>
        <xdr:cNvCxnSpPr/>
      </xdr:nvCxnSpPr>
      <xdr:spPr>
        <a:xfrm flipV="1">
          <a:off x="9639300" y="13778485"/>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42545</xdr:rowOff>
    </xdr:from>
    <xdr:to>
      <xdr:col>46</xdr:col>
      <xdr:colOff>38100</xdr:colOff>
      <xdr:row>80</xdr:row>
      <xdr:rowOff>144145</xdr:rowOff>
    </xdr:to>
    <xdr:sp macro="" textlink="">
      <xdr:nvSpPr>
        <xdr:cNvPr id="320" name="楕円 319">
          <a:extLst>
            <a:ext uri="{FF2B5EF4-FFF2-40B4-BE49-F238E27FC236}">
              <a16:creationId xmlns:a16="http://schemas.microsoft.com/office/drawing/2014/main" id="{34BE1E70-ED1C-4759-B9BC-4B1EB6ACCBFF}"/>
            </a:ext>
          </a:extLst>
        </xdr:cNvPr>
        <xdr:cNvSpPr/>
      </xdr:nvSpPr>
      <xdr:spPr>
        <a:xfrm>
          <a:off x="8699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76581</xdr:rowOff>
    </xdr:from>
    <xdr:to>
      <xdr:col>50</xdr:col>
      <xdr:colOff>114300</xdr:colOff>
      <xdr:row>80</xdr:row>
      <xdr:rowOff>93345</xdr:rowOff>
    </xdr:to>
    <xdr:cxnSp macro="">
      <xdr:nvCxnSpPr>
        <xdr:cNvPr id="321" name="直線コネクタ 320">
          <a:extLst>
            <a:ext uri="{FF2B5EF4-FFF2-40B4-BE49-F238E27FC236}">
              <a16:creationId xmlns:a16="http://schemas.microsoft.com/office/drawing/2014/main" id="{0BBC4752-5375-4738-9968-4199AAE423EE}"/>
            </a:ext>
          </a:extLst>
        </xdr:cNvPr>
        <xdr:cNvCxnSpPr/>
      </xdr:nvCxnSpPr>
      <xdr:spPr>
        <a:xfrm flipV="1">
          <a:off x="8750300" y="1379258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22" name="n_1aveValue【公営住宅】&#10;一人当たり面積">
          <a:extLst>
            <a:ext uri="{FF2B5EF4-FFF2-40B4-BE49-F238E27FC236}">
              <a16:creationId xmlns:a16="http://schemas.microsoft.com/office/drawing/2014/main" id="{29CB5E05-E51B-44A9-BC56-C10B1E3EE1B8}"/>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23" name="n_2aveValue【公営住宅】&#10;一人当たり面積">
          <a:extLst>
            <a:ext uri="{FF2B5EF4-FFF2-40B4-BE49-F238E27FC236}">
              <a16:creationId xmlns:a16="http://schemas.microsoft.com/office/drawing/2014/main" id="{B4720F94-DA6B-41BD-BEA1-D10F582BE93E}"/>
            </a:ext>
          </a:extLst>
        </xdr:cNvPr>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30DF36BA-443A-4F4C-B36F-449DA6DD56E5}"/>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143908</xdr:rowOff>
    </xdr:from>
    <xdr:ext cx="469744" cy="259045"/>
    <xdr:sp macro="" textlink="">
      <xdr:nvSpPr>
        <xdr:cNvPr id="325" name="n_1mainValue【公営住宅】&#10;一人当たり面積">
          <a:extLst>
            <a:ext uri="{FF2B5EF4-FFF2-40B4-BE49-F238E27FC236}">
              <a16:creationId xmlns:a16="http://schemas.microsoft.com/office/drawing/2014/main" id="{96D2EB96-1F21-48FE-AE87-E5650E068EB4}"/>
            </a:ext>
          </a:extLst>
        </xdr:cNvPr>
        <xdr:cNvSpPr txBox="1"/>
      </xdr:nvSpPr>
      <xdr:spPr>
        <a:xfrm>
          <a:off x="9391727"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160672</xdr:rowOff>
    </xdr:from>
    <xdr:ext cx="469744" cy="259045"/>
    <xdr:sp macro="" textlink="">
      <xdr:nvSpPr>
        <xdr:cNvPr id="326" name="n_2mainValue【公営住宅】&#10;一人当たり面積">
          <a:extLst>
            <a:ext uri="{FF2B5EF4-FFF2-40B4-BE49-F238E27FC236}">
              <a16:creationId xmlns:a16="http://schemas.microsoft.com/office/drawing/2014/main" id="{5711E28B-DB22-41A3-8890-C5C6C164BE11}"/>
            </a:ext>
          </a:extLst>
        </xdr:cNvPr>
        <xdr:cNvSpPr txBox="1"/>
      </xdr:nvSpPr>
      <xdr:spPr>
        <a:xfrm>
          <a:off x="8515427" y="135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B988EE4C-4AD4-4478-84C2-596BBE445D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11B7E044-1820-472D-980E-23CF5B10F2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F7D80643-A86B-4270-8B43-8D42ED02D5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B40A570B-FBF6-43A3-8E9E-415A61819C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39491C0C-5312-4802-AC6D-28F654BAA7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2D968A38-6CCA-4BFD-874E-49DDD41B53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70A148E6-79AF-40B1-B79A-96C0933E24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E3C3A28A-A2B3-4B9B-B128-D2F053679D4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13C427E0-284D-422E-B918-B7763ED355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94941961-3033-4D45-9F14-12146E5A17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a:extLst>
            <a:ext uri="{FF2B5EF4-FFF2-40B4-BE49-F238E27FC236}">
              <a16:creationId xmlns:a16="http://schemas.microsoft.com/office/drawing/2014/main" id="{266C44E3-5916-45DD-9D1A-302696CD8D9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405E1581-8822-481E-85EC-DDD8E9B3EDB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E78B3021-4AD1-474E-94F7-4C837554957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D055ADCB-D5F0-4DA6-9793-1F79EF67261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12FEEE17-B43E-4A4A-81AE-E858D486681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02913025-7EC8-420F-888F-89AFB0DB4AA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398FBFA0-F6CD-45ED-8D8F-7E648890E10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9A395368-AB7A-46E5-8E64-387CB74895C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856A889D-F5BC-4B3E-A8FD-9CE202DBC86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F09128D7-ECDD-4F21-90AC-6DC7904C157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18B26454-D012-40FA-9AD9-EC29D4B7D3E7}"/>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55E33B22-9C8B-4A5D-8B97-440E51E9169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6E8546B4-CA78-4990-8E4C-6B9E7529C21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id="{43B8A958-FAF0-43CE-993A-5917F1308C9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51" name="直線コネクタ 350">
          <a:extLst>
            <a:ext uri="{FF2B5EF4-FFF2-40B4-BE49-F238E27FC236}">
              <a16:creationId xmlns:a16="http://schemas.microsoft.com/office/drawing/2014/main" id="{53CE35F4-8B69-4777-A0E2-3B18F2938541}"/>
            </a:ext>
          </a:extLst>
        </xdr:cNvPr>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52" name="【港湾・漁港】&#10;有形固定資産減価償却率最小値テキスト">
          <a:extLst>
            <a:ext uri="{FF2B5EF4-FFF2-40B4-BE49-F238E27FC236}">
              <a16:creationId xmlns:a16="http://schemas.microsoft.com/office/drawing/2014/main" id="{BA514139-0C26-4015-8F3E-9B80D7CFA456}"/>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53" name="直線コネクタ 352">
          <a:extLst>
            <a:ext uri="{FF2B5EF4-FFF2-40B4-BE49-F238E27FC236}">
              <a16:creationId xmlns:a16="http://schemas.microsoft.com/office/drawing/2014/main" id="{405EFD1E-6B99-4BD7-9DC3-11AAA37A57B7}"/>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54" name="【港湾・漁港】&#10;有形固定資産減価償却率最大値テキスト">
          <a:extLst>
            <a:ext uri="{FF2B5EF4-FFF2-40B4-BE49-F238E27FC236}">
              <a16:creationId xmlns:a16="http://schemas.microsoft.com/office/drawing/2014/main" id="{F34E5AA5-4B39-48AA-9075-1400C49EC934}"/>
            </a:ext>
          </a:extLst>
        </xdr:cNvPr>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55" name="直線コネクタ 354">
          <a:extLst>
            <a:ext uri="{FF2B5EF4-FFF2-40B4-BE49-F238E27FC236}">
              <a16:creationId xmlns:a16="http://schemas.microsoft.com/office/drawing/2014/main" id="{E62C7260-3D14-46A8-9144-8091C05C7B84}"/>
            </a:ext>
          </a:extLst>
        </xdr:cNvPr>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40022</xdr:rowOff>
    </xdr:from>
    <xdr:ext cx="405111" cy="259045"/>
    <xdr:sp macro="" textlink="">
      <xdr:nvSpPr>
        <xdr:cNvPr id="356" name="【港湾・漁港】&#10;有形固定資産減価償却率平均値テキスト">
          <a:extLst>
            <a:ext uri="{FF2B5EF4-FFF2-40B4-BE49-F238E27FC236}">
              <a16:creationId xmlns:a16="http://schemas.microsoft.com/office/drawing/2014/main" id="{651C4EB9-DED7-4FC2-B9BA-8B01443440D1}"/>
            </a:ext>
          </a:extLst>
        </xdr:cNvPr>
        <xdr:cNvSpPr txBox="1"/>
      </xdr:nvSpPr>
      <xdr:spPr>
        <a:xfrm>
          <a:off x="4673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57" name="フローチャート: 判断 356">
          <a:extLst>
            <a:ext uri="{FF2B5EF4-FFF2-40B4-BE49-F238E27FC236}">
              <a16:creationId xmlns:a16="http://schemas.microsoft.com/office/drawing/2014/main" id="{6246C58E-DB31-485D-8960-C3F62F160108}"/>
            </a:ext>
          </a:extLst>
        </xdr:cNvPr>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58" name="フローチャート: 判断 357">
          <a:extLst>
            <a:ext uri="{FF2B5EF4-FFF2-40B4-BE49-F238E27FC236}">
              <a16:creationId xmlns:a16="http://schemas.microsoft.com/office/drawing/2014/main" id="{5EA1DF59-EA8E-46A1-A6F4-32726516647A}"/>
            </a:ext>
          </a:extLst>
        </xdr:cNvPr>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9" name="フローチャート: 判断 358">
          <a:extLst>
            <a:ext uri="{FF2B5EF4-FFF2-40B4-BE49-F238E27FC236}">
              <a16:creationId xmlns:a16="http://schemas.microsoft.com/office/drawing/2014/main" id="{9D5C6D3F-D200-46A0-8940-9E64944B5B82}"/>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60" name="フローチャート: 判断 359">
          <a:extLst>
            <a:ext uri="{FF2B5EF4-FFF2-40B4-BE49-F238E27FC236}">
              <a16:creationId xmlns:a16="http://schemas.microsoft.com/office/drawing/2014/main" id="{C7E5241E-D7E1-420B-ACB4-8B314827BF25}"/>
            </a:ext>
          </a:extLst>
        </xdr:cNvPr>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DAB1D9E-9D57-4B17-836E-4ED94B00314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24EE9A3A-4BFE-4687-B727-1775926F6E2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A1E3FC1C-9D11-4051-9D20-AD4E56B627E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804A3A34-74AD-4F7D-9E32-EEEF8F35AC8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1F738105-8FC7-4E8E-8188-FFEEABAEDA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66" name="楕円 365">
          <a:extLst>
            <a:ext uri="{FF2B5EF4-FFF2-40B4-BE49-F238E27FC236}">
              <a16:creationId xmlns:a16="http://schemas.microsoft.com/office/drawing/2014/main" id="{A5EC84CB-2538-4AF4-BD4D-B3090C948CB2}"/>
            </a:ext>
          </a:extLst>
        </xdr:cNvPr>
        <xdr:cNvSpPr/>
      </xdr:nvSpPr>
      <xdr:spPr>
        <a:xfrm>
          <a:off x="4584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158766</xdr:rowOff>
    </xdr:from>
    <xdr:ext cx="405111" cy="259045"/>
    <xdr:sp macro="" textlink="">
      <xdr:nvSpPr>
        <xdr:cNvPr id="367" name="【港湾・漁港】&#10;有形固定資産減価償却率該当値テキスト">
          <a:extLst>
            <a:ext uri="{FF2B5EF4-FFF2-40B4-BE49-F238E27FC236}">
              <a16:creationId xmlns:a16="http://schemas.microsoft.com/office/drawing/2014/main" id="{873DBE31-7864-40AC-B60F-1D37D31FD522}"/>
            </a:ext>
          </a:extLst>
        </xdr:cNvPr>
        <xdr:cNvSpPr txBox="1"/>
      </xdr:nvSpPr>
      <xdr:spPr>
        <a:xfrm>
          <a:off x="4673600"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170180</xdr:rowOff>
    </xdr:from>
    <xdr:to>
      <xdr:col>20</xdr:col>
      <xdr:colOff>38100</xdr:colOff>
      <xdr:row>104</xdr:row>
      <xdr:rowOff>100330</xdr:rowOff>
    </xdr:to>
    <xdr:sp macro="" textlink="">
      <xdr:nvSpPr>
        <xdr:cNvPr id="368" name="楕円 367">
          <a:extLst>
            <a:ext uri="{FF2B5EF4-FFF2-40B4-BE49-F238E27FC236}">
              <a16:creationId xmlns:a16="http://schemas.microsoft.com/office/drawing/2014/main" id="{9D5BFC5A-8E41-4A3A-BDA3-227186269D38}"/>
            </a:ext>
          </a:extLst>
        </xdr:cNvPr>
        <xdr:cNvSpPr/>
      </xdr:nvSpPr>
      <xdr:spPr>
        <a:xfrm>
          <a:off x="3746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15239</xdr:rowOff>
    </xdr:from>
    <xdr:to>
      <xdr:col>24</xdr:col>
      <xdr:colOff>63500</xdr:colOff>
      <xdr:row>104</xdr:row>
      <xdr:rowOff>49530</xdr:rowOff>
    </xdr:to>
    <xdr:cxnSp macro="">
      <xdr:nvCxnSpPr>
        <xdr:cNvPr id="369" name="直線コネクタ 368">
          <a:extLst>
            <a:ext uri="{FF2B5EF4-FFF2-40B4-BE49-F238E27FC236}">
              <a16:creationId xmlns:a16="http://schemas.microsoft.com/office/drawing/2014/main" id="{E81A071B-40C3-4C8E-AD8C-195C5459486E}"/>
            </a:ext>
          </a:extLst>
        </xdr:cNvPr>
        <xdr:cNvCxnSpPr/>
      </xdr:nvCxnSpPr>
      <xdr:spPr>
        <a:xfrm flipV="1">
          <a:off x="3797300" y="178460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31114</xdr:rowOff>
    </xdr:from>
    <xdr:to>
      <xdr:col>15</xdr:col>
      <xdr:colOff>101600</xdr:colOff>
      <xdr:row>104</xdr:row>
      <xdr:rowOff>132714</xdr:rowOff>
    </xdr:to>
    <xdr:sp macro="" textlink="">
      <xdr:nvSpPr>
        <xdr:cNvPr id="370" name="楕円 369">
          <a:extLst>
            <a:ext uri="{FF2B5EF4-FFF2-40B4-BE49-F238E27FC236}">
              <a16:creationId xmlns:a16="http://schemas.microsoft.com/office/drawing/2014/main" id="{C6575B52-5FB8-4ADB-9CC7-26E4B7857EF7}"/>
            </a:ext>
          </a:extLst>
        </xdr:cNvPr>
        <xdr:cNvSpPr/>
      </xdr:nvSpPr>
      <xdr:spPr>
        <a:xfrm>
          <a:off x="2857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81914</xdr:rowOff>
    </xdr:to>
    <xdr:cxnSp macro="">
      <xdr:nvCxnSpPr>
        <xdr:cNvPr id="371" name="直線コネクタ 370">
          <a:extLst>
            <a:ext uri="{FF2B5EF4-FFF2-40B4-BE49-F238E27FC236}">
              <a16:creationId xmlns:a16="http://schemas.microsoft.com/office/drawing/2014/main" id="{FC0848F6-BD31-486C-8A12-5E5F0463A0B3}"/>
            </a:ext>
          </a:extLst>
        </xdr:cNvPr>
        <xdr:cNvCxnSpPr/>
      </xdr:nvCxnSpPr>
      <xdr:spPr>
        <a:xfrm flipV="1">
          <a:off x="2908300" y="178803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32402</xdr:rowOff>
    </xdr:from>
    <xdr:ext cx="405111" cy="259045"/>
    <xdr:sp macro="" textlink="">
      <xdr:nvSpPr>
        <xdr:cNvPr id="372" name="n_1aveValue【港湾・漁港】&#10;有形固定資産減価償却率">
          <a:extLst>
            <a:ext uri="{FF2B5EF4-FFF2-40B4-BE49-F238E27FC236}">
              <a16:creationId xmlns:a16="http://schemas.microsoft.com/office/drawing/2014/main" id="{B1F35AD7-647C-4157-AFCD-550E6C432C54}"/>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73" name="n_2aveValue【港湾・漁港】&#10;有形固定資産減価償却率">
          <a:extLst>
            <a:ext uri="{FF2B5EF4-FFF2-40B4-BE49-F238E27FC236}">
              <a16:creationId xmlns:a16="http://schemas.microsoft.com/office/drawing/2014/main" id="{EF3D24C0-E91D-4D16-9B9F-C35B73719641}"/>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42563</xdr:rowOff>
    </xdr:from>
    <xdr:ext cx="405111" cy="259045"/>
    <xdr:sp macro="" textlink="">
      <xdr:nvSpPr>
        <xdr:cNvPr id="374" name="n_3aveValue【港湾・漁港】&#10;有形固定資産減価償却率">
          <a:extLst>
            <a:ext uri="{FF2B5EF4-FFF2-40B4-BE49-F238E27FC236}">
              <a16:creationId xmlns:a16="http://schemas.microsoft.com/office/drawing/2014/main" id="{E2E35F35-26A6-4E8D-B98D-C647EF71F805}"/>
            </a:ext>
          </a:extLst>
        </xdr:cNvPr>
        <xdr:cNvSpPr txBox="1"/>
      </xdr:nvSpPr>
      <xdr:spPr>
        <a:xfrm>
          <a:off x="1816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116857</xdr:rowOff>
    </xdr:from>
    <xdr:ext cx="405111" cy="259045"/>
    <xdr:sp macro="" textlink="">
      <xdr:nvSpPr>
        <xdr:cNvPr id="375" name="n_1mainValue【港湾・漁港】&#10;有形固定資産減価償却率">
          <a:extLst>
            <a:ext uri="{FF2B5EF4-FFF2-40B4-BE49-F238E27FC236}">
              <a16:creationId xmlns:a16="http://schemas.microsoft.com/office/drawing/2014/main" id="{8014738D-9C79-4C04-970B-549C5F199548}"/>
            </a:ext>
          </a:extLst>
        </xdr:cNvPr>
        <xdr:cNvSpPr txBox="1"/>
      </xdr:nvSpPr>
      <xdr:spPr>
        <a:xfrm>
          <a:off x="3582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149241</xdr:rowOff>
    </xdr:from>
    <xdr:ext cx="405111" cy="259045"/>
    <xdr:sp macro="" textlink="">
      <xdr:nvSpPr>
        <xdr:cNvPr id="376" name="n_2mainValue【港湾・漁港】&#10;有形固定資産減価償却率">
          <a:extLst>
            <a:ext uri="{FF2B5EF4-FFF2-40B4-BE49-F238E27FC236}">
              <a16:creationId xmlns:a16="http://schemas.microsoft.com/office/drawing/2014/main" id="{CBA00942-EBFB-44D2-ABA9-718B6F097642}"/>
            </a:ext>
          </a:extLst>
        </xdr:cNvPr>
        <xdr:cNvSpPr txBox="1"/>
      </xdr:nvSpPr>
      <xdr:spPr>
        <a:xfrm>
          <a:off x="27057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DE038CE2-EDC4-4A7B-BA3E-93D805FCF5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B702836B-93B2-4999-A38D-79982D46CA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624936A4-C1D5-42A2-BDD6-6000604DCC6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AA27A81-FA39-4CB0-BC77-3F9F2EECBF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F287EF48-40C9-4D5B-B041-25DD4ADC73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C6431E7F-0A15-4030-9535-68838B95EB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D3D94A17-1059-48C3-A6F6-1C7E68060D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6E3C5091-1419-4E00-8D81-DC7B680698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CAFFE9A9-7BB0-4465-AD8E-3EDA4635DB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E642385C-D76F-4D5E-8A0B-7EBC72293F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a:extLst>
            <a:ext uri="{FF2B5EF4-FFF2-40B4-BE49-F238E27FC236}">
              <a16:creationId xmlns:a16="http://schemas.microsoft.com/office/drawing/2014/main" id="{33D7FF4A-751D-477B-833E-B5DEDF261D48}"/>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a:extLst>
            <a:ext uri="{FF2B5EF4-FFF2-40B4-BE49-F238E27FC236}">
              <a16:creationId xmlns:a16="http://schemas.microsoft.com/office/drawing/2014/main" id="{94396BB0-D9A4-43A2-BFD5-3379075CB31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9CDB1609-47D2-4107-9DDC-BBDCD966C5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a:extLst>
            <a:ext uri="{FF2B5EF4-FFF2-40B4-BE49-F238E27FC236}">
              <a16:creationId xmlns:a16="http://schemas.microsoft.com/office/drawing/2014/main" id="{7A42EFA0-A3C0-4A74-B99C-420306B4396C}"/>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a:extLst>
            <a:ext uri="{FF2B5EF4-FFF2-40B4-BE49-F238E27FC236}">
              <a16:creationId xmlns:a16="http://schemas.microsoft.com/office/drawing/2014/main" id="{6CE5ECC5-C6E8-4D06-805E-5C50AE6F6226}"/>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2" name="テキスト ボックス 391">
          <a:extLst>
            <a:ext uri="{FF2B5EF4-FFF2-40B4-BE49-F238E27FC236}">
              <a16:creationId xmlns:a16="http://schemas.microsoft.com/office/drawing/2014/main" id="{679F0B0A-2969-4220-BC90-39D22315539C}"/>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1A679C5E-6D25-4B41-ADDA-A9A91B0A663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a:extLst>
            <a:ext uri="{FF2B5EF4-FFF2-40B4-BE49-F238E27FC236}">
              <a16:creationId xmlns:a16="http://schemas.microsoft.com/office/drawing/2014/main" id="{56CCCB6D-12EF-4E6F-83CF-5FB8ECB2D55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a:extLst>
            <a:ext uri="{FF2B5EF4-FFF2-40B4-BE49-F238E27FC236}">
              <a16:creationId xmlns:a16="http://schemas.microsoft.com/office/drawing/2014/main" id="{240A32F3-F46B-4D6C-84D3-71B380E4C6A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96" name="直線コネクタ 395">
          <a:extLst>
            <a:ext uri="{FF2B5EF4-FFF2-40B4-BE49-F238E27FC236}">
              <a16:creationId xmlns:a16="http://schemas.microsoft.com/office/drawing/2014/main" id="{9656EA4E-ED3F-4CD6-8639-FA18701B615B}"/>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97" name="【港湾・漁港】&#10;一人当たり有形固定資産（償却資産）額最小値テキスト">
          <a:extLst>
            <a:ext uri="{FF2B5EF4-FFF2-40B4-BE49-F238E27FC236}">
              <a16:creationId xmlns:a16="http://schemas.microsoft.com/office/drawing/2014/main" id="{3B4E95DE-4934-4FE2-8DAD-6A76E694B896}"/>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98" name="直線コネクタ 397">
          <a:extLst>
            <a:ext uri="{FF2B5EF4-FFF2-40B4-BE49-F238E27FC236}">
              <a16:creationId xmlns:a16="http://schemas.microsoft.com/office/drawing/2014/main" id="{A7113207-CAE3-4310-AA36-50E9E8D7F5DF}"/>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399" name="【港湾・漁港】&#10;一人当たり有形固定資産（償却資産）額最大値テキスト">
          <a:extLst>
            <a:ext uri="{FF2B5EF4-FFF2-40B4-BE49-F238E27FC236}">
              <a16:creationId xmlns:a16="http://schemas.microsoft.com/office/drawing/2014/main" id="{D9D66E6A-AB74-48FA-88C6-B9A038032666}"/>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00" name="直線コネクタ 399">
          <a:extLst>
            <a:ext uri="{FF2B5EF4-FFF2-40B4-BE49-F238E27FC236}">
              <a16:creationId xmlns:a16="http://schemas.microsoft.com/office/drawing/2014/main" id="{9ABC776D-77DE-4CC8-9494-1DDBB52D855E}"/>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31557</xdr:rowOff>
    </xdr:from>
    <xdr:ext cx="599010" cy="259045"/>
    <xdr:sp macro="" textlink="">
      <xdr:nvSpPr>
        <xdr:cNvPr id="401" name="【港湾・漁港】&#10;一人当たり有形固定資産（償却資産）額平均値テキスト">
          <a:extLst>
            <a:ext uri="{FF2B5EF4-FFF2-40B4-BE49-F238E27FC236}">
              <a16:creationId xmlns:a16="http://schemas.microsoft.com/office/drawing/2014/main" id="{19A25B81-0D57-4013-A207-07C7DA7CDE0F}"/>
            </a:ext>
          </a:extLst>
        </xdr:cNvPr>
        <xdr:cNvSpPr txBox="1"/>
      </xdr:nvSpPr>
      <xdr:spPr>
        <a:xfrm>
          <a:off x="10515600" y="18033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02" name="フローチャート: 判断 401">
          <a:extLst>
            <a:ext uri="{FF2B5EF4-FFF2-40B4-BE49-F238E27FC236}">
              <a16:creationId xmlns:a16="http://schemas.microsoft.com/office/drawing/2014/main" id="{ED104388-3E75-48A1-86B6-11875B79DBB3}"/>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03" name="フローチャート: 判断 402">
          <a:extLst>
            <a:ext uri="{FF2B5EF4-FFF2-40B4-BE49-F238E27FC236}">
              <a16:creationId xmlns:a16="http://schemas.microsoft.com/office/drawing/2014/main" id="{FCD5D91F-7DF1-4A83-B840-EEDA45BEE28B}"/>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04" name="フローチャート: 判断 403">
          <a:extLst>
            <a:ext uri="{FF2B5EF4-FFF2-40B4-BE49-F238E27FC236}">
              <a16:creationId xmlns:a16="http://schemas.microsoft.com/office/drawing/2014/main" id="{D476AE6F-566D-4B13-B866-F802310D17A6}"/>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05" name="フローチャート: 判断 404">
          <a:extLst>
            <a:ext uri="{FF2B5EF4-FFF2-40B4-BE49-F238E27FC236}">
              <a16:creationId xmlns:a16="http://schemas.microsoft.com/office/drawing/2014/main" id="{A1BE604C-3F90-4772-88DE-4C4FBF587682}"/>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87ABFF8-8DBA-45C2-8F13-499F7CC387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8B86A4D-F667-43E7-99BD-AD9D22AC55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CE2F6FF-02A4-48C9-BD06-FDF07694A14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97C0A26-C7A2-4B2C-9272-2753D17B6C5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A66F6DA-8F18-4E4D-AC48-931738AB5E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157313</xdr:rowOff>
    </xdr:from>
    <xdr:to>
      <xdr:col>55</xdr:col>
      <xdr:colOff>50800</xdr:colOff>
      <xdr:row>100</xdr:row>
      <xdr:rowOff>87463</xdr:rowOff>
    </xdr:to>
    <xdr:sp macro="" textlink="">
      <xdr:nvSpPr>
        <xdr:cNvPr id="411" name="楕円 410">
          <a:extLst>
            <a:ext uri="{FF2B5EF4-FFF2-40B4-BE49-F238E27FC236}">
              <a16:creationId xmlns:a16="http://schemas.microsoft.com/office/drawing/2014/main" id="{E165D721-C0C4-4F7A-8AAC-BB6776B9D9A4}"/>
            </a:ext>
          </a:extLst>
        </xdr:cNvPr>
        <xdr:cNvSpPr/>
      </xdr:nvSpPr>
      <xdr:spPr>
        <a:xfrm>
          <a:off x="10426700" y="171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110340</xdr:rowOff>
    </xdr:from>
    <xdr:ext cx="690189" cy="259045"/>
    <xdr:sp macro="" textlink="">
      <xdr:nvSpPr>
        <xdr:cNvPr id="412" name="【港湾・漁港】&#10;一人当たり有形固定資産（償却資産）額該当値テキスト">
          <a:extLst>
            <a:ext uri="{FF2B5EF4-FFF2-40B4-BE49-F238E27FC236}">
              <a16:creationId xmlns:a16="http://schemas.microsoft.com/office/drawing/2014/main" id="{DD68AE5B-8875-4106-873F-63CE7DDF5481}"/>
            </a:ext>
          </a:extLst>
        </xdr:cNvPr>
        <xdr:cNvSpPr txBox="1"/>
      </xdr:nvSpPr>
      <xdr:spPr>
        <a:xfrm>
          <a:off x="10515600" y="17083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11306</xdr:rowOff>
    </xdr:from>
    <xdr:to>
      <xdr:col>50</xdr:col>
      <xdr:colOff>165100</xdr:colOff>
      <xdr:row>100</xdr:row>
      <xdr:rowOff>112906</xdr:rowOff>
    </xdr:to>
    <xdr:sp macro="" textlink="">
      <xdr:nvSpPr>
        <xdr:cNvPr id="413" name="楕円 412">
          <a:extLst>
            <a:ext uri="{FF2B5EF4-FFF2-40B4-BE49-F238E27FC236}">
              <a16:creationId xmlns:a16="http://schemas.microsoft.com/office/drawing/2014/main" id="{4471F252-9943-434A-9F56-EE675F37AF0F}"/>
            </a:ext>
          </a:extLst>
        </xdr:cNvPr>
        <xdr:cNvSpPr/>
      </xdr:nvSpPr>
      <xdr:spPr>
        <a:xfrm>
          <a:off x="9588500" y="1715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36663</xdr:rowOff>
    </xdr:from>
    <xdr:to>
      <xdr:col>55</xdr:col>
      <xdr:colOff>0</xdr:colOff>
      <xdr:row>100</xdr:row>
      <xdr:rowOff>62106</xdr:rowOff>
    </xdr:to>
    <xdr:cxnSp macro="">
      <xdr:nvCxnSpPr>
        <xdr:cNvPr id="414" name="直線コネクタ 413">
          <a:extLst>
            <a:ext uri="{FF2B5EF4-FFF2-40B4-BE49-F238E27FC236}">
              <a16:creationId xmlns:a16="http://schemas.microsoft.com/office/drawing/2014/main" id="{86585DD0-F847-4743-8846-BE1BB03B7EC0}"/>
            </a:ext>
          </a:extLst>
        </xdr:cNvPr>
        <xdr:cNvCxnSpPr/>
      </xdr:nvCxnSpPr>
      <xdr:spPr>
        <a:xfrm flipV="1">
          <a:off x="9639300" y="17181663"/>
          <a:ext cx="8382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42738</xdr:rowOff>
    </xdr:from>
    <xdr:to>
      <xdr:col>46</xdr:col>
      <xdr:colOff>38100</xdr:colOff>
      <xdr:row>100</xdr:row>
      <xdr:rowOff>144338</xdr:rowOff>
    </xdr:to>
    <xdr:sp macro="" textlink="">
      <xdr:nvSpPr>
        <xdr:cNvPr id="415" name="楕円 414">
          <a:extLst>
            <a:ext uri="{FF2B5EF4-FFF2-40B4-BE49-F238E27FC236}">
              <a16:creationId xmlns:a16="http://schemas.microsoft.com/office/drawing/2014/main" id="{2472D892-E322-4473-8E83-EE9E78D671D7}"/>
            </a:ext>
          </a:extLst>
        </xdr:cNvPr>
        <xdr:cNvSpPr/>
      </xdr:nvSpPr>
      <xdr:spPr>
        <a:xfrm>
          <a:off x="8699500" y="171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62106</xdr:rowOff>
    </xdr:from>
    <xdr:to>
      <xdr:col>50</xdr:col>
      <xdr:colOff>114300</xdr:colOff>
      <xdr:row>100</xdr:row>
      <xdr:rowOff>93538</xdr:rowOff>
    </xdr:to>
    <xdr:cxnSp macro="">
      <xdr:nvCxnSpPr>
        <xdr:cNvPr id="416" name="直線コネクタ 415">
          <a:extLst>
            <a:ext uri="{FF2B5EF4-FFF2-40B4-BE49-F238E27FC236}">
              <a16:creationId xmlns:a16="http://schemas.microsoft.com/office/drawing/2014/main" id="{5B987423-7496-43D8-97BD-C2659739E876}"/>
            </a:ext>
          </a:extLst>
        </xdr:cNvPr>
        <xdr:cNvCxnSpPr/>
      </xdr:nvCxnSpPr>
      <xdr:spPr>
        <a:xfrm flipV="1">
          <a:off x="8750300" y="17207106"/>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22541</xdr:rowOff>
    </xdr:from>
    <xdr:ext cx="599010" cy="259045"/>
    <xdr:sp macro="" textlink="">
      <xdr:nvSpPr>
        <xdr:cNvPr id="417" name="n_1aveValue【港湾・漁港】&#10;一人当たり有形固定資産（償却資産）額">
          <a:extLst>
            <a:ext uri="{FF2B5EF4-FFF2-40B4-BE49-F238E27FC236}">
              <a16:creationId xmlns:a16="http://schemas.microsoft.com/office/drawing/2014/main" id="{2E196E42-41B7-40BB-AF6C-A35BDFB22F78}"/>
            </a:ext>
          </a:extLst>
        </xdr:cNvPr>
        <xdr:cNvSpPr txBox="1"/>
      </xdr:nvSpPr>
      <xdr:spPr>
        <a:xfrm>
          <a:off x="9327095" y="181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19544</xdr:rowOff>
    </xdr:from>
    <xdr:ext cx="599010" cy="259045"/>
    <xdr:sp macro="" textlink="">
      <xdr:nvSpPr>
        <xdr:cNvPr id="418" name="n_2aveValue【港湾・漁港】&#10;一人当たり有形固定資産（償却資産）額">
          <a:extLst>
            <a:ext uri="{FF2B5EF4-FFF2-40B4-BE49-F238E27FC236}">
              <a16:creationId xmlns:a16="http://schemas.microsoft.com/office/drawing/2014/main" id="{7B553BAC-28BE-4F1B-9DEC-1E1C47CA64B1}"/>
            </a:ext>
          </a:extLst>
        </xdr:cNvPr>
        <xdr:cNvSpPr txBox="1"/>
      </xdr:nvSpPr>
      <xdr:spPr>
        <a:xfrm>
          <a:off x="8450795" y="1819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19" name="n_3aveValue【港湾・漁港】&#10;一人当たり有形固定資産（償却資産）額">
          <a:extLst>
            <a:ext uri="{FF2B5EF4-FFF2-40B4-BE49-F238E27FC236}">
              <a16:creationId xmlns:a16="http://schemas.microsoft.com/office/drawing/2014/main" id="{DA5A1646-9134-4A37-8995-EEEC4660EEBB}"/>
            </a:ext>
          </a:extLst>
        </xdr:cNvPr>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129433</xdr:rowOff>
    </xdr:from>
    <xdr:ext cx="690189" cy="259045"/>
    <xdr:sp macro="" textlink="">
      <xdr:nvSpPr>
        <xdr:cNvPr id="420" name="n_1mainValue【港湾・漁港】&#10;一人当たり有形固定資産（償却資産）額">
          <a:extLst>
            <a:ext uri="{FF2B5EF4-FFF2-40B4-BE49-F238E27FC236}">
              <a16:creationId xmlns:a16="http://schemas.microsoft.com/office/drawing/2014/main" id="{F3D5DB47-EC34-4539-89F4-9F53913FD452}"/>
            </a:ext>
          </a:extLst>
        </xdr:cNvPr>
        <xdr:cNvSpPr txBox="1"/>
      </xdr:nvSpPr>
      <xdr:spPr>
        <a:xfrm>
          <a:off x="9281505" y="169315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160865</xdr:rowOff>
    </xdr:from>
    <xdr:ext cx="690189" cy="259045"/>
    <xdr:sp macro="" textlink="">
      <xdr:nvSpPr>
        <xdr:cNvPr id="421" name="n_2mainValue【港湾・漁港】&#10;一人当たり有形固定資産（償却資産）額">
          <a:extLst>
            <a:ext uri="{FF2B5EF4-FFF2-40B4-BE49-F238E27FC236}">
              <a16:creationId xmlns:a16="http://schemas.microsoft.com/office/drawing/2014/main" id="{9A200178-ACDD-4F53-9616-A2D5C122095D}"/>
            </a:ext>
          </a:extLst>
        </xdr:cNvPr>
        <xdr:cNvSpPr txBox="1"/>
      </xdr:nvSpPr>
      <xdr:spPr>
        <a:xfrm>
          <a:off x="8405205" y="16962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C557A1F8-90EC-48A6-9319-78D63C3EF0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8E155235-0FCA-4E46-AFE4-6EDA165F97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B4DA5CC6-D02C-4316-80BF-0D2F75507B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AD9BCDA0-DBC6-4FA0-B180-8892A1888F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D739FC04-F98E-4ECB-8212-BF41908C4F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FACA34AA-00B2-47EC-9F23-2F6C2D1B88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4A1C4D0B-667B-4146-8A72-FCC06CA8E7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5EC7B114-2C0C-42EE-BCD0-82DD482BEE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6B769301-08AD-4CA7-BC78-F3204573B5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DD920AB3-EE5D-4E05-B3E6-0EFF8DD464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a:extLst>
            <a:ext uri="{FF2B5EF4-FFF2-40B4-BE49-F238E27FC236}">
              <a16:creationId xmlns:a16="http://schemas.microsoft.com/office/drawing/2014/main" id="{7D0B02D1-9BC8-464A-96C0-243E135A4EC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a:extLst>
            <a:ext uri="{FF2B5EF4-FFF2-40B4-BE49-F238E27FC236}">
              <a16:creationId xmlns:a16="http://schemas.microsoft.com/office/drawing/2014/main" id="{DBFC3B94-3D62-4E10-BA23-7AC5419EA1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a:extLst>
            <a:ext uri="{FF2B5EF4-FFF2-40B4-BE49-F238E27FC236}">
              <a16:creationId xmlns:a16="http://schemas.microsoft.com/office/drawing/2014/main" id="{2C7F3BC9-5EB7-4F33-ABB2-8BA00ADA114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a:extLst>
            <a:ext uri="{FF2B5EF4-FFF2-40B4-BE49-F238E27FC236}">
              <a16:creationId xmlns:a16="http://schemas.microsoft.com/office/drawing/2014/main" id="{5EDD48F5-5C02-42E2-BDC8-55D2B708B6D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a:extLst>
            <a:ext uri="{FF2B5EF4-FFF2-40B4-BE49-F238E27FC236}">
              <a16:creationId xmlns:a16="http://schemas.microsoft.com/office/drawing/2014/main" id="{074594AD-EC69-4108-9A45-CC507BF951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a:extLst>
            <a:ext uri="{FF2B5EF4-FFF2-40B4-BE49-F238E27FC236}">
              <a16:creationId xmlns:a16="http://schemas.microsoft.com/office/drawing/2014/main" id="{5AE237E2-8C5F-42E3-BDE1-2036048351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a:extLst>
            <a:ext uri="{FF2B5EF4-FFF2-40B4-BE49-F238E27FC236}">
              <a16:creationId xmlns:a16="http://schemas.microsoft.com/office/drawing/2014/main" id="{4DF542BF-4C93-4B72-B2B8-15CDAFE55A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a:extLst>
            <a:ext uri="{FF2B5EF4-FFF2-40B4-BE49-F238E27FC236}">
              <a16:creationId xmlns:a16="http://schemas.microsoft.com/office/drawing/2014/main" id="{192DCEC7-091B-4057-A2BB-059FDCB3C5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a:extLst>
            <a:ext uri="{FF2B5EF4-FFF2-40B4-BE49-F238E27FC236}">
              <a16:creationId xmlns:a16="http://schemas.microsoft.com/office/drawing/2014/main" id="{D089DA21-5000-4D07-838B-8172ACB990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a:extLst>
            <a:ext uri="{FF2B5EF4-FFF2-40B4-BE49-F238E27FC236}">
              <a16:creationId xmlns:a16="http://schemas.microsoft.com/office/drawing/2014/main" id="{A71F4BC9-52C3-4F3E-A143-4747D6B7856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2866DB40-CC3B-4C21-B0C5-15E0DB9E355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a:extLst>
            <a:ext uri="{FF2B5EF4-FFF2-40B4-BE49-F238E27FC236}">
              <a16:creationId xmlns:a16="http://schemas.microsoft.com/office/drawing/2014/main" id="{AA0078A0-B6CB-4EE1-9A6E-89DB8960F3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71941AC5-8C9E-4DFB-A14C-2847DB9733B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a:extLst>
            <a:ext uri="{FF2B5EF4-FFF2-40B4-BE49-F238E27FC236}">
              <a16:creationId xmlns:a16="http://schemas.microsoft.com/office/drawing/2014/main" id="{F37B5CC6-DD24-46BF-B121-08BD4F0C41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46" name="直線コネクタ 445">
          <a:extLst>
            <a:ext uri="{FF2B5EF4-FFF2-40B4-BE49-F238E27FC236}">
              <a16:creationId xmlns:a16="http://schemas.microsoft.com/office/drawing/2014/main" id="{4A23CD28-3A8E-4797-ABDD-EED6D5A40DCC}"/>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47" name="【認定こども園・幼稚園・保育所】&#10;有形固定資産減価償却率最小値テキスト">
          <a:extLst>
            <a:ext uri="{FF2B5EF4-FFF2-40B4-BE49-F238E27FC236}">
              <a16:creationId xmlns:a16="http://schemas.microsoft.com/office/drawing/2014/main" id="{01DAEB4F-0CFB-49F3-B9C9-9A7C1A0280DD}"/>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48" name="直線コネクタ 447">
          <a:extLst>
            <a:ext uri="{FF2B5EF4-FFF2-40B4-BE49-F238E27FC236}">
              <a16:creationId xmlns:a16="http://schemas.microsoft.com/office/drawing/2014/main" id="{45B92463-C140-4B41-8E1D-33C974E8BF54}"/>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9" name="【認定こども園・幼稚園・保育所】&#10;有形固定資産減価償却率最大値テキスト">
          <a:extLst>
            <a:ext uri="{FF2B5EF4-FFF2-40B4-BE49-F238E27FC236}">
              <a16:creationId xmlns:a16="http://schemas.microsoft.com/office/drawing/2014/main" id="{7C02C7D1-F823-4AF2-B345-8C98016CE3E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0" name="直線コネクタ 449">
          <a:extLst>
            <a:ext uri="{FF2B5EF4-FFF2-40B4-BE49-F238E27FC236}">
              <a16:creationId xmlns:a16="http://schemas.microsoft.com/office/drawing/2014/main" id="{4CA2F162-E09C-41D4-B8A6-A3B0AEBB1A4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51" name="【認定こども園・幼稚園・保育所】&#10;有形固定資産減価償却率平均値テキスト">
          <a:extLst>
            <a:ext uri="{FF2B5EF4-FFF2-40B4-BE49-F238E27FC236}">
              <a16:creationId xmlns:a16="http://schemas.microsoft.com/office/drawing/2014/main" id="{068F0FC1-8E9C-4BC8-896D-4D6C3BAE6B27}"/>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52" name="フローチャート: 判断 451">
          <a:extLst>
            <a:ext uri="{FF2B5EF4-FFF2-40B4-BE49-F238E27FC236}">
              <a16:creationId xmlns:a16="http://schemas.microsoft.com/office/drawing/2014/main" id="{30C0D0D6-36C4-4452-9881-61CA69C5581F}"/>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53" name="フローチャート: 判断 452">
          <a:extLst>
            <a:ext uri="{FF2B5EF4-FFF2-40B4-BE49-F238E27FC236}">
              <a16:creationId xmlns:a16="http://schemas.microsoft.com/office/drawing/2014/main" id="{ECFAE86F-028B-4417-B08E-7D1FC870F145}"/>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54" name="フローチャート: 判断 453">
          <a:extLst>
            <a:ext uri="{FF2B5EF4-FFF2-40B4-BE49-F238E27FC236}">
              <a16:creationId xmlns:a16="http://schemas.microsoft.com/office/drawing/2014/main" id="{A480FEC3-5307-4804-88F3-B4792C16CB61}"/>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55" name="フローチャート: 判断 454">
          <a:extLst>
            <a:ext uri="{FF2B5EF4-FFF2-40B4-BE49-F238E27FC236}">
              <a16:creationId xmlns:a16="http://schemas.microsoft.com/office/drawing/2014/main" id="{28018AD4-F0FE-4980-92B8-5F5B217FB98F}"/>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5A2A70E-EE82-455B-9AD2-3849CC25AA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F69AB69-BA69-4638-9EEF-C858EBE9A1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BEEAA8C6-0F29-45C5-8CB4-DA14B58F45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7382F3A8-42F0-4B9E-B41F-60D6A0B85DF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5C83905B-3094-49B1-AFD8-53EA3B3912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461" name="楕円 460">
          <a:extLst>
            <a:ext uri="{FF2B5EF4-FFF2-40B4-BE49-F238E27FC236}">
              <a16:creationId xmlns:a16="http://schemas.microsoft.com/office/drawing/2014/main" id="{B16E1CAD-0934-4BCC-9816-F13F743D1981}"/>
            </a:ext>
          </a:extLst>
        </xdr:cNvPr>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462" name="【認定こども園・幼稚園・保育所】&#10;有形固定資産減価償却率該当値テキスト">
          <a:extLst>
            <a:ext uri="{FF2B5EF4-FFF2-40B4-BE49-F238E27FC236}">
              <a16:creationId xmlns:a16="http://schemas.microsoft.com/office/drawing/2014/main" id="{7D41E673-7BB8-4483-9FF0-EF37E5AC7301}"/>
            </a:ext>
          </a:extLst>
        </xdr:cNvPr>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463" name="楕円 462">
          <a:extLst>
            <a:ext uri="{FF2B5EF4-FFF2-40B4-BE49-F238E27FC236}">
              <a16:creationId xmlns:a16="http://schemas.microsoft.com/office/drawing/2014/main" id="{90390423-8C69-40D7-B278-855D11816659}"/>
            </a:ext>
          </a:extLst>
        </xdr:cNvPr>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97155</xdr:rowOff>
    </xdr:from>
    <xdr:to>
      <xdr:col>85</xdr:col>
      <xdr:colOff>127000</xdr:colOff>
      <xdr:row>35</xdr:row>
      <xdr:rowOff>118110</xdr:rowOff>
    </xdr:to>
    <xdr:cxnSp macro="">
      <xdr:nvCxnSpPr>
        <xdr:cNvPr id="464" name="直線コネクタ 463">
          <a:extLst>
            <a:ext uri="{FF2B5EF4-FFF2-40B4-BE49-F238E27FC236}">
              <a16:creationId xmlns:a16="http://schemas.microsoft.com/office/drawing/2014/main" id="{9C07EE9B-7B9A-418E-B644-2498E9F04104}"/>
            </a:ext>
          </a:extLst>
        </xdr:cNvPr>
        <xdr:cNvCxnSpPr/>
      </xdr:nvCxnSpPr>
      <xdr:spPr>
        <a:xfrm flipV="1">
          <a:off x="15481300" y="60979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465" name="楕円 464">
          <a:extLst>
            <a:ext uri="{FF2B5EF4-FFF2-40B4-BE49-F238E27FC236}">
              <a16:creationId xmlns:a16="http://schemas.microsoft.com/office/drawing/2014/main" id="{B802F3E9-3702-4521-B4B2-61EB52590EC7}"/>
            </a:ext>
          </a:extLst>
        </xdr:cNvPr>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35</xdr:row>
      <xdr:rowOff>139065</xdr:rowOff>
    </xdr:to>
    <xdr:cxnSp macro="">
      <xdr:nvCxnSpPr>
        <xdr:cNvPr id="466" name="直線コネクタ 465">
          <a:extLst>
            <a:ext uri="{FF2B5EF4-FFF2-40B4-BE49-F238E27FC236}">
              <a16:creationId xmlns:a16="http://schemas.microsoft.com/office/drawing/2014/main" id="{9CC1D26F-B750-4744-9CDD-D0E09FA2C9BD}"/>
            </a:ext>
          </a:extLst>
        </xdr:cNvPr>
        <xdr:cNvCxnSpPr/>
      </xdr:nvCxnSpPr>
      <xdr:spPr>
        <a:xfrm flipV="1">
          <a:off x="14592300" y="61188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67" name="n_1aveValue【認定こども園・幼稚園・保育所】&#10;有形固定資産減価償却率">
          <a:extLst>
            <a:ext uri="{FF2B5EF4-FFF2-40B4-BE49-F238E27FC236}">
              <a16:creationId xmlns:a16="http://schemas.microsoft.com/office/drawing/2014/main" id="{2A9353DF-E668-40FB-B9B2-A6C119FA641A}"/>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68" name="n_2aveValue【認定こども園・幼稚園・保育所】&#10;有形固定資産減価償却率">
          <a:extLst>
            <a:ext uri="{FF2B5EF4-FFF2-40B4-BE49-F238E27FC236}">
              <a16:creationId xmlns:a16="http://schemas.microsoft.com/office/drawing/2014/main" id="{686E1888-C64E-4150-ACEC-5B580B24B414}"/>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69" name="n_3aveValue【認定こども園・幼稚園・保育所】&#10;有形固定資産減価償却率">
          <a:extLst>
            <a:ext uri="{FF2B5EF4-FFF2-40B4-BE49-F238E27FC236}">
              <a16:creationId xmlns:a16="http://schemas.microsoft.com/office/drawing/2014/main" id="{6DFC5264-9C68-4BC5-A6A4-DD65512CFB09}"/>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470" name="n_1mainValue【認定こども園・幼稚園・保育所】&#10;有形固定資産減価償却率">
          <a:extLst>
            <a:ext uri="{FF2B5EF4-FFF2-40B4-BE49-F238E27FC236}">
              <a16:creationId xmlns:a16="http://schemas.microsoft.com/office/drawing/2014/main" id="{E12FA3D5-92DB-4AAE-B484-E6526BEC51DD}"/>
            </a:ext>
          </a:extLst>
        </xdr:cNvPr>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471" name="n_2mainValue【認定こども園・幼稚園・保育所】&#10;有形固定資産減価償却率">
          <a:extLst>
            <a:ext uri="{FF2B5EF4-FFF2-40B4-BE49-F238E27FC236}">
              <a16:creationId xmlns:a16="http://schemas.microsoft.com/office/drawing/2014/main" id="{08A750EF-8B97-4BCB-8846-F6B52F629D9E}"/>
            </a:ext>
          </a:extLst>
        </xdr:cNvPr>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6C178D33-7F3D-4494-827B-194BD688E3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EA1AC7C5-A212-4984-BC58-E0859732FE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1529FE9E-8F34-4679-BC0B-605361A35D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5B2CBE22-527E-4C6E-8006-278E58B5B8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3ACFBC02-E088-40C2-94B3-7DDA13B65A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C2915F66-512F-42D5-9BC8-3D3EC727D7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5E515E60-B540-4B25-B310-1B1DBA6FD8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A0C5CC29-191A-4EDA-B469-2F1F664B48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F7375D17-5408-45F3-B893-145C7DDB60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C3B18F81-BC35-4903-BBC4-1C6CA9313B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a:extLst>
            <a:ext uri="{FF2B5EF4-FFF2-40B4-BE49-F238E27FC236}">
              <a16:creationId xmlns:a16="http://schemas.microsoft.com/office/drawing/2014/main" id="{A49187BE-9759-438C-8C22-FF6C412C9A4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41329C4D-5028-4A43-9B25-3F8A1E4D953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a:extLst>
            <a:ext uri="{FF2B5EF4-FFF2-40B4-BE49-F238E27FC236}">
              <a16:creationId xmlns:a16="http://schemas.microsoft.com/office/drawing/2014/main" id="{5BDF4D1F-CE7F-4036-82E1-77016169CC7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a:extLst>
            <a:ext uri="{FF2B5EF4-FFF2-40B4-BE49-F238E27FC236}">
              <a16:creationId xmlns:a16="http://schemas.microsoft.com/office/drawing/2014/main" id="{5B53C96B-3837-4362-B69A-5E35D80AF02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a:extLst>
            <a:ext uri="{FF2B5EF4-FFF2-40B4-BE49-F238E27FC236}">
              <a16:creationId xmlns:a16="http://schemas.microsoft.com/office/drawing/2014/main" id="{C8C55EA8-E1EA-46D0-8E5B-7E16FEFFCA7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a:extLst>
            <a:ext uri="{FF2B5EF4-FFF2-40B4-BE49-F238E27FC236}">
              <a16:creationId xmlns:a16="http://schemas.microsoft.com/office/drawing/2014/main" id="{C609D039-AAA8-42A3-86C8-C8AB6C072E6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a:extLst>
            <a:ext uri="{FF2B5EF4-FFF2-40B4-BE49-F238E27FC236}">
              <a16:creationId xmlns:a16="http://schemas.microsoft.com/office/drawing/2014/main" id="{406A9868-1887-4F1D-9ECF-080043F1559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a:extLst>
            <a:ext uri="{FF2B5EF4-FFF2-40B4-BE49-F238E27FC236}">
              <a16:creationId xmlns:a16="http://schemas.microsoft.com/office/drawing/2014/main" id="{C24CEBFC-C415-4617-9AD1-B1E818935E2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a:extLst>
            <a:ext uri="{FF2B5EF4-FFF2-40B4-BE49-F238E27FC236}">
              <a16:creationId xmlns:a16="http://schemas.microsoft.com/office/drawing/2014/main" id="{E68E43BA-4335-470A-BC81-F3CFE82200A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a:extLst>
            <a:ext uri="{FF2B5EF4-FFF2-40B4-BE49-F238E27FC236}">
              <a16:creationId xmlns:a16="http://schemas.microsoft.com/office/drawing/2014/main" id="{0C8778E3-2BEE-4FB8-8CEF-7A85B637CDF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a:extLst>
            <a:ext uri="{FF2B5EF4-FFF2-40B4-BE49-F238E27FC236}">
              <a16:creationId xmlns:a16="http://schemas.microsoft.com/office/drawing/2014/main" id="{8D3A6ABE-2DDF-4987-8DE4-D28E57AB2CD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a:extLst>
            <a:ext uri="{FF2B5EF4-FFF2-40B4-BE49-F238E27FC236}">
              <a16:creationId xmlns:a16="http://schemas.microsoft.com/office/drawing/2014/main" id="{FF33AF77-2D67-4DAF-8D19-16B2B0BE8F9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2123DCFD-DB65-4ADC-BC92-16E6129B60D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a:extLst>
            <a:ext uri="{FF2B5EF4-FFF2-40B4-BE49-F238E27FC236}">
              <a16:creationId xmlns:a16="http://schemas.microsoft.com/office/drawing/2014/main" id="{A0D31755-24C0-48AA-807F-A1BB7B348D4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a:extLst>
            <a:ext uri="{FF2B5EF4-FFF2-40B4-BE49-F238E27FC236}">
              <a16:creationId xmlns:a16="http://schemas.microsoft.com/office/drawing/2014/main" id="{BDFF1D4E-67C3-4AAF-801A-2023C7102AA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97" name="直線コネクタ 496">
          <a:extLst>
            <a:ext uri="{FF2B5EF4-FFF2-40B4-BE49-F238E27FC236}">
              <a16:creationId xmlns:a16="http://schemas.microsoft.com/office/drawing/2014/main" id="{05F5F3B0-815C-4A42-8ED9-E6D6C51ADC61}"/>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98" name="【認定こども園・幼稚園・保育所】&#10;一人当たり面積最小値テキスト">
          <a:extLst>
            <a:ext uri="{FF2B5EF4-FFF2-40B4-BE49-F238E27FC236}">
              <a16:creationId xmlns:a16="http://schemas.microsoft.com/office/drawing/2014/main" id="{503903FE-3470-4507-B8E6-DED0A4CC2BEB}"/>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99" name="直線コネクタ 498">
          <a:extLst>
            <a:ext uri="{FF2B5EF4-FFF2-40B4-BE49-F238E27FC236}">
              <a16:creationId xmlns:a16="http://schemas.microsoft.com/office/drawing/2014/main" id="{7BDFDDFB-6EAE-47E0-8168-CE0352A180CF}"/>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00" name="【認定こども園・幼稚園・保育所】&#10;一人当たり面積最大値テキスト">
          <a:extLst>
            <a:ext uri="{FF2B5EF4-FFF2-40B4-BE49-F238E27FC236}">
              <a16:creationId xmlns:a16="http://schemas.microsoft.com/office/drawing/2014/main" id="{A6EBB2B6-0C5F-454E-B409-C32FA8DA6F94}"/>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01" name="直線コネクタ 500">
          <a:extLst>
            <a:ext uri="{FF2B5EF4-FFF2-40B4-BE49-F238E27FC236}">
              <a16:creationId xmlns:a16="http://schemas.microsoft.com/office/drawing/2014/main" id="{103E7392-8607-4631-AA96-46FE014B9D77}"/>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02" name="【認定こども園・幼稚園・保育所】&#10;一人当たり面積平均値テキスト">
          <a:extLst>
            <a:ext uri="{FF2B5EF4-FFF2-40B4-BE49-F238E27FC236}">
              <a16:creationId xmlns:a16="http://schemas.microsoft.com/office/drawing/2014/main" id="{E5E12A2E-AAFA-4C6E-8B5B-D7B67B173EBA}"/>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03" name="フローチャート: 判断 502">
          <a:extLst>
            <a:ext uri="{FF2B5EF4-FFF2-40B4-BE49-F238E27FC236}">
              <a16:creationId xmlns:a16="http://schemas.microsoft.com/office/drawing/2014/main" id="{BA97BD9A-855C-47BC-A21F-74D6D75CC05A}"/>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04" name="フローチャート: 判断 503">
          <a:extLst>
            <a:ext uri="{FF2B5EF4-FFF2-40B4-BE49-F238E27FC236}">
              <a16:creationId xmlns:a16="http://schemas.microsoft.com/office/drawing/2014/main" id="{FFCC8FF7-1860-4181-9183-545D7FDDDE07}"/>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05" name="フローチャート: 判断 504">
          <a:extLst>
            <a:ext uri="{FF2B5EF4-FFF2-40B4-BE49-F238E27FC236}">
              <a16:creationId xmlns:a16="http://schemas.microsoft.com/office/drawing/2014/main" id="{D00DA783-AA1A-4C90-8F40-89BA8568CE34}"/>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06" name="フローチャート: 判断 505">
          <a:extLst>
            <a:ext uri="{FF2B5EF4-FFF2-40B4-BE49-F238E27FC236}">
              <a16:creationId xmlns:a16="http://schemas.microsoft.com/office/drawing/2014/main" id="{58023136-0E0E-42F1-B4F3-BC161CB8F74E}"/>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24E31D3A-C46D-4AD5-B980-86EA1EE6C2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C796D547-0A76-4452-AE81-6216940305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25E4344E-BEB1-4408-9F2B-D29E62DD5A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E0856BA5-CB05-4193-B6EA-92D6E87D85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B0877F2D-22F2-4D1E-8919-8FBB535772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147865</xdr:rowOff>
    </xdr:from>
    <xdr:to>
      <xdr:col>116</xdr:col>
      <xdr:colOff>114300</xdr:colOff>
      <xdr:row>42</xdr:row>
      <xdr:rowOff>78015</xdr:rowOff>
    </xdr:to>
    <xdr:sp macro="" textlink="">
      <xdr:nvSpPr>
        <xdr:cNvPr id="512" name="楕円 511">
          <a:extLst>
            <a:ext uri="{FF2B5EF4-FFF2-40B4-BE49-F238E27FC236}">
              <a16:creationId xmlns:a16="http://schemas.microsoft.com/office/drawing/2014/main" id="{1CCFE197-17AD-4BD5-AA25-88D69A64BA46}"/>
            </a:ext>
          </a:extLst>
        </xdr:cNvPr>
        <xdr:cNvSpPr/>
      </xdr:nvSpPr>
      <xdr:spPr>
        <a:xfrm>
          <a:off x="22110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62792</xdr:rowOff>
    </xdr:from>
    <xdr:ext cx="469744" cy="259045"/>
    <xdr:sp macro="" textlink="">
      <xdr:nvSpPr>
        <xdr:cNvPr id="513" name="【認定こども園・幼稚園・保育所】&#10;一人当たり面積該当値テキスト">
          <a:extLst>
            <a:ext uri="{FF2B5EF4-FFF2-40B4-BE49-F238E27FC236}">
              <a16:creationId xmlns:a16="http://schemas.microsoft.com/office/drawing/2014/main" id="{7B5CF139-64B7-45ED-977F-16FBEA457C46}"/>
            </a:ext>
          </a:extLst>
        </xdr:cNvPr>
        <xdr:cNvSpPr txBox="1"/>
      </xdr:nvSpPr>
      <xdr:spPr>
        <a:xfrm>
          <a:off x="22199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147865</xdr:rowOff>
    </xdr:from>
    <xdr:to>
      <xdr:col>112</xdr:col>
      <xdr:colOff>38100</xdr:colOff>
      <xdr:row>42</xdr:row>
      <xdr:rowOff>78015</xdr:rowOff>
    </xdr:to>
    <xdr:sp macro="" textlink="">
      <xdr:nvSpPr>
        <xdr:cNvPr id="514" name="楕円 513">
          <a:extLst>
            <a:ext uri="{FF2B5EF4-FFF2-40B4-BE49-F238E27FC236}">
              <a16:creationId xmlns:a16="http://schemas.microsoft.com/office/drawing/2014/main" id="{B3A89727-DF17-47DF-B11C-C88429474452}"/>
            </a:ext>
          </a:extLst>
        </xdr:cNvPr>
        <xdr:cNvSpPr/>
      </xdr:nvSpPr>
      <xdr:spPr>
        <a:xfrm>
          <a:off x="21272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27215</xdr:rowOff>
    </xdr:from>
    <xdr:to>
      <xdr:col>116</xdr:col>
      <xdr:colOff>63500</xdr:colOff>
      <xdr:row>42</xdr:row>
      <xdr:rowOff>27215</xdr:rowOff>
    </xdr:to>
    <xdr:cxnSp macro="">
      <xdr:nvCxnSpPr>
        <xdr:cNvPr id="515" name="直線コネクタ 514">
          <a:extLst>
            <a:ext uri="{FF2B5EF4-FFF2-40B4-BE49-F238E27FC236}">
              <a16:creationId xmlns:a16="http://schemas.microsoft.com/office/drawing/2014/main" id="{C145983F-A0DE-4AF5-81CB-7A74A74BEC77}"/>
            </a:ext>
          </a:extLst>
        </xdr:cNvPr>
        <xdr:cNvCxnSpPr/>
      </xdr:nvCxnSpPr>
      <xdr:spPr>
        <a:xfrm>
          <a:off x="21323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151130</xdr:rowOff>
    </xdr:from>
    <xdr:to>
      <xdr:col>107</xdr:col>
      <xdr:colOff>101600</xdr:colOff>
      <xdr:row>42</xdr:row>
      <xdr:rowOff>81280</xdr:rowOff>
    </xdr:to>
    <xdr:sp macro="" textlink="">
      <xdr:nvSpPr>
        <xdr:cNvPr id="516" name="楕円 515">
          <a:extLst>
            <a:ext uri="{FF2B5EF4-FFF2-40B4-BE49-F238E27FC236}">
              <a16:creationId xmlns:a16="http://schemas.microsoft.com/office/drawing/2014/main" id="{D0699D24-8563-4B31-88CB-46FBCA9A2347}"/>
            </a:ext>
          </a:extLst>
        </xdr:cNvPr>
        <xdr:cNvSpPr/>
      </xdr:nvSpPr>
      <xdr:spPr>
        <a:xfrm>
          <a:off x="20383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27215</xdr:rowOff>
    </xdr:from>
    <xdr:to>
      <xdr:col>111</xdr:col>
      <xdr:colOff>177800</xdr:colOff>
      <xdr:row>42</xdr:row>
      <xdr:rowOff>30480</xdr:rowOff>
    </xdr:to>
    <xdr:cxnSp macro="">
      <xdr:nvCxnSpPr>
        <xdr:cNvPr id="517" name="直線コネクタ 516">
          <a:extLst>
            <a:ext uri="{FF2B5EF4-FFF2-40B4-BE49-F238E27FC236}">
              <a16:creationId xmlns:a16="http://schemas.microsoft.com/office/drawing/2014/main" id="{05FBB6D3-4238-47CE-B6BC-E084986CA93B}"/>
            </a:ext>
          </a:extLst>
        </xdr:cNvPr>
        <xdr:cNvCxnSpPr/>
      </xdr:nvCxnSpPr>
      <xdr:spPr>
        <a:xfrm flipV="1">
          <a:off x="20434300" y="7228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18" name="n_1aveValue【認定こども園・幼稚園・保育所】&#10;一人当たり面積">
          <a:extLst>
            <a:ext uri="{FF2B5EF4-FFF2-40B4-BE49-F238E27FC236}">
              <a16:creationId xmlns:a16="http://schemas.microsoft.com/office/drawing/2014/main" id="{6DA4025E-593F-4853-9486-DE557ABCA42E}"/>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19" name="n_2aveValue【認定こども園・幼稚園・保育所】&#10;一人当たり面積">
          <a:extLst>
            <a:ext uri="{FF2B5EF4-FFF2-40B4-BE49-F238E27FC236}">
              <a16:creationId xmlns:a16="http://schemas.microsoft.com/office/drawing/2014/main" id="{5D067953-6448-4734-9D76-23368E0AE4BF}"/>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20" name="n_3aveValue【認定こども園・幼稚園・保育所】&#10;一人当たり面積">
          <a:extLst>
            <a:ext uri="{FF2B5EF4-FFF2-40B4-BE49-F238E27FC236}">
              <a16:creationId xmlns:a16="http://schemas.microsoft.com/office/drawing/2014/main" id="{7AFD18F1-E8C4-4980-908A-D69868BA0D23}"/>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69142</xdr:rowOff>
    </xdr:from>
    <xdr:ext cx="469744" cy="259045"/>
    <xdr:sp macro="" textlink="">
      <xdr:nvSpPr>
        <xdr:cNvPr id="521" name="n_1mainValue【認定こども園・幼稚園・保育所】&#10;一人当たり面積">
          <a:extLst>
            <a:ext uri="{FF2B5EF4-FFF2-40B4-BE49-F238E27FC236}">
              <a16:creationId xmlns:a16="http://schemas.microsoft.com/office/drawing/2014/main" id="{45E4146B-CF48-4349-B7DB-C3F782898BDA}"/>
            </a:ext>
          </a:extLst>
        </xdr:cNvPr>
        <xdr:cNvSpPr txBox="1"/>
      </xdr:nvSpPr>
      <xdr:spPr>
        <a:xfrm>
          <a:off x="21075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72407</xdr:rowOff>
    </xdr:from>
    <xdr:ext cx="469744" cy="259045"/>
    <xdr:sp macro="" textlink="">
      <xdr:nvSpPr>
        <xdr:cNvPr id="522" name="n_2mainValue【認定こども園・幼稚園・保育所】&#10;一人当たり面積">
          <a:extLst>
            <a:ext uri="{FF2B5EF4-FFF2-40B4-BE49-F238E27FC236}">
              <a16:creationId xmlns:a16="http://schemas.microsoft.com/office/drawing/2014/main" id="{0124ADF6-4549-4AB4-AEBE-3E6CEE772953}"/>
            </a:ext>
          </a:extLst>
        </xdr:cNvPr>
        <xdr:cNvSpPr txBox="1"/>
      </xdr:nvSpPr>
      <xdr:spPr>
        <a:xfrm>
          <a:off x="20199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a:extLst>
            <a:ext uri="{FF2B5EF4-FFF2-40B4-BE49-F238E27FC236}">
              <a16:creationId xmlns:a16="http://schemas.microsoft.com/office/drawing/2014/main" id="{5590328C-93AD-4F97-9BA6-838B04D9D9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a:extLst>
            <a:ext uri="{FF2B5EF4-FFF2-40B4-BE49-F238E27FC236}">
              <a16:creationId xmlns:a16="http://schemas.microsoft.com/office/drawing/2014/main" id="{A195EFFF-6D44-4E19-833D-605D4728FA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a:extLst>
            <a:ext uri="{FF2B5EF4-FFF2-40B4-BE49-F238E27FC236}">
              <a16:creationId xmlns:a16="http://schemas.microsoft.com/office/drawing/2014/main" id="{F2FA8D56-1828-4908-ADDA-BFD1508E50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a:extLst>
            <a:ext uri="{FF2B5EF4-FFF2-40B4-BE49-F238E27FC236}">
              <a16:creationId xmlns:a16="http://schemas.microsoft.com/office/drawing/2014/main" id="{F29E8EB4-4AE2-452F-9D72-1E0B996C26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a:extLst>
            <a:ext uri="{FF2B5EF4-FFF2-40B4-BE49-F238E27FC236}">
              <a16:creationId xmlns:a16="http://schemas.microsoft.com/office/drawing/2014/main" id="{2AA4D7A3-5BBF-4CDC-89E0-C8BEF5EFB7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a:extLst>
            <a:ext uri="{FF2B5EF4-FFF2-40B4-BE49-F238E27FC236}">
              <a16:creationId xmlns:a16="http://schemas.microsoft.com/office/drawing/2014/main" id="{997BAB29-F141-4CEE-B120-889AF5319B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a:extLst>
            <a:ext uri="{FF2B5EF4-FFF2-40B4-BE49-F238E27FC236}">
              <a16:creationId xmlns:a16="http://schemas.microsoft.com/office/drawing/2014/main" id="{0098BE36-1042-4131-AD9F-AA3313D9B5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a:extLst>
            <a:ext uri="{FF2B5EF4-FFF2-40B4-BE49-F238E27FC236}">
              <a16:creationId xmlns:a16="http://schemas.microsoft.com/office/drawing/2014/main" id="{0391F740-E237-424B-8898-2ED01BB293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a:extLst>
            <a:ext uri="{FF2B5EF4-FFF2-40B4-BE49-F238E27FC236}">
              <a16:creationId xmlns:a16="http://schemas.microsoft.com/office/drawing/2014/main" id="{06247703-B1CD-4719-A259-5B73E229A2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a:extLst>
            <a:ext uri="{FF2B5EF4-FFF2-40B4-BE49-F238E27FC236}">
              <a16:creationId xmlns:a16="http://schemas.microsoft.com/office/drawing/2014/main" id="{6BBC1E80-D929-4665-B9B8-A5FD919506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a:extLst>
            <a:ext uri="{FF2B5EF4-FFF2-40B4-BE49-F238E27FC236}">
              <a16:creationId xmlns:a16="http://schemas.microsoft.com/office/drawing/2014/main" id="{1EC25032-41A8-4E63-8C4A-E0AA9EB8BC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a:extLst>
            <a:ext uri="{FF2B5EF4-FFF2-40B4-BE49-F238E27FC236}">
              <a16:creationId xmlns:a16="http://schemas.microsoft.com/office/drawing/2014/main" id="{09E6A461-FBF6-48E3-B356-C53BB9D5EBD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a:extLst>
            <a:ext uri="{FF2B5EF4-FFF2-40B4-BE49-F238E27FC236}">
              <a16:creationId xmlns:a16="http://schemas.microsoft.com/office/drawing/2014/main" id="{3E1714AD-C44F-45E9-AA99-8135A3B21C2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a:extLst>
            <a:ext uri="{FF2B5EF4-FFF2-40B4-BE49-F238E27FC236}">
              <a16:creationId xmlns:a16="http://schemas.microsoft.com/office/drawing/2014/main" id="{B1ED326C-7B53-43E8-A545-F6CE0624118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a:extLst>
            <a:ext uri="{FF2B5EF4-FFF2-40B4-BE49-F238E27FC236}">
              <a16:creationId xmlns:a16="http://schemas.microsoft.com/office/drawing/2014/main" id="{C59400C7-0713-46BB-845F-6F7C8867C8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a:extLst>
            <a:ext uri="{FF2B5EF4-FFF2-40B4-BE49-F238E27FC236}">
              <a16:creationId xmlns:a16="http://schemas.microsoft.com/office/drawing/2014/main" id="{00DDB59E-1D98-4942-976B-196B6EBA08E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a:extLst>
            <a:ext uri="{FF2B5EF4-FFF2-40B4-BE49-F238E27FC236}">
              <a16:creationId xmlns:a16="http://schemas.microsoft.com/office/drawing/2014/main" id="{B603189D-DDAF-4131-93F1-1ACC8ACA24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a:extLst>
            <a:ext uri="{FF2B5EF4-FFF2-40B4-BE49-F238E27FC236}">
              <a16:creationId xmlns:a16="http://schemas.microsoft.com/office/drawing/2014/main" id="{9B0B8838-EA18-4FF1-B696-6225D468FC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a:extLst>
            <a:ext uri="{FF2B5EF4-FFF2-40B4-BE49-F238E27FC236}">
              <a16:creationId xmlns:a16="http://schemas.microsoft.com/office/drawing/2014/main" id="{ECEF18A8-EC62-4ACF-9520-A25545AC4A3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a:extLst>
            <a:ext uri="{FF2B5EF4-FFF2-40B4-BE49-F238E27FC236}">
              <a16:creationId xmlns:a16="http://schemas.microsoft.com/office/drawing/2014/main" id="{9F671CA4-4B97-46D1-8A8E-844B636B787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a:extLst>
            <a:ext uri="{FF2B5EF4-FFF2-40B4-BE49-F238E27FC236}">
              <a16:creationId xmlns:a16="http://schemas.microsoft.com/office/drawing/2014/main" id="{C02DDB79-024F-4366-9FC1-241DF245324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a:extLst>
            <a:ext uri="{FF2B5EF4-FFF2-40B4-BE49-F238E27FC236}">
              <a16:creationId xmlns:a16="http://schemas.microsoft.com/office/drawing/2014/main" id="{C91D3E7C-6A60-42A0-832A-7D5A703C390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F06CF213-7CA4-4A9B-A858-1BCB8BD246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14874F8F-D3EA-404B-909A-E16F58812C0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116BA875-2730-483C-AFD1-9720EE88E8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48" name="直線コネクタ 547">
          <a:extLst>
            <a:ext uri="{FF2B5EF4-FFF2-40B4-BE49-F238E27FC236}">
              <a16:creationId xmlns:a16="http://schemas.microsoft.com/office/drawing/2014/main" id="{C9EE5F72-14FE-4708-8F3E-EF454AA6AB1F}"/>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49" name="【学校施設】&#10;有形固定資産減価償却率最小値テキスト">
          <a:extLst>
            <a:ext uri="{FF2B5EF4-FFF2-40B4-BE49-F238E27FC236}">
              <a16:creationId xmlns:a16="http://schemas.microsoft.com/office/drawing/2014/main" id="{E1E7D1E9-9404-49C9-8AF8-9B17C77FD26E}"/>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50" name="直線コネクタ 549">
          <a:extLst>
            <a:ext uri="{FF2B5EF4-FFF2-40B4-BE49-F238E27FC236}">
              <a16:creationId xmlns:a16="http://schemas.microsoft.com/office/drawing/2014/main" id="{A05EE744-463B-4038-BD3A-60C70AA9C524}"/>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28683EFD-EB67-44A3-81FC-813D0EC93E95}"/>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52" name="直線コネクタ 551">
          <a:extLst>
            <a:ext uri="{FF2B5EF4-FFF2-40B4-BE49-F238E27FC236}">
              <a16:creationId xmlns:a16="http://schemas.microsoft.com/office/drawing/2014/main" id="{7BB8ADB2-73F2-41AE-885D-771DC40571FC}"/>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59C61080-7ADD-496B-9AAE-A95FFF3DC0EF}"/>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54" name="フローチャート: 判断 553">
          <a:extLst>
            <a:ext uri="{FF2B5EF4-FFF2-40B4-BE49-F238E27FC236}">
              <a16:creationId xmlns:a16="http://schemas.microsoft.com/office/drawing/2014/main" id="{7085C652-3EE2-4153-AC23-CDC002F558C1}"/>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55" name="フローチャート: 判断 554">
          <a:extLst>
            <a:ext uri="{FF2B5EF4-FFF2-40B4-BE49-F238E27FC236}">
              <a16:creationId xmlns:a16="http://schemas.microsoft.com/office/drawing/2014/main" id="{692EE72B-36A7-41B4-B758-7FA07BC0C52E}"/>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56" name="フローチャート: 判断 555">
          <a:extLst>
            <a:ext uri="{FF2B5EF4-FFF2-40B4-BE49-F238E27FC236}">
              <a16:creationId xmlns:a16="http://schemas.microsoft.com/office/drawing/2014/main" id="{5F2B9BB9-F72F-41FB-8A89-8BE85D22ACA4}"/>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7" name="フローチャート: 判断 556">
          <a:extLst>
            <a:ext uri="{FF2B5EF4-FFF2-40B4-BE49-F238E27FC236}">
              <a16:creationId xmlns:a16="http://schemas.microsoft.com/office/drawing/2014/main" id="{9662C6DE-28BF-43CB-A409-631A5CC14122}"/>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535E3BB4-8ECB-4697-B972-2DE50C96F7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28018D74-7106-4A0B-A3E9-E36441215E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9C2B748-627D-4B41-BA2E-2EC5CAE454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A038A3B1-799A-443D-BAF3-1E1FA3CC16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9C0052FE-88E4-41CA-9065-F7074B5945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7983</xdr:rowOff>
    </xdr:from>
    <xdr:to>
      <xdr:col>85</xdr:col>
      <xdr:colOff>177800</xdr:colOff>
      <xdr:row>57</xdr:row>
      <xdr:rowOff>109583</xdr:rowOff>
    </xdr:to>
    <xdr:sp macro="" textlink="">
      <xdr:nvSpPr>
        <xdr:cNvPr id="563" name="楕円 562">
          <a:extLst>
            <a:ext uri="{FF2B5EF4-FFF2-40B4-BE49-F238E27FC236}">
              <a16:creationId xmlns:a16="http://schemas.microsoft.com/office/drawing/2014/main" id="{1A534E37-FC65-4810-A301-6260BAC91E43}"/>
            </a:ext>
          </a:extLst>
        </xdr:cNvPr>
        <xdr:cNvSpPr/>
      </xdr:nvSpPr>
      <xdr:spPr>
        <a:xfrm>
          <a:off x="162687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30860</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5296662A-240E-4540-8FA9-EDEB1058290B}"/>
            </a:ext>
          </a:extLst>
        </xdr:cNvPr>
        <xdr:cNvSpPr txBox="1"/>
      </xdr:nvSpPr>
      <xdr:spPr>
        <a:xfrm>
          <a:off x="16357600" y="96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35741</xdr:rowOff>
    </xdr:from>
    <xdr:to>
      <xdr:col>81</xdr:col>
      <xdr:colOff>101600</xdr:colOff>
      <xdr:row>57</xdr:row>
      <xdr:rowOff>137341</xdr:rowOff>
    </xdr:to>
    <xdr:sp macro="" textlink="">
      <xdr:nvSpPr>
        <xdr:cNvPr id="565" name="楕円 564">
          <a:extLst>
            <a:ext uri="{FF2B5EF4-FFF2-40B4-BE49-F238E27FC236}">
              <a16:creationId xmlns:a16="http://schemas.microsoft.com/office/drawing/2014/main" id="{6EF0C1BA-CE58-4505-A2E4-7F81039C1327}"/>
            </a:ext>
          </a:extLst>
        </xdr:cNvPr>
        <xdr:cNvSpPr/>
      </xdr:nvSpPr>
      <xdr:spPr>
        <a:xfrm>
          <a:off x="15430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58783</xdr:rowOff>
    </xdr:from>
    <xdr:to>
      <xdr:col>85</xdr:col>
      <xdr:colOff>127000</xdr:colOff>
      <xdr:row>57</xdr:row>
      <xdr:rowOff>86541</xdr:rowOff>
    </xdr:to>
    <xdr:cxnSp macro="">
      <xdr:nvCxnSpPr>
        <xdr:cNvPr id="566" name="直線コネクタ 565">
          <a:extLst>
            <a:ext uri="{FF2B5EF4-FFF2-40B4-BE49-F238E27FC236}">
              <a16:creationId xmlns:a16="http://schemas.microsoft.com/office/drawing/2014/main" id="{8CC5CE06-EC0C-4831-BCC4-0E36B2C03436}"/>
            </a:ext>
          </a:extLst>
        </xdr:cNvPr>
        <xdr:cNvCxnSpPr/>
      </xdr:nvCxnSpPr>
      <xdr:spPr>
        <a:xfrm flipV="1">
          <a:off x="15481300" y="98314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567" name="楕円 566">
          <a:extLst>
            <a:ext uri="{FF2B5EF4-FFF2-40B4-BE49-F238E27FC236}">
              <a16:creationId xmlns:a16="http://schemas.microsoft.com/office/drawing/2014/main" id="{6E7160EA-8681-43E3-A4E8-F5AA33B9393E}"/>
            </a:ext>
          </a:extLst>
        </xdr:cNvPr>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106135</xdr:rowOff>
    </xdr:to>
    <xdr:cxnSp macro="">
      <xdr:nvCxnSpPr>
        <xdr:cNvPr id="568" name="直線コネクタ 567">
          <a:extLst>
            <a:ext uri="{FF2B5EF4-FFF2-40B4-BE49-F238E27FC236}">
              <a16:creationId xmlns:a16="http://schemas.microsoft.com/office/drawing/2014/main" id="{676BF95A-8118-4E79-B7EE-CFB86549D51C}"/>
            </a:ext>
          </a:extLst>
        </xdr:cNvPr>
        <xdr:cNvCxnSpPr/>
      </xdr:nvCxnSpPr>
      <xdr:spPr>
        <a:xfrm flipV="1">
          <a:off x="14592300" y="98591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69" name="n_1aveValue【学校施設】&#10;有形固定資産減価償却率">
          <a:extLst>
            <a:ext uri="{FF2B5EF4-FFF2-40B4-BE49-F238E27FC236}">
              <a16:creationId xmlns:a16="http://schemas.microsoft.com/office/drawing/2014/main" id="{40C2531C-9D6E-4959-A618-E53B935C8969}"/>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70" name="n_2aveValue【学校施設】&#10;有形固定資産減価償却率">
          <a:extLst>
            <a:ext uri="{FF2B5EF4-FFF2-40B4-BE49-F238E27FC236}">
              <a16:creationId xmlns:a16="http://schemas.microsoft.com/office/drawing/2014/main" id="{20353282-CFC0-4A91-8B73-9D388782804A}"/>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71" name="n_3aveValue【学校施設】&#10;有形固定資産減価償却率">
          <a:extLst>
            <a:ext uri="{FF2B5EF4-FFF2-40B4-BE49-F238E27FC236}">
              <a16:creationId xmlns:a16="http://schemas.microsoft.com/office/drawing/2014/main" id="{5B522F59-9885-4237-B9D8-04BB73536689}"/>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153868</xdr:rowOff>
    </xdr:from>
    <xdr:ext cx="405111" cy="259045"/>
    <xdr:sp macro="" textlink="">
      <xdr:nvSpPr>
        <xdr:cNvPr id="572" name="n_1mainValue【学校施設】&#10;有形固定資産減価償却率">
          <a:extLst>
            <a:ext uri="{FF2B5EF4-FFF2-40B4-BE49-F238E27FC236}">
              <a16:creationId xmlns:a16="http://schemas.microsoft.com/office/drawing/2014/main" id="{DA8A11DE-75C8-4536-9070-DC2500FE3A60}"/>
            </a:ext>
          </a:extLst>
        </xdr:cNvPr>
        <xdr:cNvSpPr txBox="1"/>
      </xdr:nvSpPr>
      <xdr:spPr>
        <a:xfrm>
          <a:off x="15266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573" name="n_2mainValue【学校施設】&#10;有形固定資産減価償却率">
          <a:extLst>
            <a:ext uri="{FF2B5EF4-FFF2-40B4-BE49-F238E27FC236}">
              <a16:creationId xmlns:a16="http://schemas.microsoft.com/office/drawing/2014/main" id="{FF5EF01D-1EB4-4E9C-A574-EC767819D715}"/>
            </a:ext>
          </a:extLst>
        </xdr:cNvPr>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1783AC1E-FA03-4CA4-9006-179E8FC257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31802121-BAAF-4315-925F-EDC3F7B8D0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2C71D4C-D05C-4BFE-AB0C-EFF5C0D5DF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9A58046C-F624-4689-9F3F-D2AFB82511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D8A1EE52-B82E-4417-AE79-F6FCA215DC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F615A7A1-B013-4C69-8F16-DF496406A8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7F2443A7-3F50-49CF-813D-29666BEFF6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6B8C2307-8402-4135-80C5-B9270C7579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57603ACC-DE07-44FF-8E4A-BCBC997B87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8502FA6E-1601-4991-85C0-5A1FF1F7B2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9CD24AD0-B0B1-46D2-BEA8-D7171D1748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B1BF0D47-D09B-4D07-81D0-1A99B5A517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9280A8A6-A3E0-4C60-AD2A-829D1651386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F834BC87-B126-4978-B0C0-06302EBCDFD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F35E7749-C532-459E-90DA-3364D13FF62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12456AAB-0473-4867-88DB-64DF1D3FAE0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9DA764E2-22A4-4B2A-8AD5-07B8AACB309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85132A3B-272E-40A0-8F0E-F282B2B4170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AB62F8E4-F32B-4D33-AA40-B8E173F1199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201CA9B7-855E-4D93-A345-85A737269B6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157260E2-5419-4F55-8895-6A871286B2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9FB7D9EE-F12F-4DFB-8784-9824046912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EA103F6-A41E-4AE1-ABA6-4E583E3739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D3F8E10-00DF-4235-B395-6C062D9F54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98" name="直線コネクタ 597">
          <a:extLst>
            <a:ext uri="{FF2B5EF4-FFF2-40B4-BE49-F238E27FC236}">
              <a16:creationId xmlns:a16="http://schemas.microsoft.com/office/drawing/2014/main" id="{C5C5F46F-9992-4665-8162-5BC28E0FEECA}"/>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99" name="【学校施設】&#10;一人当たり面積最小値テキスト">
          <a:extLst>
            <a:ext uri="{FF2B5EF4-FFF2-40B4-BE49-F238E27FC236}">
              <a16:creationId xmlns:a16="http://schemas.microsoft.com/office/drawing/2014/main" id="{F15B2ABD-157B-402F-892A-EB11B238C8F9}"/>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00" name="直線コネクタ 599">
          <a:extLst>
            <a:ext uri="{FF2B5EF4-FFF2-40B4-BE49-F238E27FC236}">
              <a16:creationId xmlns:a16="http://schemas.microsoft.com/office/drawing/2014/main" id="{750299E7-2305-48F3-B399-B096A7828338}"/>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01" name="【学校施設】&#10;一人当たり面積最大値テキスト">
          <a:extLst>
            <a:ext uri="{FF2B5EF4-FFF2-40B4-BE49-F238E27FC236}">
              <a16:creationId xmlns:a16="http://schemas.microsoft.com/office/drawing/2014/main" id="{4A10E335-E9EE-4ACA-92BA-EC3B49370CAC}"/>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02" name="直線コネクタ 601">
          <a:extLst>
            <a:ext uri="{FF2B5EF4-FFF2-40B4-BE49-F238E27FC236}">
              <a16:creationId xmlns:a16="http://schemas.microsoft.com/office/drawing/2014/main" id="{1E82BB37-2BDB-42A3-8770-F390EACC3F1C}"/>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603" name="【学校施設】&#10;一人当たり面積平均値テキスト">
          <a:extLst>
            <a:ext uri="{FF2B5EF4-FFF2-40B4-BE49-F238E27FC236}">
              <a16:creationId xmlns:a16="http://schemas.microsoft.com/office/drawing/2014/main" id="{D64E25C1-53DA-487A-B63B-E9AC34DACD3A}"/>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04" name="フローチャート: 判断 603">
          <a:extLst>
            <a:ext uri="{FF2B5EF4-FFF2-40B4-BE49-F238E27FC236}">
              <a16:creationId xmlns:a16="http://schemas.microsoft.com/office/drawing/2014/main" id="{BE2C8B83-FB66-455A-8FAD-2D989932A147}"/>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05" name="フローチャート: 判断 604">
          <a:extLst>
            <a:ext uri="{FF2B5EF4-FFF2-40B4-BE49-F238E27FC236}">
              <a16:creationId xmlns:a16="http://schemas.microsoft.com/office/drawing/2014/main" id="{E8C603F0-A097-488F-809F-9733EB92B9D1}"/>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06" name="フローチャート: 判断 605">
          <a:extLst>
            <a:ext uri="{FF2B5EF4-FFF2-40B4-BE49-F238E27FC236}">
              <a16:creationId xmlns:a16="http://schemas.microsoft.com/office/drawing/2014/main" id="{4EF71DB4-0518-4F48-86ED-7F4993497163}"/>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07" name="フローチャート: 判断 606">
          <a:extLst>
            <a:ext uri="{FF2B5EF4-FFF2-40B4-BE49-F238E27FC236}">
              <a16:creationId xmlns:a16="http://schemas.microsoft.com/office/drawing/2014/main" id="{49337E4F-D46C-480C-A7F7-9FECBF40D2E6}"/>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60EEBF8-2EE0-4ECC-888F-8E7578D874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6A4365F-3C67-4509-A4B5-0F1E2B6E03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F63683C-01B2-4E5C-9A02-54F931F94B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9C1877E-DCE0-433C-90EC-B3B33291D5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8A06608-8F7C-4A76-9B75-15D3C930C4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xdr:rowOff>
    </xdr:from>
    <xdr:to>
      <xdr:col>116</xdr:col>
      <xdr:colOff>114300</xdr:colOff>
      <xdr:row>60</xdr:row>
      <xdr:rowOff>118618</xdr:rowOff>
    </xdr:to>
    <xdr:sp macro="" textlink="">
      <xdr:nvSpPr>
        <xdr:cNvPr id="613" name="楕円 612">
          <a:extLst>
            <a:ext uri="{FF2B5EF4-FFF2-40B4-BE49-F238E27FC236}">
              <a16:creationId xmlns:a16="http://schemas.microsoft.com/office/drawing/2014/main" id="{07A08609-EB0B-465A-A171-EFD11712525C}"/>
            </a:ext>
          </a:extLst>
        </xdr:cNvPr>
        <xdr:cNvSpPr/>
      </xdr:nvSpPr>
      <xdr:spPr>
        <a:xfrm>
          <a:off x="221107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39895</xdr:rowOff>
    </xdr:from>
    <xdr:ext cx="469744" cy="259045"/>
    <xdr:sp macro="" textlink="">
      <xdr:nvSpPr>
        <xdr:cNvPr id="614" name="【学校施設】&#10;一人当たり面積該当値テキスト">
          <a:extLst>
            <a:ext uri="{FF2B5EF4-FFF2-40B4-BE49-F238E27FC236}">
              <a16:creationId xmlns:a16="http://schemas.microsoft.com/office/drawing/2014/main" id="{0A06E789-B0FA-4BE3-880D-AD2895503B5D}"/>
            </a:ext>
          </a:extLst>
        </xdr:cNvPr>
        <xdr:cNvSpPr txBox="1"/>
      </xdr:nvSpPr>
      <xdr:spPr>
        <a:xfrm>
          <a:off x="22199600"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11303</xdr:rowOff>
    </xdr:from>
    <xdr:to>
      <xdr:col>112</xdr:col>
      <xdr:colOff>38100</xdr:colOff>
      <xdr:row>60</xdr:row>
      <xdr:rowOff>112903</xdr:rowOff>
    </xdr:to>
    <xdr:sp macro="" textlink="">
      <xdr:nvSpPr>
        <xdr:cNvPr id="615" name="楕円 614">
          <a:extLst>
            <a:ext uri="{FF2B5EF4-FFF2-40B4-BE49-F238E27FC236}">
              <a16:creationId xmlns:a16="http://schemas.microsoft.com/office/drawing/2014/main" id="{15B1F98F-350D-4583-8DA5-8BC8442B163A}"/>
            </a:ext>
          </a:extLst>
        </xdr:cNvPr>
        <xdr:cNvSpPr/>
      </xdr:nvSpPr>
      <xdr:spPr>
        <a:xfrm>
          <a:off x="21272500" y="10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62103</xdr:rowOff>
    </xdr:from>
    <xdr:to>
      <xdr:col>116</xdr:col>
      <xdr:colOff>63500</xdr:colOff>
      <xdr:row>60</xdr:row>
      <xdr:rowOff>67818</xdr:rowOff>
    </xdr:to>
    <xdr:cxnSp macro="">
      <xdr:nvCxnSpPr>
        <xdr:cNvPr id="616" name="直線コネクタ 615">
          <a:extLst>
            <a:ext uri="{FF2B5EF4-FFF2-40B4-BE49-F238E27FC236}">
              <a16:creationId xmlns:a16="http://schemas.microsoft.com/office/drawing/2014/main" id="{A992BB7A-C4AE-42E5-8520-682FD814BBA2}"/>
            </a:ext>
          </a:extLst>
        </xdr:cNvPr>
        <xdr:cNvCxnSpPr/>
      </xdr:nvCxnSpPr>
      <xdr:spPr>
        <a:xfrm>
          <a:off x="21323300" y="1034910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31496</xdr:rowOff>
    </xdr:from>
    <xdr:to>
      <xdr:col>107</xdr:col>
      <xdr:colOff>101600</xdr:colOff>
      <xdr:row>60</xdr:row>
      <xdr:rowOff>133096</xdr:rowOff>
    </xdr:to>
    <xdr:sp macro="" textlink="">
      <xdr:nvSpPr>
        <xdr:cNvPr id="617" name="楕円 616">
          <a:extLst>
            <a:ext uri="{FF2B5EF4-FFF2-40B4-BE49-F238E27FC236}">
              <a16:creationId xmlns:a16="http://schemas.microsoft.com/office/drawing/2014/main" id="{C7ECA0AB-953D-46FD-A8DB-59ABE21AFAD7}"/>
            </a:ext>
          </a:extLst>
        </xdr:cNvPr>
        <xdr:cNvSpPr/>
      </xdr:nvSpPr>
      <xdr:spPr>
        <a:xfrm>
          <a:off x="20383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62103</xdr:rowOff>
    </xdr:from>
    <xdr:to>
      <xdr:col>111</xdr:col>
      <xdr:colOff>177800</xdr:colOff>
      <xdr:row>60</xdr:row>
      <xdr:rowOff>82296</xdr:rowOff>
    </xdr:to>
    <xdr:cxnSp macro="">
      <xdr:nvCxnSpPr>
        <xdr:cNvPr id="618" name="直線コネクタ 617">
          <a:extLst>
            <a:ext uri="{FF2B5EF4-FFF2-40B4-BE49-F238E27FC236}">
              <a16:creationId xmlns:a16="http://schemas.microsoft.com/office/drawing/2014/main" id="{CC45E1A5-0B5C-457E-B85D-DD2169D016BF}"/>
            </a:ext>
          </a:extLst>
        </xdr:cNvPr>
        <xdr:cNvCxnSpPr/>
      </xdr:nvCxnSpPr>
      <xdr:spPr>
        <a:xfrm flipV="1">
          <a:off x="20434300" y="103491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619" name="n_1aveValue【学校施設】&#10;一人当たり面積">
          <a:extLst>
            <a:ext uri="{FF2B5EF4-FFF2-40B4-BE49-F238E27FC236}">
              <a16:creationId xmlns:a16="http://schemas.microsoft.com/office/drawing/2014/main" id="{C860E5BF-8F7E-49B5-ABBC-1FBE847AFB57}"/>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620" name="n_2aveValue【学校施設】&#10;一人当たり面積">
          <a:extLst>
            <a:ext uri="{FF2B5EF4-FFF2-40B4-BE49-F238E27FC236}">
              <a16:creationId xmlns:a16="http://schemas.microsoft.com/office/drawing/2014/main" id="{BF121BA5-6FC2-4435-8ACF-8638E759BBA3}"/>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21" name="n_3aveValue【学校施設】&#10;一人当たり面積">
          <a:extLst>
            <a:ext uri="{FF2B5EF4-FFF2-40B4-BE49-F238E27FC236}">
              <a16:creationId xmlns:a16="http://schemas.microsoft.com/office/drawing/2014/main" id="{CFD7676E-03AD-4B11-B4E0-48C654BFA512}"/>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129430</xdr:rowOff>
    </xdr:from>
    <xdr:ext cx="469744" cy="259045"/>
    <xdr:sp macro="" textlink="">
      <xdr:nvSpPr>
        <xdr:cNvPr id="622" name="n_1mainValue【学校施設】&#10;一人当たり面積">
          <a:extLst>
            <a:ext uri="{FF2B5EF4-FFF2-40B4-BE49-F238E27FC236}">
              <a16:creationId xmlns:a16="http://schemas.microsoft.com/office/drawing/2014/main" id="{68C2128B-2F63-4FC5-B4EB-4B3C1A4C3ADB}"/>
            </a:ext>
          </a:extLst>
        </xdr:cNvPr>
        <xdr:cNvSpPr txBox="1"/>
      </xdr:nvSpPr>
      <xdr:spPr>
        <a:xfrm>
          <a:off x="21075727"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149623</xdr:rowOff>
    </xdr:from>
    <xdr:ext cx="469744" cy="259045"/>
    <xdr:sp macro="" textlink="">
      <xdr:nvSpPr>
        <xdr:cNvPr id="623" name="n_2mainValue【学校施設】&#10;一人当たり面積">
          <a:extLst>
            <a:ext uri="{FF2B5EF4-FFF2-40B4-BE49-F238E27FC236}">
              <a16:creationId xmlns:a16="http://schemas.microsoft.com/office/drawing/2014/main" id="{02FF224C-0A35-44E1-A30B-151065ABFA22}"/>
            </a:ext>
          </a:extLst>
        </xdr:cNvPr>
        <xdr:cNvSpPr txBox="1"/>
      </xdr:nvSpPr>
      <xdr:spPr>
        <a:xfrm>
          <a:off x="20199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90F29C8-FE0A-428C-9EF5-0A907E60DF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8D5BDB9F-EA80-4B51-AA2D-B2053B3594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8881637-578A-470A-9C72-FB2729B0EC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EA2FA712-4ADE-486F-A8D1-805EE9ABCF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9DF63C2-5501-471D-82BB-7A406A0BC9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AE68E10-EE43-49DC-B6CD-BDA2E07DA1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2FBC83D-60FD-439B-A752-1742583F56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2A9BD9C-4714-42D4-B7DE-29EB79E2576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32B7F1F9-B36F-4C47-9F33-EF696D1879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64E5927E-BC85-456C-942F-3ECC2953B1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894DDA-54D4-4143-A1B5-516EC58CDB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46526275-364D-4747-9EA3-8A7B04A5A4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C0549D51-E017-4170-8E64-A96832C505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F8E15F69-F649-41D6-A735-4D9BE62473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657B2E2B-B815-47D0-B03E-3F80CB0496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39B20F7-19A1-46CE-ABF6-A849565C997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384DB070-CD90-4842-9CE3-1AA72F1AB8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B0140A0C-086F-41F7-A728-E2FEE03896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0A8027B-E0DD-4DDB-BF79-D96BDA0907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D19A124-6B58-40C4-B721-B3589D9E3C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6D6C80E6-F902-4A30-9987-A90CC4191D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6DABF47-A465-438B-B094-571049AB35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650EBD20-4700-46B1-9A60-4372FBF7A6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7E590164-8036-4AC3-8BD1-68FDD5B326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368068D-26AF-4B34-B095-8365F84E02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4D763ECA-5632-4CC0-84AE-BE05A5546A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B357E69E-2A9A-4CF5-BAA4-D067439C1BA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13ADC021-DA71-4969-BB06-2F7CCC9E436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1F2D0E53-9A6D-4863-B2D0-89C48B80ACF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F3BA8AA-E792-4D12-B158-147B31EB51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77F66658-6B4B-4BF7-9F82-308C8EEEDD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5D4D31E3-1923-435A-9729-551701BD45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D45FFD57-D318-422C-9841-E272A7F910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42B531FE-D42B-4BD1-B77E-1B6811C5C61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367A8157-90AC-4DDA-B9D9-E8318C21DFE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B79C388C-12DE-4F0E-ACF9-7D2797CFAB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5854AD92-2CE3-47BB-A4AF-D97DE8F6B5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CAEE34CB-3DC1-4382-8BA2-F0EE7F8799D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803C3CB5-52F6-4496-9209-C6190951A5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FA0E7BB6-71B0-4205-A9C1-B643F05B878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36111686-4DD5-44EE-B6EE-3F413718DC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65" name="直線コネクタ 664">
          <a:extLst>
            <a:ext uri="{FF2B5EF4-FFF2-40B4-BE49-F238E27FC236}">
              <a16:creationId xmlns:a16="http://schemas.microsoft.com/office/drawing/2014/main" id="{019A5065-DBCD-4427-BD4B-2911C54E4474}"/>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66" name="【公民館】&#10;有形固定資産減価償却率最小値テキスト">
          <a:extLst>
            <a:ext uri="{FF2B5EF4-FFF2-40B4-BE49-F238E27FC236}">
              <a16:creationId xmlns:a16="http://schemas.microsoft.com/office/drawing/2014/main" id="{416F9F58-C09E-4FF5-99DC-12FB066B0A55}"/>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67" name="直線コネクタ 666">
          <a:extLst>
            <a:ext uri="{FF2B5EF4-FFF2-40B4-BE49-F238E27FC236}">
              <a16:creationId xmlns:a16="http://schemas.microsoft.com/office/drawing/2014/main" id="{8CCC44EB-B522-4C92-A5F0-C3C50B0DB4A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a:extLst>
            <a:ext uri="{FF2B5EF4-FFF2-40B4-BE49-F238E27FC236}">
              <a16:creationId xmlns:a16="http://schemas.microsoft.com/office/drawing/2014/main" id="{FFC0ADFB-58D2-44D8-80F4-E0C64339E4D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F5EBE637-9ED3-4583-8142-481F3E5B7EB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0" name="【公民館】&#10;有形固定資産減価償却率平均値テキスト">
          <a:extLst>
            <a:ext uri="{FF2B5EF4-FFF2-40B4-BE49-F238E27FC236}">
              <a16:creationId xmlns:a16="http://schemas.microsoft.com/office/drawing/2014/main" id="{25F4BF56-1C2F-4675-9058-4E78913FF768}"/>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1" name="フローチャート: 判断 670">
          <a:extLst>
            <a:ext uri="{FF2B5EF4-FFF2-40B4-BE49-F238E27FC236}">
              <a16:creationId xmlns:a16="http://schemas.microsoft.com/office/drawing/2014/main" id="{A529A112-A165-455A-863B-573544F88DC6}"/>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2" name="フローチャート: 判断 671">
          <a:extLst>
            <a:ext uri="{FF2B5EF4-FFF2-40B4-BE49-F238E27FC236}">
              <a16:creationId xmlns:a16="http://schemas.microsoft.com/office/drawing/2014/main" id="{424542D9-93BB-455C-8A9F-B36CCF249FBD}"/>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73" name="フローチャート: 判断 672">
          <a:extLst>
            <a:ext uri="{FF2B5EF4-FFF2-40B4-BE49-F238E27FC236}">
              <a16:creationId xmlns:a16="http://schemas.microsoft.com/office/drawing/2014/main" id="{0F75E15F-A2BE-4B49-8596-38E3556DB67E}"/>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74" name="フローチャート: 判断 673">
          <a:extLst>
            <a:ext uri="{FF2B5EF4-FFF2-40B4-BE49-F238E27FC236}">
              <a16:creationId xmlns:a16="http://schemas.microsoft.com/office/drawing/2014/main" id="{5A5DE05F-3653-44BB-B341-5B61712D23A9}"/>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B3BB2C4-1CFA-4A5D-AF4A-4E52AF48A3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9C2A775-50AC-4108-A7A2-4547E0FF4B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ACEEDD7-3B57-4BFD-9902-033B7F8503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20B8F69-DF75-4D29-865C-649DEBB51F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991BADC-F82A-4E07-919D-11013A60CF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85816</xdr:rowOff>
    </xdr:from>
    <xdr:to>
      <xdr:col>85</xdr:col>
      <xdr:colOff>177800</xdr:colOff>
      <xdr:row>102</xdr:row>
      <xdr:rowOff>15966</xdr:rowOff>
    </xdr:to>
    <xdr:sp macro="" textlink="">
      <xdr:nvSpPr>
        <xdr:cNvPr id="680" name="楕円 679">
          <a:extLst>
            <a:ext uri="{FF2B5EF4-FFF2-40B4-BE49-F238E27FC236}">
              <a16:creationId xmlns:a16="http://schemas.microsoft.com/office/drawing/2014/main" id="{F7D1D3BB-70F1-4944-BC0B-02237308F71C}"/>
            </a:ext>
          </a:extLst>
        </xdr:cNvPr>
        <xdr:cNvSpPr/>
      </xdr:nvSpPr>
      <xdr:spPr>
        <a:xfrm>
          <a:off x="16268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108693</xdr:rowOff>
    </xdr:from>
    <xdr:ext cx="405111" cy="259045"/>
    <xdr:sp macro="" textlink="">
      <xdr:nvSpPr>
        <xdr:cNvPr id="681" name="【公民館】&#10;有形固定資産減価償却率該当値テキスト">
          <a:extLst>
            <a:ext uri="{FF2B5EF4-FFF2-40B4-BE49-F238E27FC236}">
              <a16:creationId xmlns:a16="http://schemas.microsoft.com/office/drawing/2014/main" id="{178A1FDF-7B09-4CF8-8568-935AF1429795}"/>
            </a:ext>
          </a:extLst>
        </xdr:cNvPr>
        <xdr:cNvSpPr txBox="1"/>
      </xdr:nvSpPr>
      <xdr:spPr>
        <a:xfrm>
          <a:off x="163576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682" name="楕円 681">
          <a:extLst>
            <a:ext uri="{FF2B5EF4-FFF2-40B4-BE49-F238E27FC236}">
              <a16:creationId xmlns:a16="http://schemas.microsoft.com/office/drawing/2014/main" id="{A7FCE18B-5D26-41DF-8536-6B120C873968}"/>
            </a:ext>
          </a:extLst>
        </xdr:cNvPr>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136616</xdr:rowOff>
    </xdr:from>
    <xdr:to>
      <xdr:col>85</xdr:col>
      <xdr:colOff>127000</xdr:colOff>
      <xdr:row>101</xdr:row>
      <xdr:rowOff>166007</xdr:rowOff>
    </xdr:to>
    <xdr:cxnSp macro="">
      <xdr:nvCxnSpPr>
        <xdr:cNvPr id="683" name="直線コネクタ 682">
          <a:extLst>
            <a:ext uri="{FF2B5EF4-FFF2-40B4-BE49-F238E27FC236}">
              <a16:creationId xmlns:a16="http://schemas.microsoft.com/office/drawing/2014/main" id="{8E659D70-ED2B-4C3E-A666-56D7194B4A2C}"/>
            </a:ext>
          </a:extLst>
        </xdr:cNvPr>
        <xdr:cNvCxnSpPr/>
      </xdr:nvCxnSpPr>
      <xdr:spPr>
        <a:xfrm flipV="1">
          <a:off x="15481300" y="174530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142966</xdr:rowOff>
    </xdr:from>
    <xdr:to>
      <xdr:col>76</xdr:col>
      <xdr:colOff>165100</xdr:colOff>
      <xdr:row>102</xdr:row>
      <xdr:rowOff>73116</xdr:rowOff>
    </xdr:to>
    <xdr:sp macro="" textlink="">
      <xdr:nvSpPr>
        <xdr:cNvPr id="684" name="楕円 683">
          <a:extLst>
            <a:ext uri="{FF2B5EF4-FFF2-40B4-BE49-F238E27FC236}">
              <a16:creationId xmlns:a16="http://schemas.microsoft.com/office/drawing/2014/main" id="{44094552-DA06-4683-B5B1-7E645EC74D84}"/>
            </a:ext>
          </a:extLst>
        </xdr:cNvPr>
        <xdr:cNvSpPr/>
      </xdr:nvSpPr>
      <xdr:spPr>
        <a:xfrm>
          <a:off x="14541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102</xdr:row>
      <xdr:rowOff>22316</xdr:rowOff>
    </xdr:to>
    <xdr:cxnSp macro="">
      <xdr:nvCxnSpPr>
        <xdr:cNvPr id="685" name="直線コネクタ 684">
          <a:extLst>
            <a:ext uri="{FF2B5EF4-FFF2-40B4-BE49-F238E27FC236}">
              <a16:creationId xmlns:a16="http://schemas.microsoft.com/office/drawing/2014/main" id="{2F92A7FD-8A33-4016-B57B-6664CC1F1A90}"/>
            </a:ext>
          </a:extLst>
        </xdr:cNvPr>
        <xdr:cNvCxnSpPr/>
      </xdr:nvCxnSpPr>
      <xdr:spPr>
        <a:xfrm flipV="1">
          <a:off x="14592300" y="174824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86" name="n_1aveValue【公民館】&#10;有形固定資産減価償却率">
          <a:extLst>
            <a:ext uri="{FF2B5EF4-FFF2-40B4-BE49-F238E27FC236}">
              <a16:creationId xmlns:a16="http://schemas.microsoft.com/office/drawing/2014/main" id="{FCBB94F2-CBB0-451E-B3C6-5AE74B2D2364}"/>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87" name="n_2aveValue【公民館】&#10;有形固定資産減価償却率">
          <a:extLst>
            <a:ext uri="{FF2B5EF4-FFF2-40B4-BE49-F238E27FC236}">
              <a16:creationId xmlns:a16="http://schemas.microsoft.com/office/drawing/2014/main" id="{2B5DA10A-CB5B-468D-89FA-FA9A302E78C4}"/>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88" name="n_3aveValue【公民館】&#10;有形固定資産減価償却率">
          <a:extLst>
            <a:ext uri="{FF2B5EF4-FFF2-40B4-BE49-F238E27FC236}">
              <a16:creationId xmlns:a16="http://schemas.microsoft.com/office/drawing/2014/main" id="{63CA9E05-D689-4C88-B404-67C4E4199458}"/>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689" name="n_1mainValue【公民館】&#10;有形固定資産減価償却率">
          <a:extLst>
            <a:ext uri="{FF2B5EF4-FFF2-40B4-BE49-F238E27FC236}">
              <a16:creationId xmlns:a16="http://schemas.microsoft.com/office/drawing/2014/main" id="{CCAAA38E-BB29-47B8-A519-99932E74241F}"/>
            </a:ext>
          </a:extLst>
        </xdr:cNvPr>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89643</xdr:rowOff>
    </xdr:from>
    <xdr:ext cx="405111" cy="259045"/>
    <xdr:sp macro="" textlink="">
      <xdr:nvSpPr>
        <xdr:cNvPr id="690" name="n_2mainValue【公民館】&#10;有形固定資産減価償却率">
          <a:extLst>
            <a:ext uri="{FF2B5EF4-FFF2-40B4-BE49-F238E27FC236}">
              <a16:creationId xmlns:a16="http://schemas.microsoft.com/office/drawing/2014/main" id="{CF7D9948-99E2-4E99-A842-BBC31D395125}"/>
            </a:ext>
          </a:extLst>
        </xdr:cNvPr>
        <xdr:cNvSpPr txBox="1"/>
      </xdr:nvSpPr>
      <xdr:spPr>
        <a:xfrm>
          <a:off x="14389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C0265A73-09F5-4C13-BD0E-1A7FC554FD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DD562059-009E-4194-B2F8-C3DA498C32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18B9A91D-F1B0-4B05-864E-887475401E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3AC30350-C43F-4C2A-984B-FD83685607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DC6F2015-A9C9-4A09-BE14-61E15428BB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B9952FC8-5744-4BB9-A157-E3A9AB4BDB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1E865AE4-F30D-4043-9D7F-46D5A3E2FA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C10BF589-7373-41B6-92A9-92756E384A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E3FCDAAB-67FA-4476-9253-92F39CC3E1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E8E38347-06E2-451F-9386-E78E478C48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D05581C1-8449-4DDC-B74D-8DC014E89A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F8C0CD25-B84E-4579-9102-F851DF8D31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FD119843-58F6-407E-8CC8-483D4F6DB7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54FD2C54-7756-4C85-B90D-FB6DCDE9DEB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02050220-FDB7-493E-B3FB-5FA224EA39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44FEBD77-45BE-4C1E-A1CB-59F63D06E47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EDA0330F-DB48-4FC2-8028-F803783EF9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93CD0399-8CF5-4CB2-B286-9B2CBC82F5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60A6480A-1FDE-4A4E-936D-42226EAFE5D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27EF948A-3718-495B-887C-8F1C49FDF15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894CF91E-A7A6-4E54-986B-182641FE1B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CD746879-8BBC-4CC3-AD71-47662AE9D7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108F1CC8-B62F-4DE5-936A-3C023883FC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14" name="直線コネクタ 713">
          <a:extLst>
            <a:ext uri="{FF2B5EF4-FFF2-40B4-BE49-F238E27FC236}">
              <a16:creationId xmlns:a16="http://schemas.microsoft.com/office/drawing/2014/main" id="{A7BA7E84-B7F1-43BE-8CEC-D49C895A44CF}"/>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5" name="【公民館】&#10;一人当たり面積最小値テキスト">
          <a:extLst>
            <a:ext uri="{FF2B5EF4-FFF2-40B4-BE49-F238E27FC236}">
              <a16:creationId xmlns:a16="http://schemas.microsoft.com/office/drawing/2014/main" id="{D1B4042F-D63A-4425-8F40-AD8A380A9161}"/>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16" name="直線コネクタ 715">
          <a:extLst>
            <a:ext uri="{FF2B5EF4-FFF2-40B4-BE49-F238E27FC236}">
              <a16:creationId xmlns:a16="http://schemas.microsoft.com/office/drawing/2014/main" id="{75A38106-781A-4FD0-AAD7-0C19A9E06EB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17" name="【公民館】&#10;一人当たり面積最大値テキスト">
          <a:extLst>
            <a:ext uri="{FF2B5EF4-FFF2-40B4-BE49-F238E27FC236}">
              <a16:creationId xmlns:a16="http://schemas.microsoft.com/office/drawing/2014/main" id="{35174C5E-A24C-4091-95B5-F1EE0C816456}"/>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18" name="直線コネクタ 717">
          <a:extLst>
            <a:ext uri="{FF2B5EF4-FFF2-40B4-BE49-F238E27FC236}">
              <a16:creationId xmlns:a16="http://schemas.microsoft.com/office/drawing/2014/main" id="{B4B89A15-1894-4318-B1C0-E282DD3B3BD6}"/>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19" name="【公民館】&#10;一人当たり面積平均値テキスト">
          <a:extLst>
            <a:ext uri="{FF2B5EF4-FFF2-40B4-BE49-F238E27FC236}">
              <a16:creationId xmlns:a16="http://schemas.microsoft.com/office/drawing/2014/main" id="{B8BAF17C-351C-439B-BDF1-E4C93C988B3B}"/>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0" name="フローチャート: 判断 719">
          <a:extLst>
            <a:ext uri="{FF2B5EF4-FFF2-40B4-BE49-F238E27FC236}">
              <a16:creationId xmlns:a16="http://schemas.microsoft.com/office/drawing/2014/main" id="{F61FF282-CCDB-4F5E-82CA-16A55FBA2D57}"/>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1" name="フローチャート: 判断 720">
          <a:extLst>
            <a:ext uri="{FF2B5EF4-FFF2-40B4-BE49-F238E27FC236}">
              <a16:creationId xmlns:a16="http://schemas.microsoft.com/office/drawing/2014/main" id="{5E44D08A-D069-4948-8557-A6F7BC5D0C2C}"/>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22" name="フローチャート: 判断 721">
          <a:extLst>
            <a:ext uri="{FF2B5EF4-FFF2-40B4-BE49-F238E27FC236}">
              <a16:creationId xmlns:a16="http://schemas.microsoft.com/office/drawing/2014/main" id="{94C4E688-E3D2-4FF4-B34F-BF9B6528336E}"/>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23" name="フローチャート: 判断 722">
          <a:extLst>
            <a:ext uri="{FF2B5EF4-FFF2-40B4-BE49-F238E27FC236}">
              <a16:creationId xmlns:a16="http://schemas.microsoft.com/office/drawing/2014/main" id="{85134182-9077-4B7F-B56D-9790DFF81319}"/>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135BACFD-0B12-4173-88BC-F997B888DF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3DEEE47D-CB49-4AC7-919C-DD8CE21149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2B720B26-BB81-4DB5-BD60-560EF69CC1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12A2C734-645E-413D-9423-148DC03EAB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FF2EB27-E563-4693-9D14-E879E59D28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53339</xdr:rowOff>
    </xdr:from>
    <xdr:to>
      <xdr:col>116</xdr:col>
      <xdr:colOff>114300</xdr:colOff>
      <xdr:row>105</xdr:row>
      <xdr:rowOff>154939</xdr:rowOff>
    </xdr:to>
    <xdr:sp macro="" textlink="">
      <xdr:nvSpPr>
        <xdr:cNvPr id="729" name="楕円 728">
          <a:extLst>
            <a:ext uri="{FF2B5EF4-FFF2-40B4-BE49-F238E27FC236}">
              <a16:creationId xmlns:a16="http://schemas.microsoft.com/office/drawing/2014/main" id="{42E89BC9-BB1D-44FC-9E34-FE37C5EA8E64}"/>
            </a:ext>
          </a:extLst>
        </xdr:cNvPr>
        <xdr:cNvSpPr/>
      </xdr:nvSpPr>
      <xdr:spPr>
        <a:xfrm>
          <a:off x="221107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76216</xdr:rowOff>
    </xdr:from>
    <xdr:ext cx="469744" cy="259045"/>
    <xdr:sp macro="" textlink="">
      <xdr:nvSpPr>
        <xdr:cNvPr id="730" name="【公民館】&#10;一人当たり面積該当値テキスト">
          <a:extLst>
            <a:ext uri="{FF2B5EF4-FFF2-40B4-BE49-F238E27FC236}">
              <a16:creationId xmlns:a16="http://schemas.microsoft.com/office/drawing/2014/main" id="{5D45E699-9E04-4511-BB17-847857CDCEDD}"/>
            </a:ext>
          </a:extLst>
        </xdr:cNvPr>
        <xdr:cNvSpPr txBox="1"/>
      </xdr:nvSpPr>
      <xdr:spPr>
        <a:xfrm>
          <a:off x="22199600"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62230</xdr:rowOff>
    </xdr:from>
    <xdr:to>
      <xdr:col>112</xdr:col>
      <xdr:colOff>38100</xdr:colOff>
      <xdr:row>105</xdr:row>
      <xdr:rowOff>163830</xdr:rowOff>
    </xdr:to>
    <xdr:sp macro="" textlink="">
      <xdr:nvSpPr>
        <xdr:cNvPr id="731" name="楕円 730">
          <a:extLst>
            <a:ext uri="{FF2B5EF4-FFF2-40B4-BE49-F238E27FC236}">
              <a16:creationId xmlns:a16="http://schemas.microsoft.com/office/drawing/2014/main" id="{FC374335-C8B8-4054-8FF1-A25821BC41F7}"/>
            </a:ext>
          </a:extLst>
        </xdr:cNvPr>
        <xdr:cNvSpPr/>
      </xdr:nvSpPr>
      <xdr:spPr>
        <a:xfrm>
          <a:off x="21272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104139</xdr:rowOff>
    </xdr:from>
    <xdr:to>
      <xdr:col>116</xdr:col>
      <xdr:colOff>63500</xdr:colOff>
      <xdr:row>105</xdr:row>
      <xdr:rowOff>113030</xdr:rowOff>
    </xdr:to>
    <xdr:cxnSp macro="">
      <xdr:nvCxnSpPr>
        <xdr:cNvPr id="732" name="直線コネクタ 731">
          <a:extLst>
            <a:ext uri="{FF2B5EF4-FFF2-40B4-BE49-F238E27FC236}">
              <a16:creationId xmlns:a16="http://schemas.microsoft.com/office/drawing/2014/main" id="{E08EE997-3FBB-49DD-8AD2-C5D595F6C880}"/>
            </a:ext>
          </a:extLst>
        </xdr:cNvPr>
        <xdr:cNvCxnSpPr/>
      </xdr:nvCxnSpPr>
      <xdr:spPr>
        <a:xfrm flipV="1">
          <a:off x="21323300" y="1810638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69850</xdr:rowOff>
    </xdr:from>
    <xdr:to>
      <xdr:col>107</xdr:col>
      <xdr:colOff>101600</xdr:colOff>
      <xdr:row>106</xdr:row>
      <xdr:rowOff>0</xdr:rowOff>
    </xdr:to>
    <xdr:sp macro="" textlink="">
      <xdr:nvSpPr>
        <xdr:cNvPr id="733" name="楕円 732">
          <a:extLst>
            <a:ext uri="{FF2B5EF4-FFF2-40B4-BE49-F238E27FC236}">
              <a16:creationId xmlns:a16="http://schemas.microsoft.com/office/drawing/2014/main" id="{2BF6E336-A378-4248-95A2-B0C2576550A3}"/>
            </a:ext>
          </a:extLst>
        </xdr:cNvPr>
        <xdr:cNvSpPr/>
      </xdr:nvSpPr>
      <xdr:spPr>
        <a:xfrm>
          <a:off x="20383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113030</xdr:rowOff>
    </xdr:from>
    <xdr:to>
      <xdr:col>111</xdr:col>
      <xdr:colOff>177800</xdr:colOff>
      <xdr:row>105</xdr:row>
      <xdr:rowOff>120650</xdr:rowOff>
    </xdr:to>
    <xdr:cxnSp macro="">
      <xdr:nvCxnSpPr>
        <xdr:cNvPr id="734" name="直線コネクタ 733">
          <a:extLst>
            <a:ext uri="{FF2B5EF4-FFF2-40B4-BE49-F238E27FC236}">
              <a16:creationId xmlns:a16="http://schemas.microsoft.com/office/drawing/2014/main" id="{A90437C7-58CF-4047-8FA1-74BA98C499C9}"/>
            </a:ext>
          </a:extLst>
        </xdr:cNvPr>
        <xdr:cNvCxnSpPr/>
      </xdr:nvCxnSpPr>
      <xdr:spPr>
        <a:xfrm flipV="1">
          <a:off x="20434300" y="1811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35" name="n_1aveValue【公民館】&#10;一人当たり面積">
          <a:extLst>
            <a:ext uri="{FF2B5EF4-FFF2-40B4-BE49-F238E27FC236}">
              <a16:creationId xmlns:a16="http://schemas.microsoft.com/office/drawing/2014/main" id="{73A3BAAA-C65B-42C7-898B-87D78628F9A5}"/>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36" name="n_2aveValue【公民館】&#10;一人当たり面積">
          <a:extLst>
            <a:ext uri="{FF2B5EF4-FFF2-40B4-BE49-F238E27FC236}">
              <a16:creationId xmlns:a16="http://schemas.microsoft.com/office/drawing/2014/main" id="{E9818A12-106C-4042-BD0A-06CC6E38CDC7}"/>
            </a:ext>
          </a:extLst>
        </xdr:cNvPr>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37" name="n_3aveValue【公民館】&#10;一人当たり面積">
          <a:extLst>
            <a:ext uri="{FF2B5EF4-FFF2-40B4-BE49-F238E27FC236}">
              <a16:creationId xmlns:a16="http://schemas.microsoft.com/office/drawing/2014/main" id="{007D5D00-8837-4BB1-804F-5E78CEB41E75}"/>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8907</xdr:rowOff>
    </xdr:from>
    <xdr:ext cx="469744" cy="259045"/>
    <xdr:sp macro="" textlink="">
      <xdr:nvSpPr>
        <xdr:cNvPr id="738" name="n_1mainValue【公民館】&#10;一人当たり面積">
          <a:extLst>
            <a:ext uri="{FF2B5EF4-FFF2-40B4-BE49-F238E27FC236}">
              <a16:creationId xmlns:a16="http://schemas.microsoft.com/office/drawing/2014/main" id="{8AC010E4-C0F4-4245-AD14-AE6F4F253FE5}"/>
            </a:ext>
          </a:extLst>
        </xdr:cNvPr>
        <xdr:cNvSpPr txBox="1"/>
      </xdr:nvSpPr>
      <xdr:spPr>
        <a:xfrm>
          <a:off x="21075727"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16527</xdr:rowOff>
    </xdr:from>
    <xdr:ext cx="469744" cy="259045"/>
    <xdr:sp macro="" textlink="">
      <xdr:nvSpPr>
        <xdr:cNvPr id="739" name="n_2mainValue【公民館】&#10;一人当たり面積">
          <a:extLst>
            <a:ext uri="{FF2B5EF4-FFF2-40B4-BE49-F238E27FC236}">
              <a16:creationId xmlns:a16="http://schemas.microsoft.com/office/drawing/2014/main" id="{3BDC220E-3C43-47D9-9510-D1CC8C2FD145}"/>
            </a:ext>
          </a:extLst>
        </xdr:cNvPr>
        <xdr:cNvSpPr txBox="1"/>
      </xdr:nvSpPr>
      <xdr:spPr>
        <a:xfrm>
          <a:off x="20199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E6FCE646-0787-414B-9D87-A64432096E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CA6AC09F-83CF-4D74-9546-EC0EA470C3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91811789-B90A-4357-9041-63A3DEB884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類似団体と比較して特に有形固定資産減価償却率が高くなっている施設は、幼稚園、橋りょう・トンネル、学校施設、公民館であり、他の施設については類似団体とほぼ同様の数値になっている。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幼稚園については、近年、園児数の少ない状態が続いており、施設更新を行うのかどうかを検討中であるため、更新が進んでいない。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橋りょう・トンネルについては、平成３０年度の社会資本整備交付金事業にて橋りょうの長寿命化計画が策定され、老朽化の激しいものや実用頻度の高いものから更新していく予定である。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年度ごとに各小中学校の校舎・屋内体育施設の改修を行ってきたが、多くの施設が経年劣化で傷んできており、補修や更新が追いついていない状態であった。現在、個別施設計画を策定中であるため、それを基に進めて行くことに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公民館についても、年度ごとに２施設を目途として更新を進めている。屋根や外壁の改修を行い、長寿命化に努めている。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A39D1C-6F37-4927-BEF3-D9B6ED0B24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849D9F-A105-4984-9C02-8A7ACF591A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0ECB4D-E8BA-46A0-84B5-679C9AB9F3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952498-3A6C-4C39-975C-307EC42213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418D1F-8AB4-429E-A6C8-9BE045B675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DBD0CE-541C-4FD2-9C6F-0E47FE56FE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F4B4C0-5686-4E09-A3B3-02C1C06DC8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0C98F1-D8B2-4BCB-8825-FE9014D62C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FF8F54-E7DA-41C4-9089-5CC7F7C2A4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B5E732-ADB0-497E-8B22-7E75F0F8D4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79B5D4-4D1E-4E2D-BFDB-54E0A601E1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218FEB-1174-457C-A5DA-CEDDAFD461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327738-4967-4649-A119-CBC22D0475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0C62B3-5A84-4F90-9299-45C6571FF2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33DD58-FCAF-48B5-82BA-9CEADBEA92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6373B8-71CD-4E3D-A158-25263F502D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F83581-812D-4112-948D-09CA137132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5A6371-A217-4294-A6CD-560443BDB7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4E22D3-3B22-4C64-BE61-0FE94AFAFE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2935F0-9792-41FF-B29C-A50574D9F8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73CC03-67D8-49B1-8FFD-C9D84DD007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E6CFC2-E3A0-4ED1-8853-4C3B26F25B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2A4659-7380-4B33-AC81-07A2BB2806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8DD502-329A-4E3C-B710-038D1243E5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B42242-3C3A-4D04-94E0-740E859C7F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BBF603-1723-4C63-B09A-BC66C062C8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54B966-D651-46E0-85E6-0C2A28D2FB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CD4EAF-5BAF-4995-BFB4-0BEFE283EE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BCEA11-A0D4-494C-AF7C-7B3204D57B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ADB063-9A92-4FAA-9CB8-8A2BF5F3F0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163BBE5-F2B8-4725-BDC1-D1DDFF7E27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FB4539C-5D9D-4BAB-B840-1F76C211BB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D9FFFBC-35B8-4524-8A10-C396F9C172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27BF44E-0D26-4579-8DE8-A0AE5BC5E4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D869B18-D87B-4909-ACA8-6546C26B47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F2B4263-E0A1-49E2-9E94-695954F6A4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DA9EEE4-1D5F-49D0-9D2C-B7EC5CAD9A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E90C45E-906F-42FE-902D-9179B84B72C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2BC876F-C5E2-4229-AEB5-3CF602E184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D8E271F-7C8D-48DA-96A5-EBA8FA60CB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4E4CE9E-6416-438B-A3DA-E07B727C95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250DD64-DA1E-487D-B3BA-E5E89F86EC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95127AF-3B89-47D7-9918-47FD08B23F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EBE250C-E88A-4CDF-9F2E-8D479759C6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EAA0216-E009-4B44-AF32-4960876C75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6CF7A17-4131-45BC-A839-608D6694059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DF64B7A-EAED-4C7D-BF6A-CC83994927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BA1A429-D2E0-4EF6-949E-E449029BF1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4415FF0-FDAD-4E28-98BA-61C785A9A4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DF38CA06-B542-4A2D-8909-7E8B491610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900A4A0-2A6E-421B-8D6A-55A1DF7F71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8045C3D-E33E-40A7-B0A1-24880A76C7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AF84255-4B16-4076-85E4-238C1E678A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F2E1BCB-3DEC-40EE-8514-CC15627CB2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8C61D8E4-F58D-4A27-A1F6-A4FBE53582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25162268-024C-4E33-A82D-B42F405250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32F38CD-2F07-4FC7-BCDC-2DD02AD487C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ADCD0355-0CD8-4D53-9F8B-E645B9EB22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8C62360-62E6-48D2-A17A-BC765F5FBA4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41F94C95-6ACE-4616-ABC8-94FB5F6E527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72D03E1-A9E6-4789-B73E-B99D807AAE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78839FEF-0DCC-47C0-8226-C21C672E9A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7B467709-7CAC-4AAB-A083-0A19A2379C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E2084D9-6697-4471-9FDC-FA3935C431A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1E31FFE-EA64-41C5-9348-6DA5C59C62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F076FAD-E580-424E-962B-1FCF0C5020D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B32E8CE-12B2-421F-ADA0-671CDD54E54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478FB439-7114-4F86-874C-3B56C0411F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C7DA36A-5108-42A6-8414-632928B6494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F9174AB-62AF-41BE-9C0D-22D93AA0B3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531696D0-3ACF-41D3-823D-48C42698C124}"/>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5AE67D7-01C4-44B1-9FC1-7A52D968AE69}"/>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26F96B2E-78C1-4321-9CCE-E0C485C278AD}"/>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3B61DE4-2BDE-48B9-974B-F5F4C157C0A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4072545-E3EB-4D5B-B00A-0D8E3CBE475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20534F12-9FF2-40BF-AB8C-A7E0FB53998B}"/>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87361308-D420-4CF7-9F41-04FB7BAC24AB}"/>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15F6FBCE-EB91-496C-905D-235C1C8023D2}"/>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299559DB-17F1-4B57-A8A2-832C669A26FA}"/>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5586497E-B2EB-45A5-BB02-2F8B80F2687B}"/>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a:extLst>
            <a:ext uri="{FF2B5EF4-FFF2-40B4-BE49-F238E27FC236}">
              <a16:creationId xmlns:a16="http://schemas.microsoft.com/office/drawing/2014/main" id="{BC51674C-96BF-4DE1-936C-612955DA7345}"/>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a16="http://schemas.microsoft.com/office/drawing/2014/main" id="{04AE6A05-2365-4575-8506-2E412333FBEB}"/>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a16="http://schemas.microsoft.com/office/drawing/2014/main" id="{B21E1CC9-8D04-4CE8-85C1-ED469AB2AF13}"/>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AF3366B-ED5B-40DB-B785-EFB632A6D5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9CAB13E-47E2-4DD9-AC31-FA841B0D2E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1833B98-A747-4849-BE84-AA70174A8F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E09076F-3958-4575-AC05-AC5E3063E0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3336E94-00B2-4213-BA46-1CA5D791BA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90" name="楕円 89">
          <a:extLst>
            <a:ext uri="{FF2B5EF4-FFF2-40B4-BE49-F238E27FC236}">
              <a16:creationId xmlns:a16="http://schemas.microsoft.com/office/drawing/2014/main" id="{67EBFEB5-8FAE-4683-AFC9-F5239D2B74C4}"/>
            </a:ext>
          </a:extLst>
        </xdr:cNvPr>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A980226-B5ED-4462-B4E8-83D7B0EFBFA1}"/>
            </a:ext>
          </a:extLst>
        </xdr:cNvPr>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92" name="楕円 91">
          <a:extLst>
            <a:ext uri="{FF2B5EF4-FFF2-40B4-BE49-F238E27FC236}">
              <a16:creationId xmlns:a16="http://schemas.microsoft.com/office/drawing/2014/main" id="{F385A5EA-F715-4D73-BFE2-0B7CAFBE1FBE}"/>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129540</xdr:rowOff>
    </xdr:to>
    <xdr:cxnSp macro="">
      <xdr:nvCxnSpPr>
        <xdr:cNvPr id="93" name="直線コネクタ 92">
          <a:extLst>
            <a:ext uri="{FF2B5EF4-FFF2-40B4-BE49-F238E27FC236}">
              <a16:creationId xmlns:a16="http://schemas.microsoft.com/office/drawing/2014/main" id="{A62D98A1-403F-48AA-9F51-50EC7E79862A}"/>
            </a:ext>
          </a:extLst>
        </xdr:cNvPr>
        <xdr:cNvCxnSpPr/>
      </xdr:nvCxnSpPr>
      <xdr:spPr>
        <a:xfrm flipV="1">
          <a:off x="3797300" y="101974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94" name="楕円 93">
          <a:extLst>
            <a:ext uri="{FF2B5EF4-FFF2-40B4-BE49-F238E27FC236}">
              <a16:creationId xmlns:a16="http://schemas.microsoft.com/office/drawing/2014/main" id="{CDE6EF0B-8BC2-4084-AE64-BB8CE22EDD10}"/>
            </a:ext>
          </a:extLst>
        </xdr:cNvPr>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59</xdr:row>
      <xdr:rowOff>129540</xdr:rowOff>
    </xdr:to>
    <xdr:cxnSp macro="">
      <xdr:nvCxnSpPr>
        <xdr:cNvPr id="95" name="直線コネクタ 94">
          <a:extLst>
            <a:ext uri="{FF2B5EF4-FFF2-40B4-BE49-F238E27FC236}">
              <a16:creationId xmlns:a16="http://schemas.microsoft.com/office/drawing/2014/main" id="{64D024A1-B93E-4611-8737-09A6EFDA7A75}"/>
            </a:ext>
          </a:extLst>
        </xdr:cNvPr>
        <xdr:cNvCxnSpPr/>
      </xdr:nvCxnSpPr>
      <xdr:spPr>
        <a:xfrm>
          <a:off x="2908300" y="1004506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25417</xdr:rowOff>
    </xdr:from>
    <xdr:ext cx="405111" cy="259045"/>
    <xdr:sp macro="" textlink="">
      <xdr:nvSpPr>
        <xdr:cNvPr id="96" name="n_1mainValue【体育館・プール】&#10;有形固定資産減価償却率">
          <a:extLst>
            <a:ext uri="{FF2B5EF4-FFF2-40B4-BE49-F238E27FC236}">
              <a16:creationId xmlns:a16="http://schemas.microsoft.com/office/drawing/2014/main" id="{C091E3A2-1298-4F93-A23D-DBE5B6E43077}"/>
            </a:ext>
          </a:extLst>
        </xdr:cNvPr>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168292</xdr:rowOff>
    </xdr:from>
    <xdr:ext cx="405111" cy="259045"/>
    <xdr:sp macro="" textlink="">
      <xdr:nvSpPr>
        <xdr:cNvPr id="97" name="n_2mainValue【体育館・プール】&#10;有形固定資産減価償却率">
          <a:extLst>
            <a:ext uri="{FF2B5EF4-FFF2-40B4-BE49-F238E27FC236}">
              <a16:creationId xmlns:a16="http://schemas.microsoft.com/office/drawing/2014/main" id="{BFDDBAD6-A351-4A32-9DA1-128FA0C06171}"/>
            </a:ext>
          </a:extLst>
        </xdr:cNvPr>
        <xdr:cNvSpPr txBox="1"/>
      </xdr:nvSpPr>
      <xdr:spPr>
        <a:xfrm>
          <a:off x="2705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2E125408-10A2-4EAA-A2E0-A78C9850E1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7F9F0863-F60B-4A0D-8188-A8473A8612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E092F751-C9FC-4F08-B4CF-410DFFEA77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587B86C2-2F25-461D-B627-3DA07CBCB7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13DCFEFF-2C36-4BD4-AC2E-EDBDD2C9A5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3E666FAC-A0CB-401D-8A18-7B7D2D4902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787756F8-CF1C-424F-9A33-E0B303A646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11AEAFD6-297E-4A16-9A27-73FB7263C2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D3F06A33-555B-4826-9639-81BABF2896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95EEB986-F6C0-4909-95DF-4CAE02A665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DE137D4F-3864-4436-AA33-AE22A1E8397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62FEBD76-83A1-4E70-9905-A11EABE36D5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AFF7ABB8-CB0C-4CAB-9C70-27EC2826429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636F98BC-1428-41B9-8D99-8DD43020FBB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1FFD7F57-F4A1-44AE-9D76-75D290DC808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5DF94DF8-5B39-4831-8CA7-4B0BA5FCE8E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B4576C5D-9D51-43CB-826E-27F631DB0F0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31C049A3-BBBB-4DBF-9B6D-0CE3608BAA6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2B718367-9A2D-4B9B-A82E-D593863CA2A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A639E0C2-C1EC-4BD1-A7D9-3FD3C11078B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255C4AE6-7D18-4EB5-A580-92B98292E58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4172059A-365C-4143-BFEF-70FE897AE2D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421ED3E1-BEA8-4744-A6D2-851DD391C2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D32FFECC-02D2-4A4A-A552-08A222C9784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CB682AE9-9A76-46B4-AA12-788B20E5DD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3" name="直線コネクタ 122">
          <a:extLst>
            <a:ext uri="{FF2B5EF4-FFF2-40B4-BE49-F238E27FC236}">
              <a16:creationId xmlns:a16="http://schemas.microsoft.com/office/drawing/2014/main" id="{C17AB596-B351-412B-91B0-A8BC198352A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a:extLst>
            <a:ext uri="{FF2B5EF4-FFF2-40B4-BE49-F238E27FC236}">
              <a16:creationId xmlns:a16="http://schemas.microsoft.com/office/drawing/2014/main" id="{7B2F2F1A-9132-41CE-A412-B195D0934733}"/>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a:extLst>
            <a:ext uri="{FF2B5EF4-FFF2-40B4-BE49-F238E27FC236}">
              <a16:creationId xmlns:a16="http://schemas.microsoft.com/office/drawing/2014/main" id="{11C8F677-691D-42C0-BC53-6A275EE52B9A}"/>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6" name="【体育館・プール】&#10;一人当たり面積最大値テキスト">
          <a:extLst>
            <a:ext uri="{FF2B5EF4-FFF2-40B4-BE49-F238E27FC236}">
              <a16:creationId xmlns:a16="http://schemas.microsoft.com/office/drawing/2014/main" id="{30BBDE4F-8136-436E-85C8-1892335B3607}"/>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7" name="直線コネクタ 126">
          <a:extLst>
            <a:ext uri="{FF2B5EF4-FFF2-40B4-BE49-F238E27FC236}">
              <a16:creationId xmlns:a16="http://schemas.microsoft.com/office/drawing/2014/main" id="{43024AF3-F242-47FD-9038-608F6BB2E66C}"/>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28" name="【体育館・プール】&#10;一人当たり面積平均値テキスト">
          <a:extLst>
            <a:ext uri="{FF2B5EF4-FFF2-40B4-BE49-F238E27FC236}">
              <a16:creationId xmlns:a16="http://schemas.microsoft.com/office/drawing/2014/main" id="{1514AE0E-FA8E-4EDB-824D-038F37CD6364}"/>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9" name="フローチャート: 判断 128">
          <a:extLst>
            <a:ext uri="{FF2B5EF4-FFF2-40B4-BE49-F238E27FC236}">
              <a16:creationId xmlns:a16="http://schemas.microsoft.com/office/drawing/2014/main" id="{14FA216F-5FA1-4ED2-B4CD-F19143267CD8}"/>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0" name="フローチャート: 判断 129">
          <a:extLst>
            <a:ext uri="{FF2B5EF4-FFF2-40B4-BE49-F238E27FC236}">
              <a16:creationId xmlns:a16="http://schemas.microsoft.com/office/drawing/2014/main" id="{7BDDD094-AAC0-42B2-B506-A420737F759A}"/>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1" name="n_1aveValue【体育館・プール】&#10;一人当たり面積">
          <a:extLst>
            <a:ext uri="{FF2B5EF4-FFF2-40B4-BE49-F238E27FC236}">
              <a16:creationId xmlns:a16="http://schemas.microsoft.com/office/drawing/2014/main" id="{48E226B7-CAC0-4633-B371-22796E0AF86D}"/>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2" name="フローチャート: 判断 131">
          <a:extLst>
            <a:ext uri="{FF2B5EF4-FFF2-40B4-BE49-F238E27FC236}">
              <a16:creationId xmlns:a16="http://schemas.microsoft.com/office/drawing/2014/main" id="{2EF82255-DFDB-4DE4-8712-E5CDAC5622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3" name="n_2aveValue【体育館・プール】&#10;一人当たり面積">
          <a:extLst>
            <a:ext uri="{FF2B5EF4-FFF2-40B4-BE49-F238E27FC236}">
              <a16:creationId xmlns:a16="http://schemas.microsoft.com/office/drawing/2014/main" id="{46442CCC-7527-400F-AB98-82B5E83ECA78}"/>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4" name="フローチャート: 判断 133">
          <a:extLst>
            <a:ext uri="{FF2B5EF4-FFF2-40B4-BE49-F238E27FC236}">
              <a16:creationId xmlns:a16="http://schemas.microsoft.com/office/drawing/2014/main" id="{3328B5C9-E526-4F87-AA39-CC3FFC69DED4}"/>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5" name="n_3aveValue【体育館・プール】&#10;一人当たり面積">
          <a:extLst>
            <a:ext uri="{FF2B5EF4-FFF2-40B4-BE49-F238E27FC236}">
              <a16:creationId xmlns:a16="http://schemas.microsoft.com/office/drawing/2014/main" id="{256D28AA-5ECA-46C7-B7A4-881C36E8C65D}"/>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72F2C45D-6030-4F24-BB83-F6FD543CC8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A4934AD-D9B3-4D10-85BA-76C26E50C0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499D045-09DF-41E4-9C66-68E5F565CA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00A7D4A-9E8E-4DA0-9ADC-C9C4A98921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F044144-BC8A-49CC-8EA6-A8BF5DF8FA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140244</xdr:rowOff>
    </xdr:from>
    <xdr:to>
      <xdr:col>55</xdr:col>
      <xdr:colOff>50800</xdr:colOff>
      <xdr:row>62</xdr:row>
      <xdr:rowOff>70394</xdr:rowOff>
    </xdr:to>
    <xdr:sp macro="" textlink="">
      <xdr:nvSpPr>
        <xdr:cNvPr id="141" name="楕円 140">
          <a:extLst>
            <a:ext uri="{FF2B5EF4-FFF2-40B4-BE49-F238E27FC236}">
              <a16:creationId xmlns:a16="http://schemas.microsoft.com/office/drawing/2014/main" id="{A3600A9A-6974-416B-B016-028F440D7F89}"/>
            </a:ext>
          </a:extLst>
        </xdr:cNvPr>
        <xdr:cNvSpPr/>
      </xdr:nvSpPr>
      <xdr:spPr>
        <a:xfrm>
          <a:off x="10426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118671</xdr:rowOff>
    </xdr:from>
    <xdr:ext cx="469744" cy="259045"/>
    <xdr:sp macro="" textlink="">
      <xdr:nvSpPr>
        <xdr:cNvPr id="142" name="【体育館・プール】&#10;一人当たり面積該当値テキスト">
          <a:extLst>
            <a:ext uri="{FF2B5EF4-FFF2-40B4-BE49-F238E27FC236}">
              <a16:creationId xmlns:a16="http://schemas.microsoft.com/office/drawing/2014/main" id="{488F05DC-D850-468F-BE3E-36714DA865E4}"/>
            </a:ext>
          </a:extLst>
        </xdr:cNvPr>
        <xdr:cNvSpPr txBox="1"/>
      </xdr:nvSpPr>
      <xdr:spPr>
        <a:xfrm>
          <a:off x="105156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148409</xdr:rowOff>
    </xdr:from>
    <xdr:to>
      <xdr:col>50</xdr:col>
      <xdr:colOff>165100</xdr:colOff>
      <xdr:row>62</xdr:row>
      <xdr:rowOff>78559</xdr:rowOff>
    </xdr:to>
    <xdr:sp macro="" textlink="">
      <xdr:nvSpPr>
        <xdr:cNvPr id="143" name="楕円 142">
          <a:extLst>
            <a:ext uri="{FF2B5EF4-FFF2-40B4-BE49-F238E27FC236}">
              <a16:creationId xmlns:a16="http://schemas.microsoft.com/office/drawing/2014/main" id="{0ED8BC3C-9483-43F1-9B63-460DA628DDF6}"/>
            </a:ext>
          </a:extLst>
        </xdr:cNvPr>
        <xdr:cNvSpPr/>
      </xdr:nvSpPr>
      <xdr:spPr>
        <a:xfrm>
          <a:off x="958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19594</xdr:rowOff>
    </xdr:from>
    <xdr:to>
      <xdr:col>55</xdr:col>
      <xdr:colOff>0</xdr:colOff>
      <xdr:row>62</xdr:row>
      <xdr:rowOff>27759</xdr:rowOff>
    </xdr:to>
    <xdr:cxnSp macro="">
      <xdr:nvCxnSpPr>
        <xdr:cNvPr id="144" name="直線コネクタ 143">
          <a:extLst>
            <a:ext uri="{FF2B5EF4-FFF2-40B4-BE49-F238E27FC236}">
              <a16:creationId xmlns:a16="http://schemas.microsoft.com/office/drawing/2014/main" id="{427B17C0-6222-40AF-B137-267556D52B1F}"/>
            </a:ext>
          </a:extLst>
        </xdr:cNvPr>
        <xdr:cNvCxnSpPr/>
      </xdr:nvCxnSpPr>
      <xdr:spPr>
        <a:xfrm flipV="1">
          <a:off x="9639300" y="1064949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153307</xdr:rowOff>
    </xdr:from>
    <xdr:to>
      <xdr:col>46</xdr:col>
      <xdr:colOff>38100</xdr:colOff>
      <xdr:row>62</xdr:row>
      <xdr:rowOff>83457</xdr:rowOff>
    </xdr:to>
    <xdr:sp macro="" textlink="">
      <xdr:nvSpPr>
        <xdr:cNvPr id="145" name="楕円 144">
          <a:extLst>
            <a:ext uri="{FF2B5EF4-FFF2-40B4-BE49-F238E27FC236}">
              <a16:creationId xmlns:a16="http://schemas.microsoft.com/office/drawing/2014/main" id="{B016F71B-50AF-4430-9F94-075872838E7A}"/>
            </a:ext>
          </a:extLst>
        </xdr:cNvPr>
        <xdr:cNvSpPr/>
      </xdr:nvSpPr>
      <xdr:spPr>
        <a:xfrm>
          <a:off x="8699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27759</xdr:rowOff>
    </xdr:from>
    <xdr:to>
      <xdr:col>50</xdr:col>
      <xdr:colOff>114300</xdr:colOff>
      <xdr:row>62</xdr:row>
      <xdr:rowOff>32657</xdr:rowOff>
    </xdr:to>
    <xdr:cxnSp macro="">
      <xdr:nvCxnSpPr>
        <xdr:cNvPr id="146" name="直線コネクタ 145">
          <a:extLst>
            <a:ext uri="{FF2B5EF4-FFF2-40B4-BE49-F238E27FC236}">
              <a16:creationId xmlns:a16="http://schemas.microsoft.com/office/drawing/2014/main" id="{25CB9040-3BDF-4854-9E72-BE1E7688DA15}"/>
            </a:ext>
          </a:extLst>
        </xdr:cNvPr>
        <xdr:cNvCxnSpPr/>
      </xdr:nvCxnSpPr>
      <xdr:spPr>
        <a:xfrm flipV="1">
          <a:off x="8750300" y="106576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69686</xdr:rowOff>
    </xdr:from>
    <xdr:ext cx="469744" cy="259045"/>
    <xdr:sp macro="" textlink="">
      <xdr:nvSpPr>
        <xdr:cNvPr id="147" name="n_1mainValue【体育館・プール】&#10;一人当たり面積">
          <a:extLst>
            <a:ext uri="{FF2B5EF4-FFF2-40B4-BE49-F238E27FC236}">
              <a16:creationId xmlns:a16="http://schemas.microsoft.com/office/drawing/2014/main" id="{A2CCC725-C2A4-4470-B1D4-EE1A392517B1}"/>
            </a:ext>
          </a:extLst>
        </xdr:cNvPr>
        <xdr:cNvSpPr txBox="1"/>
      </xdr:nvSpPr>
      <xdr:spPr>
        <a:xfrm>
          <a:off x="9391727"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74584</xdr:rowOff>
    </xdr:from>
    <xdr:ext cx="469744" cy="259045"/>
    <xdr:sp macro="" textlink="">
      <xdr:nvSpPr>
        <xdr:cNvPr id="148" name="n_2mainValue【体育館・プール】&#10;一人当たり面積">
          <a:extLst>
            <a:ext uri="{FF2B5EF4-FFF2-40B4-BE49-F238E27FC236}">
              <a16:creationId xmlns:a16="http://schemas.microsoft.com/office/drawing/2014/main" id="{54C025A3-701E-4B6D-942A-25FE6AF7F0F8}"/>
            </a:ext>
          </a:extLst>
        </xdr:cNvPr>
        <xdr:cNvSpPr txBox="1"/>
      </xdr:nvSpPr>
      <xdr:spPr>
        <a:xfrm>
          <a:off x="8515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66D76D39-C906-454A-A6FF-996FB804D6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8448DD37-2359-4685-9F91-15A7970709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646E520E-EB85-4BB6-816D-AC467B7E49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A2C1B33-CDBC-4D22-AD21-C45124167F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43A61C72-C86C-4C98-B7C0-3570A08E49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C93374F9-515B-4CF2-A07F-BFB374853F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7BE4320B-E255-4CCA-9EC1-DD4C0BF419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DE9247FA-1AB4-41BF-98B0-D13001BFDFB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4EB0FC95-632B-4E73-A836-00620723E3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99AF4A7F-1087-499F-81C0-0ABFAB7145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638DC24C-4F5A-4014-83C1-42A498E0CD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037B7E08-C25A-4B29-9DD3-11939F3474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B6888B6D-2F46-4845-86AE-5F925DAADA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811F755B-3022-450A-A670-19702F294C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66CF0FD1-DDFE-4FC4-A21F-DBDD89B9E7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8185DA0C-DF92-4F6A-ACAE-CF9055C28B3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3648C6EF-6708-4706-BB31-52BA4DA9EF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4CD058AF-96A4-46F8-9E8E-5E37FDBEDA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DF95E7C3-63A9-47DF-A0C4-26C0EC7555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41FB98E5-E303-498C-A7EF-0634BF9D98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A249ABA8-69FB-408F-99AD-1F46EA04FF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AE23BAB6-DBCB-479D-A991-8812484C86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E3436C77-02C5-4217-8E44-83FB7F667C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3EDA6224-C165-48BC-A1DE-0DE92EEC36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48A1C2C6-A30E-46B8-9D37-962B4C85E8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F33C9342-E841-46C0-97C1-D745627A96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75" name="テキスト ボックス 174">
          <a:extLst>
            <a:ext uri="{FF2B5EF4-FFF2-40B4-BE49-F238E27FC236}">
              <a16:creationId xmlns:a16="http://schemas.microsoft.com/office/drawing/2014/main" id="{04251578-071E-4966-A8F1-116532D13A6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6" name="直線コネクタ 175">
          <a:extLst>
            <a:ext uri="{FF2B5EF4-FFF2-40B4-BE49-F238E27FC236}">
              <a16:creationId xmlns:a16="http://schemas.microsoft.com/office/drawing/2014/main" id="{E3F3BF61-0663-4240-8200-375DC14E646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7" name="テキスト ボックス 176">
          <a:extLst>
            <a:ext uri="{FF2B5EF4-FFF2-40B4-BE49-F238E27FC236}">
              <a16:creationId xmlns:a16="http://schemas.microsoft.com/office/drawing/2014/main" id="{F14D1E2F-B7CC-4737-93FB-5CA31AC2207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8" name="直線コネクタ 177">
          <a:extLst>
            <a:ext uri="{FF2B5EF4-FFF2-40B4-BE49-F238E27FC236}">
              <a16:creationId xmlns:a16="http://schemas.microsoft.com/office/drawing/2014/main" id="{F9BC7C9B-E75F-4D4F-B357-AE457951897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9" name="テキスト ボックス 178">
          <a:extLst>
            <a:ext uri="{FF2B5EF4-FFF2-40B4-BE49-F238E27FC236}">
              <a16:creationId xmlns:a16="http://schemas.microsoft.com/office/drawing/2014/main" id="{C44258F8-7E17-4E3A-A9C8-945F7EFD4E6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0" name="直線コネクタ 179">
          <a:extLst>
            <a:ext uri="{FF2B5EF4-FFF2-40B4-BE49-F238E27FC236}">
              <a16:creationId xmlns:a16="http://schemas.microsoft.com/office/drawing/2014/main" id="{E664B8BC-D69D-4575-8DE4-B6875FC339A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1" name="テキスト ボックス 180">
          <a:extLst>
            <a:ext uri="{FF2B5EF4-FFF2-40B4-BE49-F238E27FC236}">
              <a16:creationId xmlns:a16="http://schemas.microsoft.com/office/drawing/2014/main" id="{C1B670E4-CEF8-4C71-8ED4-B7784AE7251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2" name="直線コネクタ 181">
          <a:extLst>
            <a:ext uri="{FF2B5EF4-FFF2-40B4-BE49-F238E27FC236}">
              <a16:creationId xmlns:a16="http://schemas.microsoft.com/office/drawing/2014/main" id="{E7E61CB8-1554-4E3B-B624-74CC77B0C6A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83" name="テキスト ボックス 182">
          <a:extLst>
            <a:ext uri="{FF2B5EF4-FFF2-40B4-BE49-F238E27FC236}">
              <a16:creationId xmlns:a16="http://schemas.microsoft.com/office/drawing/2014/main" id="{1EFC7EF6-1819-4DFD-BD06-2BB4B66341E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4" name="直線コネクタ 183">
          <a:extLst>
            <a:ext uri="{FF2B5EF4-FFF2-40B4-BE49-F238E27FC236}">
              <a16:creationId xmlns:a16="http://schemas.microsoft.com/office/drawing/2014/main" id="{74419293-0872-4A06-870F-23A972C3C86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85" name="テキスト ボックス 184">
          <a:extLst>
            <a:ext uri="{FF2B5EF4-FFF2-40B4-BE49-F238E27FC236}">
              <a16:creationId xmlns:a16="http://schemas.microsoft.com/office/drawing/2014/main" id="{4A109E29-1707-4390-9D18-111459E6F2A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6" name="直線コネクタ 185">
          <a:extLst>
            <a:ext uri="{FF2B5EF4-FFF2-40B4-BE49-F238E27FC236}">
              <a16:creationId xmlns:a16="http://schemas.microsoft.com/office/drawing/2014/main" id="{8316D9E2-F88B-45A7-96FA-974F076162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7" name="テキスト ボックス 186">
          <a:extLst>
            <a:ext uri="{FF2B5EF4-FFF2-40B4-BE49-F238E27FC236}">
              <a16:creationId xmlns:a16="http://schemas.microsoft.com/office/drawing/2014/main" id="{8AA03F6F-103A-47DF-8D68-32033B5EA1F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8" name="【市民会館】&#10;有形固定資産減価償却率グラフ枠">
          <a:extLst>
            <a:ext uri="{FF2B5EF4-FFF2-40B4-BE49-F238E27FC236}">
              <a16:creationId xmlns:a16="http://schemas.microsoft.com/office/drawing/2014/main" id="{62351765-49C1-4C5B-9A88-475A35AFBD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189" name="直線コネクタ 188">
          <a:extLst>
            <a:ext uri="{FF2B5EF4-FFF2-40B4-BE49-F238E27FC236}">
              <a16:creationId xmlns:a16="http://schemas.microsoft.com/office/drawing/2014/main" id="{C8332C9B-48A4-4938-B730-1B016758D2CC}"/>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190" name="【市民会館】&#10;有形固定資産減価償却率最小値テキスト">
          <a:extLst>
            <a:ext uri="{FF2B5EF4-FFF2-40B4-BE49-F238E27FC236}">
              <a16:creationId xmlns:a16="http://schemas.microsoft.com/office/drawing/2014/main" id="{1F61A76F-2F1D-4B6D-912E-23D5488763BD}"/>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191" name="直線コネクタ 190">
          <a:extLst>
            <a:ext uri="{FF2B5EF4-FFF2-40B4-BE49-F238E27FC236}">
              <a16:creationId xmlns:a16="http://schemas.microsoft.com/office/drawing/2014/main" id="{490B0223-0565-4823-AF79-C6F86B41DB3F}"/>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192" name="【市民会館】&#10;有形固定資産減価償却率最大値テキスト">
          <a:extLst>
            <a:ext uri="{FF2B5EF4-FFF2-40B4-BE49-F238E27FC236}">
              <a16:creationId xmlns:a16="http://schemas.microsoft.com/office/drawing/2014/main" id="{F4B46EE8-8339-4AFE-A552-2030B4D76F1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193" name="直線コネクタ 192">
          <a:extLst>
            <a:ext uri="{FF2B5EF4-FFF2-40B4-BE49-F238E27FC236}">
              <a16:creationId xmlns:a16="http://schemas.microsoft.com/office/drawing/2014/main" id="{E5C5DFF6-9DF1-433B-9D49-94C6CF1AABCC}"/>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194" name="【市民会館】&#10;有形固定資産減価償却率平均値テキスト">
          <a:extLst>
            <a:ext uri="{FF2B5EF4-FFF2-40B4-BE49-F238E27FC236}">
              <a16:creationId xmlns:a16="http://schemas.microsoft.com/office/drawing/2014/main" id="{3D7DA3CD-6771-4FC9-9E81-6004CEB48F2A}"/>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195" name="フローチャート: 判断 194">
          <a:extLst>
            <a:ext uri="{FF2B5EF4-FFF2-40B4-BE49-F238E27FC236}">
              <a16:creationId xmlns:a16="http://schemas.microsoft.com/office/drawing/2014/main" id="{4648E44D-195F-461E-AA4A-0CE30D16A7D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196" name="フローチャート: 判断 195">
          <a:extLst>
            <a:ext uri="{FF2B5EF4-FFF2-40B4-BE49-F238E27FC236}">
              <a16:creationId xmlns:a16="http://schemas.microsoft.com/office/drawing/2014/main" id="{4229DC70-589C-4BD5-B0BE-CD6CE7373E1A}"/>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51452</xdr:rowOff>
    </xdr:from>
    <xdr:ext cx="405111" cy="259045"/>
    <xdr:sp macro="" textlink="">
      <xdr:nvSpPr>
        <xdr:cNvPr id="197" name="n_1aveValue【市民会館】&#10;有形固定資産減価償却率">
          <a:extLst>
            <a:ext uri="{FF2B5EF4-FFF2-40B4-BE49-F238E27FC236}">
              <a16:creationId xmlns:a16="http://schemas.microsoft.com/office/drawing/2014/main" id="{B320E42E-35EF-48D3-BAF8-BB74E49CE01F}"/>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198" name="フローチャート: 判断 197">
          <a:extLst>
            <a:ext uri="{FF2B5EF4-FFF2-40B4-BE49-F238E27FC236}">
              <a16:creationId xmlns:a16="http://schemas.microsoft.com/office/drawing/2014/main" id="{8F0C1505-6C7D-43E2-8EE7-4DEF8D39D367}"/>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62882</xdr:rowOff>
    </xdr:from>
    <xdr:ext cx="405111" cy="259045"/>
    <xdr:sp macro="" textlink="">
      <xdr:nvSpPr>
        <xdr:cNvPr id="199" name="n_2aveValue【市民会館】&#10;有形固定資産減価償却率">
          <a:extLst>
            <a:ext uri="{FF2B5EF4-FFF2-40B4-BE49-F238E27FC236}">
              <a16:creationId xmlns:a16="http://schemas.microsoft.com/office/drawing/2014/main" id="{8D2500F2-8BD6-4BCF-A648-56FC8A2732F6}"/>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59689</xdr:rowOff>
    </xdr:from>
    <xdr:to>
      <xdr:col>10</xdr:col>
      <xdr:colOff>165100</xdr:colOff>
      <xdr:row>105</xdr:row>
      <xdr:rowOff>161289</xdr:rowOff>
    </xdr:to>
    <xdr:sp macro="" textlink="">
      <xdr:nvSpPr>
        <xdr:cNvPr id="200" name="フローチャート: 判断 199">
          <a:extLst>
            <a:ext uri="{FF2B5EF4-FFF2-40B4-BE49-F238E27FC236}">
              <a16:creationId xmlns:a16="http://schemas.microsoft.com/office/drawing/2014/main" id="{64C16D0D-6882-43FC-A8D2-4BCA2DD32BB8}"/>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6366</xdr:rowOff>
    </xdr:from>
    <xdr:ext cx="405111" cy="259045"/>
    <xdr:sp macro="" textlink="">
      <xdr:nvSpPr>
        <xdr:cNvPr id="201" name="n_3aveValue【市民会館】&#10;有形固定資産減価償却率">
          <a:extLst>
            <a:ext uri="{FF2B5EF4-FFF2-40B4-BE49-F238E27FC236}">
              <a16:creationId xmlns:a16="http://schemas.microsoft.com/office/drawing/2014/main" id="{AED1034F-84F7-47BB-861E-55B809D1BFE1}"/>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313C2A6B-3461-4753-B3DF-CC19D16A428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94EC4A90-6EDD-4D5D-A919-C4C704FD222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AA40DD4C-B0BC-4A3C-97EE-94E1B6AFD1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D16C57EE-207C-47D5-9E19-57825A536B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6" name="テキスト ボックス 205">
          <a:extLst>
            <a:ext uri="{FF2B5EF4-FFF2-40B4-BE49-F238E27FC236}">
              <a16:creationId xmlns:a16="http://schemas.microsoft.com/office/drawing/2014/main" id="{2DAA7215-1A06-495B-86F3-E3CF7C4D77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207" name="楕円 206">
          <a:extLst>
            <a:ext uri="{FF2B5EF4-FFF2-40B4-BE49-F238E27FC236}">
              <a16:creationId xmlns:a16="http://schemas.microsoft.com/office/drawing/2014/main" id="{17B705BB-80CB-4959-9737-1306C76D8385}"/>
            </a:ext>
          </a:extLst>
        </xdr:cNvPr>
        <xdr:cNvSpPr/>
      </xdr:nvSpPr>
      <xdr:spPr>
        <a:xfrm>
          <a:off x="4584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13988</xdr:rowOff>
    </xdr:from>
    <xdr:ext cx="405111" cy="259045"/>
    <xdr:sp macro="" textlink="">
      <xdr:nvSpPr>
        <xdr:cNvPr id="208" name="【市民会館】&#10;有形固定資産減価償却率該当値テキスト">
          <a:extLst>
            <a:ext uri="{FF2B5EF4-FFF2-40B4-BE49-F238E27FC236}">
              <a16:creationId xmlns:a16="http://schemas.microsoft.com/office/drawing/2014/main" id="{90031F50-87A8-4D71-8864-68F4F74777F9}"/>
            </a:ext>
          </a:extLst>
        </xdr:cNvPr>
        <xdr:cNvSpPr txBox="1"/>
      </xdr:nvSpPr>
      <xdr:spPr>
        <a:xfrm>
          <a:off x="4673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38736</xdr:rowOff>
    </xdr:from>
    <xdr:to>
      <xdr:col>20</xdr:col>
      <xdr:colOff>38100</xdr:colOff>
      <xdr:row>102</xdr:row>
      <xdr:rowOff>140336</xdr:rowOff>
    </xdr:to>
    <xdr:sp macro="" textlink="">
      <xdr:nvSpPr>
        <xdr:cNvPr id="209" name="楕円 208">
          <a:extLst>
            <a:ext uri="{FF2B5EF4-FFF2-40B4-BE49-F238E27FC236}">
              <a16:creationId xmlns:a16="http://schemas.microsoft.com/office/drawing/2014/main" id="{0AC082BB-F788-4464-9385-558B833EF3DD}"/>
            </a:ext>
          </a:extLst>
        </xdr:cNvPr>
        <xdr:cNvSpPr/>
      </xdr:nvSpPr>
      <xdr:spPr>
        <a:xfrm>
          <a:off x="3746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41911</xdr:rowOff>
    </xdr:from>
    <xdr:to>
      <xdr:col>24</xdr:col>
      <xdr:colOff>63500</xdr:colOff>
      <xdr:row>102</xdr:row>
      <xdr:rowOff>89536</xdr:rowOff>
    </xdr:to>
    <xdr:cxnSp macro="">
      <xdr:nvCxnSpPr>
        <xdr:cNvPr id="210" name="直線コネクタ 209">
          <a:extLst>
            <a:ext uri="{FF2B5EF4-FFF2-40B4-BE49-F238E27FC236}">
              <a16:creationId xmlns:a16="http://schemas.microsoft.com/office/drawing/2014/main" id="{2C59507A-A7E4-4238-9611-8A5FF17BC13F}"/>
            </a:ext>
          </a:extLst>
        </xdr:cNvPr>
        <xdr:cNvCxnSpPr/>
      </xdr:nvCxnSpPr>
      <xdr:spPr>
        <a:xfrm flipV="1">
          <a:off x="3797300" y="175298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211" name="楕円 210">
          <a:extLst>
            <a:ext uri="{FF2B5EF4-FFF2-40B4-BE49-F238E27FC236}">
              <a16:creationId xmlns:a16="http://schemas.microsoft.com/office/drawing/2014/main" id="{C811BEE6-CC50-4E7C-952B-CD0E2EC9B410}"/>
            </a:ext>
          </a:extLst>
        </xdr:cNvPr>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89536</xdr:rowOff>
    </xdr:from>
    <xdr:to>
      <xdr:col>19</xdr:col>
      <xdr:colOff>177800</xdr:colOff>
      <xdr:row>102</xdr:row>
      <xdr:rowOff>133350</xdr:rowOff>
    </xdr:to>
    <xdr:cxnSp macro="">
      <xdr:nvCxnSpPr>
        <xdr:cNvPr id="212" name="直線コネクタ 211">
          <a:extLst>
            <a:ext uri="{FF2B5EF4-FFF2-40B4-BE49-F238E27FC236}">
              <a16:creationId xmlns:a16="http://schemas.microsoft.com/office/drawing/2014/main" id="{0CC2FBC6-E9E5-4294-84C0-7C898B2CC79F}"/>
            </a:ext>
          </a:extLst>
        </xdr:cNvPr>
        <xdr:cNvCxnSpPr/>
      </xdr:nvCxnSpPr>
      <xdr:spPr>
        <a:xfrm flipV="1">
          <a:off x="2908300" y="17577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156863</xdr:rowOff>
    </xdr:from>
    <xdr:ext cx="405111" cy="259045"/>
    <xdr:sp macro="" textlink="">
      <xdr:nvSpPr>
        <xdr:cNvPr id="213" name="n_1mainValue【市民会館】&#10;有形固定資産減価償却率">
          <a:extLst>
            <a:ext uri="{FF2B5EF4-FFF2-40B4-BE49-F238E27FC236}">
              <a16:creationId xmlns:a16="http://schemas.microsoft.com/office/drawing/2014/main" id="{FB49A2EC-FAA0-49D6-ACCF-2746AB4199F5}"/>
            </a:ext>
          </a:extLst>
        </xdr:cNvPr>
        <xdr:cNvSpPr txBox="1"/>
      </xdr:nvSpPr>
      <xdr:spPr>
        <a:xfrm>
          <a:off x="3582044"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214" name="n_2mainValue【市民会館】&#10;有形固定資産減価償却率">
          <a:extLst>
            <a:ext uri="{FF2B5EF4-FFF2-40B4-BE49-F238E27FC236}">
              <a16:creationId xmlns:a16="http://schemas.microsoft.com/office/drawing/2014/main" id="{8169CC1E-F181-4E1F-BC7D-C02E5A8F420D}"/>
            </a:ext>
          </a:extLst>
        </xdr:cNvPr>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5" name="正方形/長方形 214">
          <a:extLst>
            <a:ext uri="{FF2B5EF4-FFF2-40B4-BE49-F238E27FC236}">
              <a16:creationId xmlns:a16="http://schemas.microsoft.com/office/drawing/2014/main" id="{D7D2EB9C-2B45-465D-900C-EC51DD0BE9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6" name="正方形/長方形 215">
          <a:extLst>
            <a:ext uri="{FF2B5EF4-FFF2-40B4-BE49-F238E27FC236}">
              <a16:creationId xmlns:a16="http://schemas.microsoft.com/office/drawing/2014/main" id="{D17DF160-A935-45F6-9191-B378E1C958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7" name="正方形/長方形 216">
          <a:extLst>
            <a:ext uri="{FF2B5EF4-FFF2-40B4-BE49-F238E27FC236}">
              <a16:creationId xmlns:a16="http://schemas.microsoft.com/office/drawing/2014/main" id="{3F3736AE-FD59-4B14-B74D-AD3FC1E2D8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8" name="正方形/長方形 217">
          <a:extLst>
            <a:ext uri="{FF2B5EF4-FFF2-40B4-BE49-F238E27FC236}">
              <a16:creationId xmlns:a16="http://schemas.microsoft.com/office/drawing/2014/main" id="{CCB0B9CB-05DC-4B8D-A8FD-CFA56EB688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9" name="正方形/長方形 218">
          <a:extLst>
            <a:ext uri="{FF2B5EF4-FFF2-40B4-BE49-F238E27FC236}">
              <a16:creationId xmlns:a16="http://schemas.microsoft.com/office/drawing/2014/main" id="{4D588E58-4630-4C96-A4BE-524D1FD7DE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0" name="正方形/長方形 219">
          <a:extLst>
            <a:ext uri="{FF2B5EF4-FFF2-40B4-BE49-F238E27FC236}">
              <a16:creationId xmlns:a16="http://schemas.microsoft.com/office/drawing/2014/main" id="{CB950E3A-C316-41E0-BEB8-4664B29B47F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1" name="正方形/長方形 220">
          <a:extLst>
            <a:ext uri="{FF2B5EF4-FFF2-40B4-BE49-F238E27FC236}">
              <a16:creationId xmlns:a16="http://schemas.microsoft.com/office/drawing/2014/main" id="{1C2F4420-927C-4B48-9200-DB05BD4D66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2" name="正方形/長方形 221">
          <a:extLst>
            <a:ext uri="{FF2B5EF4-FFF2-40B4-BE49-F238E27FC236}">
              <a16:creationId xmlns:a16="http://schemas.microsoft.com/office/drawing/2014/main" id="{AE7C7F6F-F261-4012-AEBB-F5788A8BC7C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3" name="テキスト ボックス 222">
          <a:extLst>
            <a:ext uri="{FF2B5EF4-FFF2-40B4-BE49-F238E27FC236}">
              <a16:creationId xmlns:a16="http://schemas.microsoft.com/office/drawing/2014/main" id="{9F42B1D7-9B52-476C-B36F-41E527AC81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4" name="直線コネクタ 223">
          <a:extLst>
            <a:ext uri="{FF2B5EF4-FFF2-40B4-BE49-F238E27FC236}">
              <a16:creationId xmlns:a16="http://schemas.microsoft.com/office/drawing/2014/main" id="{B886457E-0AC1-4CB1-B33B-50283C36B3F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5" name="直線コネクタ 224">
          <a:extLst>
            <a:ext uri="{FF2B5EF4-FFF2-40B4-BE49-F238E27FC236}">
              <a16:creationId xmlns:a16="http://schemas.microsoft.com/office/drawing/2014/main" id="{7AB92D12-59AE-4315-939F-0A0587FA702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6" name="テキスト ボックス 225">
          <a:extLst>
            <a:ext uri="{FF2B5EF4-FFF2-40B4-BE49-F238E27FC236}">
              <a16:creationId xmlns:a16="http://schemas.microsoft.com/office/drawing/2014/main" id="{0A47AC1E-E79B-4055-B74D-331ECED383D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7" name="直線コネクタ 226">
          <a:extLst>
            <a:ext uri="{FF2B5EF4-FFF2-40B4-BE49-F238E27FC236}">
              <a16:creationId xmlns:a16="http://schemas.microsoft.com/office/drawing/2014/main" id="{91438C89-FDE2-4F54-950F-902963A060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8" name="テキスト ボックス 227">
          <a:extLst>
            <a:ext uri="{FF2B5EF4-FFF2-40B4-BE49-F238E27FC236}">
              <a16:creationId xmlns:a16="http://schemas.microsoft.com/office/drawing/2014/main" id="{261778E3-71BE-48F5-966B-57D61DBB3DA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9" name="直線コネクタ 228">
          <a:extLst>
            <a:ext uri="{FF2B5EF4-FFF2-40B4-BE49-F238E27FC236}">
              <a16:creationId xmlns:a16="http://schemas.microsoft.com/office/drawing/2014/main" id="{E29D4A21-F6B6-4AA8-B65C-7C53C856DB2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0" name="テキスト ボックス 229">
          <a:extLst>
            <a:ext uri="{FF2B5EF4-FFF2-40B4-BE49-F238E27FC236}">
              <a16:creationId xmlns:a16="http://schemas.microsoft.com/office/drawing/2014/main" id="{AA7B4F18-A229-4532-AA51-71BED5B4E8C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1" name="直線コネクタ 230">
          <a:extLst>
            <a:ext uri="{FF2B5EF4-FFF2-40B4-BE49-F238E27FC236}">
              <a16:creationId xmlns:a16="http://schemas.microsoft.com/office/drawing/2014/main" id="{FE455802-05F9-479B-9F77-EC19F63A0E4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2" name="テキスト ボックス 231">
          <a:extLst>
            <a:ext uri="{FF2B5EF4-FFF2-40B4-BE49-F238E27FC236}">
              <a16:creationId xmlns:a16="http://schemas.microsoft.com/office/drawing/2014/main" id="{6270A5C9-9B60-4A5C-9662-AFB4CBFD79F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3" name="直線コネクタ 232">
          <a:extLst>
            <a:ext uri="{FF2B5EF4-FFF2-40B4-BE49-F238E27FC236}">
              <a16:creationId xmlns:a16="http://schemas.microsoft.com/office/drawing/2014/main" id="{0E3E3563-9610-4ADB-8C06-6CC7AA6B9ED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4" name="テキスト ボックス 233">
          <a:extLst>
            <a:ext uri="{FF2B5EF4-FFF2-40B4-BE49-F238E27FC236}">
              <a16:creationId xmlns:a16="http://schemas.microsoft.com/office/drawing/2014/main" id="{F8A0B88A-FB25-4C6C-A3E8-D658FF6407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5" name="直線コネクタ 234">
          <a:extLst>
            <a:ext uri="{FF2B5EF4-FFF2-40B4-BE49-F238E27FC236}">
              <a16:creationId xmlns:a16="http://schemas.microsoft.com/office/drawing/2014/main" id="{8CBE99D3-5CEB-4461-B408-5011D1D30B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6" name="テキスト ボックス 235">
          <a:extLst>
            <a:ext uri="{FF2B5EF4-FFF2-40B4-BE49-F238E27FC236}">
              <a16:creationId xmlns:a16="http://schemas.microsoft.com/office/drawing/2014/main" id="{B2138B3A-CA05-4EEC-AFFC-DA731A833DD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7" name="【市民会館】&#10;一人当たり面積グラフ枠">
          <a:extLst>
            <a:ext uri="{FF2B5EF4-FFF2-40B4-BE49-F238E27FC236}">
              <a16:creationId xmlns:a16="http://schemas.microsoft.com/office/drawing/2014/main" id="{BD3A6662-9323-46B9-8F03-96072FB0E8A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238" name="直線コネクタ 237">
          <a:extLst>
            <a:ext uri="{FF2B5EF4-FFF2-40B4-BE49-F238E27FC236}">
              <a16:creationId xmlns:a16="http://schemas.microsoft.com/office/drawing/2014/main" id="{88EE64DE-D168-4C03-857A-7255CA45D943}"/>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239" name="【市民会館】&#10;一人当たり面積最小値テキスト">
          <a:extLst>
            <a:ext uri="{FF2B5EF4-FFF2-40B4-BE49-F238E27FC236}">
              <a16:creationId xmlns:a16="http://schemas.microsoft.com/office/drawing/2014/main" id="{3B73C128-AFD9-4D93-96A8-6E7109A4BF3A}"/>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240" name="直線コネクタ 239">
          <a:extLst>
            <a:ext uri="{FF2B5EF4-FFF2-40B4-BE49-F238E27FC236}">
              <a16:creationId xmlns:a16="http://schemas.microsoft.com/office/drawing/2014/main" id="{957F72EE-4C28-4B87-A35B-79C5679FF598}"/>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241" name="【市民会館】&#10;一人当たり面積最大値テキスト">
          <a:extLst>
            <a:ext uri="{FF2B5EF4-FFF2-40B4-BE49-F238E27FC236}">
              <a16:creationId xmlns:a16="http://schemas.microsoft.com/office/drawing/2014/main" id="{5869A6AA-28FB-43EA-AFB3-796E2BE6D7BA}"/>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242" name="直線コネクタ 241">
          <a:extLst>
            <a:ext uri="{FF2B5EF4-FFF2-40B4-BE49-F238E27FC236}">
              <a16:creationId xmlns:a16="http://schemas.microsoft.com/office/drawing/2014/main" id="{6650AB5F-FECF-4211-86EB-CA9FF0E092CB}"/>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243" name="【市民会館】&#10;一人当たり面積平均値テキスト">
          <a:extLst>
            <a:ext uri="{FF2B5EF4-FFF2-40B4-BE49-F238E27FC236}">
              <a16:creationId xmlns:a16="http://schemas.microsoft.com/office/drawing/2014/main" id="{FFFE37DD-F44F-4B9A-B5D1-5FCCA8C20AF8}"/>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244" name="フローチャート: 判断 243">
          <a:extLst>
            <a:ext uri="{FF2B5EF4-FFF2-40B4-BE49-F238E27FC236}">
              <a16:creationId xmlns:a16="http://schemas.microsoft.com/office/drawing/2014/main" id="{7B2E2240-4374-410E-AC9D-CBFF30C8CA7F}"/>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245" name="フローチャート: 判断 244">
          <a:extLst>
            <a:ext uri="{FF2B5EF4-FFF2-40B4-BE49-F238E27FC236}">
              <a16:creationId xmlns:a16="http://schemas.microsoft.com/office/drawing/2014/main" id="{374E6FA1-B55A-43BA-8C7A-6DF7254D7D09}"/>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169563</xdr:rowOff>
    </xdr:from>
    <xdr:ext cx="469744" cy="259045"/>
    <xdr:sp macro="" textlink="">
      <xdr:nvSpPr>
        <xdr:cNvPr id="246" name="n_1aveValue【市民会館】&#10;一人当たり面積">
          <a:extLst>
            <a:ext uri="{FF2B5EF4-FFF2-40B4-BE49-F238E27FC236}">
              <a16:creationId xmlns:a16="http://schemas.microsoft.com/office/drawing/2014/main" id="{9C54BFA0-BF6B-413C-A140-C04D223616C1}"/>
            </a:ext>
          </a:extLst>
        </xdr:cNvPr>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247" name="フローチャート: 判断 246">
          <a:extLst>
            <a:ext uri="{FF2B5EF4-FFF2-40B4-BE49-F238E27FC236}">
              <a16:creationId xmlns:a16="http://schemas.microsoft.com/office/drawing/2014/main" id="{6F8F7D7A-73F8-4E6C-8187-9E145AA1C61C}"/>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156227</xdr:rowOff>
    </xdr:from>
    <xdr:ext cx="469744" cy="259045"/>
    <xdr:sp macro="" textlink="">
      <xdr:nvSpPr>
        <xdr:cNvPr id="248" name="n_2aveValue【市民会館】&#10;一人当たり面積">
          <a:extLst>
            <a:ext uri="{FF2B5EF4-FFF2-40B4-BE49-F238E27FC236}">
              <a16:creationId xmlns:a16="http://schemas.microsoft.com/office/drawing/2014/main" id="{613FF3B0-FC26-4A2D-ADA8-9033D1256E0A}"/>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160655</xdr:rowOff>
    </xdr:from>
    <xdr:to>
      <xdr:col>41</xdr:col>
      <xdr:colOff>101600</xdr:colOff>
      <xdr:row>105</xdr:row>
      <xdr:rowOff>90805</xdr:rowOff>
    </xdr:to>
    <xdr:sp macro="" textlink="">
      <xdr:nvSpPr>
        <xdr:cNvPr id="249" name="フローチャート: 判断 248">
          <a:extLst>
            <a:ext uri="{FF2B5EF4-FFF2-40B4-BE49-F238E27FC236}">
              <a16:creationId xmlns:a16="http://schemas.microsoft.com/office/drawing/2014/main" id="{0184E11C-E54F-4432-9D71-2B741513DEB0}"/>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107332</xdr:rowOff>
    </xdr:from>
    <xdr:ext cx="469744" cy="259045"/>
    <xdr:sp macro="" textlink="">
      <xdr:nvSpPr>
        <xdr:cNvPr id="250" name="n_3aveValue【市民会館】&#10;一人当たり面積">
          <a:extLst>
            <a:ext uri="{FF2B5EF4-FFF2-40B4-BE49-F238E27FC236}">
              <a16:creationId xmlns:a16="http://schemas.microsoft.com/office/drawing/2014/main" id="{71DD638F-C6D9-4533-A940-60BBBCD2F36C}"/>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5C078E4E-63F4-489A-9B5F-F3E6A7928C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122339C5-5CC2-4815-B93E-99C9211A22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E396B772-70EF-49FC-9F77-E64D1FD04A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95CB294F-E31A-4A68-ABE7-6BEFB6FC84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EADBEF46-5928-47B2-A43B-275E0A217E8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256" name="楕円 255">
          <a:extLst>
            <a:ext uri="{FF2B5EF4-FFF2-40B4-BE49-F238E27FC236}">
              <a16:creationId xmlns:a16="http://schemas.microsoft.com/office/drawing/2014/main" id="{77DB5386-01A0-4426-8C75-27254B3B5059}"/>
            </a:ext>
          </a:extLst>
        </xdr:cNvPr>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257" name="【市民会館】&#10;一人当たり面積該当値テキスト">
          <a:extLst>
            <a:ext uri="{FF2B5EF4-FFF2-40B4-BE49-F238E27FC236}">
              <a16:creationId xmlns:a16="http://schemas.microsoft.com/office/drawing/2014/main" id="{91336018-5663-4FFF-B85D-1D8E1DC8DDA9}"/>
            </a:ext>
          </a:extLst>
        </xdr:cNvPr>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xdr:rowOff>
    </xdr:from>
    <xdr:to>
      <xdr:col>50</xdr:col>
      <xdr:colOff>165100</xdr:colOff>
      <xdr:row>105</xdr:row>
      <xdr:rowOff>109855</xdr:rowOff>
    </xdr:to>
    <xdr:sp macro="" textlink="">
      <xdr:nvSpPr>
        <xdr:cNvPr id="258" name="楕円 257">
          <a:extLst>
            <a:ext uri="{FF2B5EF4-FFF2-40B4-BE49-F238E27FC236}">
              <a16:creationId xmlns:a16="http://schemas.microsoft.com/office/drawing/2014/main" id="{449C750C-40E8-46F0-BC0E-A4944F09F13F}"/>
            </a:ext>
          </a:extLst>
        </xdr:cNvPr>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59055</xdr:rowOff>
    </xdr:to>
    <xdr:cxnSp macro="">
      <xdr:nvCxnSpPr>
        <xdr:cNvPr id="259" name="直線コネクタ 258">
          <a:extLst>
            <a:ext uri="{FF2B5EF4-FFF2-40B4-BE49-F238E27FC236}">
              <a16:creationId xmlns:a16="http://schemas.microsoft.com/office/drawing/2014/main" id="{C002357A-38D6-42BF-A99D-D7D36DDEECDB}"/>
            </a:ext>
          </a:extLst>
        </xdr:cNvPr>
        <xdr:cNvCxnSpPr/>
      </xdr:nvCxnSpPr>
      <xdr:spPr>
        <a:xfrm flipV="1">
          <a:off x="9639300" y="180517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xdr:rowOff>
    </xdr:from>
    <xdr:to>
      <xdr:col>46</xdr:col>
      <xdr:colOff>38100</xdr:colOff>
      <xdr:row>105</xdr:row>
      <xdr:rowOff>117475</xdr:rowOff>
    </xdr:to>
    <xdr:sp macro="" textlink="">
      <xdr:nvSpPr>
        <xdr:cNvPr id="260" name="楕円 259">
          <a:extLst>
            <a:ext uri="{FF2B5EF4-FFF2-40B4-BE49-F238E27FC236}">
              <a16:creationId xmlns:a16="http://schemas.microsoft.com/office/drawing/2014/main" id="{9B8D6BB3-6231-4F5C-8D67-D86259D95BA5}"/>
            </a:ext>
          </a:extLst>
        </xdr:cNvPr>
        <xdr:cNvSpPr/>
      </xdr:nvSpPr>
      <xdr:spPr>
        <a:xfrm>
          <a:off x="8699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66675</xdr:rowOff>
    </xdr:to>
    <xdr:cxnSp macro="">
      <xdr:nvCxnSpPr>
        <xdr:cNvPr id="261" name="直線コネクタ 260">
          <a:extLst>
            <a:ext uri="{FF2B5EF4-FFF2-40B4-BE49-F238E27FC236}">
              <a16:creationId xmlns:a16="http://schemas.microsoft.com/office/drawing/2014/main" id="{4FB77EC5-195A-458B-B18F-3ADA87A5ADC6}"/>
            </a:ext>
          </a:extLst>
        </xdr:cNvPr>
        <xdr:cNvCxnSpPr/>
      </xdr:nvCxnSpPr>
      <xdr:spPr>
        <a:xfrm flipV="1">
          <a:off x="8750300" y="180613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262" name="n_1mainValue【市民会館】&#10;一人当たり面積">
          <a:extLst>
            <a:ext uri="{FF2B5EF4-FFF2-40B4-BE49-F238E27FC236}">
              <a16:creationId xmlns:a16="http://schemas.microsoft.com/office/drawing/2014/main" id="{B9F7AB5C-6D64-4E40-B708-CF7E262E59A4}"/>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134002</xdr:rowOff>
    </xdr:from>
    <xdr:ext cx="469744" cy="259045"/>
    <xdr:sp macro="" textlink="">
      <xdr:nvSpPr>
        <xdr:cNvPr id="263" name="n_2mainValue【市民会館】&#10;一人当たり面積">
          <a:extLst>
            <a:ext uri="{FF2B5EF4-FFF2-40B4-BE49-F238E27FC236}">
              <a16:creationId xmlns:a16="http://schemas.microsoft.com/office/drawing/2014/main" id="{98754709-5763-43ED-88CE-03F4C42E377D}"/>
            </a:ext>
          </a:extLst>
        </xdr:cNvPr>
        <xdr:cNvSpPr txBox="1"/>
      </xdr:nvSpPr>
      <xdr:spPr>
        <a:xfrm>
          <a:off x="85154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A3D09A7B-5F8E-49F4-965A-E5DCD3E6C4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C49A2133-BA4E-4BAA-A9D0-B7BBDA8BD7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2977B5E4-3460-4E1E-99BA-DFD8995E0D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812DA4A6-F139-469A-B756-D8D2F137F8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022ADA09-2C70-45AA-8F5B-946ACF95F6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606D1EC2-4DBF-4676-A706-5608E6F96A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4A9474CF-1E02-4B98-A8D9-9AC7A33369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9C7A670F-168B-4059-A77B-A4FED98EB9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B998A81F-40DF-4DB1-A4CC-0FE0968ACA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1493888B-190D-4391-83BE-128A343C9A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4" name="直線コネクタ 273">
          <a:extLst>
            <a:ext uri="{FF2B5EF4-FFF2-40B4-BE49-F238E27FC236}">
              <a16:creationId xmlns:a16="http://schemas.microsoft.com/office/drawing/2014/main" id="{D0571318-6977-411F-BDFC-F39C788748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5" name="テキスト ボックス 274">
          <a:extLst>
            <a:ext uri="{FF2B5EF4-FFF2-40B4-BE49-F238E27FC236}">
              <a16:creationId xmlns:a16="http://schemas.microsoft.com/office/drawing/2014/main" id="{C8407865-3307-4D54-9D94-4D8272CD71B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6" name="直線コネクタ 275">
          <a:extLst>
            <a:ext uri="{FF2B5EF4-FFF2-40B4-BE49-F238E27FC236}">
              <a16:creationId xmlns:a16="http://schemas.microsoft.com/office/drawing/2014/main" id="{B633921C-6F2C-472C-8D14-ECBDBA709E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7" name="テキスト ボックス 276">
          <a:extLst>
            <a:ext uri="{FF2B5EF4-FFF2-40B4-BE49-F238E27FC236}">
              <a16:creationId xmlns:a16="http://schemas.microsoft.com/office/drawing/2014/main" id="{5B90B3E0-08FE-4475-87CC-A0050688B5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8" name="直線コネクタ 277">
          <a:extLst>
            <a:ext uri="{FF2B5EF4-FFF2-40B4-BE49-F238E27FC236}">
              <a16:creationId xmlns:a16="http://schemas.microsoft.com/office/drawing/2014/main" id="{61AE1F2B-CE05-431E-AE08-92AC1CD4E0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9" name="テキスト ボックス 278">
          <a:extLst>
            <a:ext uri="{FF2B5EF4-FFF2-40B4-BE49-F238E27FC236}">
              <a16:creationId xmlns:a16="http://schemas.microsoft.com/office/drawing/2014/main" id="{93D11185-AA8F-4471-A9E5-B48B9C1FD1C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0" name="直線コネクタ 279">
          <a:extLst>
            <a:ext uri="{FF2B5EF4-FFF2-40B4-BE49-F238E27FC236}">
              <a16:creationId xmlns:a16="http://schemas.microsoft.com/office/drawing/2014/main" id="{98A43D8B-4800-41C3-B832-1169C7F8C18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1" name="テキスト ボックス 280">
          <a:extLst>
            <a:ext uri="{FF2B5EF4-FFF2-40B4-BE49-F238E27FC236}">
              <a16:creationId xmlns:a16="http://schemas.microsoft.com/office/drawing/2014/main" id="{2A5871BC-9616-427C-B68C-C6F2B15B91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2" name="直線コネクタ 281">
          <a:extLst>
            <a:ext uri="{FF2B5EF4-FFF2-40B4-BE49-F238E27FC236}">
              <a16:creationId xmlns:a16="http://schemas.microsoft.com/office/drawing/2014/main" id="{10C4C5AF-00CF-45C3-AFEF-9D0BC67705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3" name="テキスト ボックス 282">
          <a:extLst>
            <a:ext uri="{FF2B5EF4-FFF2-40B4-BE49-F238E27FC236}">
              <a16:creationId xmlns:a16="http://schemas.microsoft.com/office/drawing/2014/main" id="{0CBAEAEC-22BB-499D-9FEF-8279B0FDF2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4" name="直線コネクタ 283">
          <a:extLst>
            <a:ext uri="{FF2B5EF4-FFF2-40B4-BE49-F238E27FC236}">
              <a16:creationId xmlns:a16="http://schemas.microsoft.com/office/drawing/2014/main" id="{4B292446-0E50-46A0-8530-EF48EAC58D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5" name="テキスト ボックス 284">
          <a:extLst>
            <a:ext uri="{FF2B5EF4-FFF2-40B4-BE49-F238E27FC236}">
              <a16:creationId xmlns:a16="http://schemas.microsoft.com/office/drawing/2014/main" id="{C66CC0C2-9EAB-4515-B367-3DCFD2B9995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a:extLst>
            <a:ext uri="{FF2B5EF4-FFF2-40B4-BE49-F238E27FC236}">
              <a16:creationId xmlns:a16="http://schemas.microsoft.com/office/drawing/2014/main" id="{0388A277-D3C9-4D8E-B81D-A7E857AA0A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a:extLst>
            <a:ext uri="{FF2B5EF4-FFF2-40B4-BE49-F238E27FC236}">
              <a16:creationId xmlns:a16="http://schemas.microsoft.com/office/drawing/2014/main" id="{5BB038F4-FB7D-4578-894D-571373FCE5E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92186B07-528A-430C-85DE-801A4267F0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89" name="直線コネクタ 288">
          <a:extLst>
            <a:ext uri="{FF2B5EF4-FFF2-40B4-BE49-F238E27FC236}">
              <a16:creationId xmlns:a16="http://schemas.microsoft.com/office/drawing/2014/main" id="{8B072DAA-461C-48B9-83C2-54A0F61CC9C6}"/>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90" name="【一般廃棄物処理施設】&#10;有形固定資産減価償却率最小値テキスト">
          <a:extLst>
            <a:ext uri="{FF2B5EF4-FFF2-40B4-BE49-F238E27FC236}">
              <a16:creationId xmlns:a16="http://schemas.microsoft.com/office/drawing/2014/main" id="{861200AF-87C8-478E-958E-708464A4E549}"/>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91" name="直線コネクタ 290">
          <a:extLst>
            <a:ext uri="{FF2B5EF4-FFF2-40B4-BE49-F238E27FC236}">
              <a16:creationId xmlns:a16="http://schemas.microsoft.com/office/drawing/2014/main" id="{45FCBFC3-47F7-43BA-BEE1-22A39051DD98}"/>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2" name="【一般廃棄物処理施設】&#10;有形固定資産減価償却率最大値テキスト">
          <a:extLst>
            <a:ext uri="{FF2B5EF4-FFF2-40B4-BE49-F238E27FC236}">
              <a16:creationId xmlns:a16="http://schemas.microsoft.com/office/drawing/2014/main" id="{8B23A049-EBC5-4914-A521-73AFFA9825D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3" name="直線コネクタ 292">
          <a:extLst>
            <a:ext uri="{FF2B5EF4-FFF2-40B4-BE49-F238E27FC236}">
              <a16:creationId xmlns:a16="http://schemas.microsoft.com/office/drawing/2014/main" id="{923A1DF3-FB22-4B84-99E5-21C4711DD8F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EB9F6F9E-DE5D-4143-8AE3-BFA7DA5C7B6C}"/>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95" name="フローチャート: 判断 294">
          <a:extLst>
            <a:ext uri="{FF2B5EF4-FFF2-40B4-BE49-F238E27FC236}">
              <a16:creationId xmlns:a16="http://schemas.microsoft.com/office/drawing/2014/main" id="{15B1A58D-1C47-4896-B798-112D26A400DF}"/>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96" name="フローチャート: 判断 295">
          <a:extLst>
            <a:ext uri="{FF2B5EF4-FFF2-40B4-BE49-F238E27FC236}">
              <a16:creationId xmlns:a16="http://schemas.microsoft.com/office/drawing/2014/main" id="{F174528A-2017-46D0-871A-1239DB512B6B}"/>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4A77108F-C377-49B1-8F2D-3FCBC6B680C1}"/>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298" name="フローチャート: 判断 297">
          <a:extLst>
            <a:ext uri="{FF2B5EF4-FFF2-40B4-BE49-F238E27FC236}">
              <a16:creationId xmlns:a16="http://schemas.microsoft.com/office/drawing/2014/main" id="{54AA8EB9-837A-4B34-B5B7-785B6AFBC631}"/>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83E461DC-F0DC-4F91-835B-A34C8B86D5F1}"/>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300" name="フローチャート: 判断 299">
          <a:extLst>
            <a:ext uri="{FF2B5EF4-FFF2-40B4-BE49-F238E27FC236}">
              <a16:creationId xmlns:a16="http://schemas.microsoft.com/office/drawing/2014/main" id="{5C0C42F4-1DB6-4E5A-8B34-D2C1D8949CDA}"/>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301" name="n_3aveValue【一般廃棄物処理施設】&#10;有形固定資産減価償却率">
          <a:extLst>
            <a:ext uri="{FF2B5EF4-FFF2-40B4-BE49-F238E27FC236}">
              <a16:creationId xmlns:a16="http://schemas.microsoft.com/office/drawing/2014/main" id="{04C14906-E8F1-400F-A411-40361C00D6CB}"/>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C9DAAD25-0964-4FEA-AAA0-60FB32E706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2458752B-5CD2-441B-BE6B-094023752F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A4932078-FDC2-4E1C-8BE3-E2CCB2D332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E05D7EDF-ED77-4643-8AA8-FF7D080292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90CAD2AF-2A2E-4712-80D8-91225076BE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307" name="楕円 306">
          <a:extLst>
            <a:ext uri="{FF2B5EF4-FFF2-40B4-BE49-F238E27FC236}">
              <a16:creationId xmlns:a16="http://schemas.microsoft.com/office/drawing/2014/main" id="{AB462045-9844-4F26-97EE-9AF9BAB19409}"/>
            </a:ext>
          </a:extLst>
        </xdr:cNvPr>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308" name="【一般廃棄物処理施設】&#10;有形固定資産減価償却率該当値テキスト">
          <a:extLst>
            <a:ext uri="{FF2B5EF4-FFF2-40B4-BE49-F238E27FC236}">
              <a16:creationId xmlns:a16="http://schemas.microsoft.com/office/drawing/2014/main" id="{BC8082B4-A33E-4871-A2DD-E339FECB5A1C}"/>
            </a:ext>
          </a:extLst>
        </xdr:cNvPr>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126637</xdr:rowOff>
    </xdr:from>
    <xdr:to>
      <xdr:col>81</xdr:col>
      <xdr:colOff>101600</xdr:colOff>
      <xdr:row>36</xdr:row>
      <xdr:rowOff>56787</xdr:rowOff>
    </xdr:to>
    <xdr:sp macro="" textlink="">
      <xdr:nvSpPr>
        <xdr:cNvPr id="309" name="楕円 308">
          <a:extLst>
            <a:ext uri="{FF2B5EF4-FFF2-40B4-BE49-F238E27FC236}">
              <a16:creationId xmlns:a16="http://schemas.microsoft.com/office/drawing/2014/main" id="{7CBEC1D1-DECA-4F33-8D40-EBEDABCB21A6}"/>
            </a:ext>
          </a:extLst>
        </xdr:cNvPr>
        <xdr:cNvSpPr/>
      </xdr:nvSpPr>
      <xdr:spPr>
        <a:xfrm>
          <a:off x="15430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36</xdr:row>
      <xdr:rowOff>5987</xdr:rowOff>
    </xdr:to>
    <xdr:cxnSp macro="">
      <xdr:nvCxnSpPr>
        <xdr:cNvPr id="310" name="直線コネクタ 309">
          <a:extLst>
            <a:ext uri="{FF2B5EF4-FFF2-40B4-BE49-F238E27FC236}">
              <a16:creationId xmlns:a16="http://schemas.microsoft.com/office/drawing/2014/main" id="{1021949F-B55E-4464-B30D-CD405F5C4F3A}"/>
            </a:ext>
          </a:extLst>
        </xdr:cNvPr>
        <xdr:cNvCxnSpPr/>
      </xdr:nvCxnSpPr>
      <xdr:spPr>
        <a:xfrm flipV="1">
          <a:off x="15481300" y="612267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9072</xdr:rowOff>
    </xdr:from>
    <xdr:to>
      <xdr:col>76</xdr:col>
      <xdr:colOff>165100</xdr:colOff>
      <xdr:row>36</xdr:row>
      <xdr:rowOff>110672</xdr:rowOff>
    </xdr:to>
    <xdr:sp macro="" textlink="">
      <xdr:nvSpPr>
        <xdr:cNvPr id="311" name="楕円 310">
          <a:extLst>
            <a:ext uri="{FF2B5EF4-FFF2-40B4-BE49-F238E27FC236}">
              <a16:creationId xmlns:a16="http://schemas.microsoft.com/office/drawing/2014/main" id="{AD6EC073-70E5-4E07-B122-5B0CDE375210}"/>
            </a:ext>
          </a:extLst>
        </xdr:cNvPr>
        <xdr:cNvSpPr/>
      </xdr:nvSpPr>
      <xdr:spPr>
        <a:xfrm>
          <a:off x="14541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xdr:rowOff>
    </xdr:from>
    <xdr:to>
      <xdr:col>81</xdr:col>
      <xdr:colOff>50800</xdr:colOff>
      <xdr:row>36</xdr:row>
      <xdr:rowOff>59872</xdr:rowOff>
    </xdr:to>
    <xdr:cxnSp macro="">
      <xdr:nvCxnSpPr>
        <xdr:cNvPr id="312" name="直線コネクタ 311">
          <a:extLst>
            <a:ext uri="{FF2B5EF4-FFF2-40B4-BE49-F238E27FC236}">
              <a16:creationId xmlns:a16="http://schemas.microsoft.com/office/drawing/2014/main" id="{7647A8BB-BF97-4A05-A3BF-2FA701629B4B}"/>
            </a:ext>
          </a:extLst>
        </xdr:cNvPr>
        <xdr:cNvCxnSpPr/>
      </xdr:nvCxnSpPr>
      <xdr:spPr>
        <a:xfrm flipV="1">
          <a:off x="14592300" y="617818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73314</xdr:rowOff>
    </xdr:from>
    <xdr:ext cx="405111" cy="259045"/>
    <xdr:sp macro="" textlink="">
      <xdr:nvSpPr>
        <xdr:cNvPr id="313" name="n_1mainValue【一般廃棄物処理施設】&#10;有形固定資産減価償却率">
          <a:extLst>
            <a:ext uri="{FF2B5EF4-FFF2-40B4-BE49-F238E27FC236}">
              <a16:creationId xmlns:a16="http://schemas.microsoft.com/office/drawing/2014/main" id="{E6E850F7-B545-4EF4-A68A-4EA52B1364B5}"/>
            </a:ext>
          </a:extLst>
        </xdr:cNvPr>
        <xdr:cNvSpPr txBox="1"/>
      </xdr:nvSpPr>
      <xdr:spPr>
        <a:xfrm>
          <a:off x="152660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101799</xdr:rowOff>
    </xdr:from>
    <xdr:ext cx="405111" cy="259045"/>
    <xdr:sp macro="" textlink="">
      <xdr:nvSpPr>
        <xdr:cNvPr id="314" name="n_2mainValue【一般廃棄物処理施設】&#10;有形固定資産減価償却率">
          <a:extLst>
            <a:ext uri="{FF2B5EF4-FFF2-40B4-BE49-F238E27FC236}">
              <a16:creationId xmlns:a16="http://schemas.microsoft.com/office/drawing/2014/main" id="{E7B5AD7A-9E48-4EE7-8920-D0691F61400F}"/>
            </a:ext>
          </a:extLst>
        </xdr:cNvPr>
        <xdr:cNvSpPr txBox="1"/>
      </xdr:nvSpPr>
      <xdr:spPr>
        <a:xfrm>
          <a:off x="14389744"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a:extLst>
            <a:ext uri="{FF2B5EF4-FFF2-40B4-BE49-F238E27FC236}">
              <a16:creationId xmlns:a16="http://schemas.microsoft.com/office/drawing/2014/main" id="{0024B02A-4E35-4A9E-940F-34791B6D12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a:extLst>
            <a:ext uri="{FF2B5EF4-FFF2-40B4-BE49-F238E27FC236}">
              <a16:creationId xmlns:a16="http://schemas.microsoft.com/office/drawing/2014/main" id="{A2B1C43B-1D93-4B85-ADD5-A27D691665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a:extLst>
            <a:ext uri="{FF2B5EF4-FFF2-40B4-BE49-F238E27FC236}">
              <a16:creationId xmlns:a16="http://schemas.microsoft.com/office/drawing/2014/main" id="{E0EEFA79-381A-46FA-BFB8-ADBB61499B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a:extLst>
            <a:ext uri="{FF2B5EF4-FFF2-40B4-BE49-F238E27FC236}">
              <a16:creationId xmlns:a16="http://schemas.microsoft.com/office/drawing/2014/main" id="{1427288D-1AF2-48F1-9976-08BA8338C2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a:extLst>
            <a:ext uri="{FF2B5EF4-FFF2-40B4-BE49-F238E27FC236}">
              <a16:creationId xmlns:a16="http://schemas.microsoft.com/office/drawing/2014/main" id="{188A9699-CF7B-49CB-A8C3-047EA149A8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a:extLst>
            <a:ext uri="{FF2B5EF4-FFF2-40B4-BE49-F238E27FC236}">
              <a16:creationId xmlns:a16="http://schemas.microsoft.com/office/drawing/2014/main" id="{4C27B0E2-0596-465E-A1BD-4697DB04E2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a:extLst>
            <a:ext uri="{FF2B5EF4-FFF2-40B4-BE49-F238E27FC236}">
              <a16:creationId xmlns:a16="http://schemas.microsoft.com/office/drawing/2014/main" id="{ED645F34-ADF0-4FB0-980D-7E2C08E79B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a:extLst>
            <a:ext uri="{FF2B5EF4-FFF2-40B4-BE49-F238E27FC236}">
              <a16:creationId xmlns:a16="http://schemas.microsoft.com/office/drawing/2014/main" id="{2B40F6E5-EC1C-4EDB-89AF-F3879504F12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a:extLst>
            <a:ext uri="{FF2B5EF4-FFF2-40B4-BE49-F238E27FC236}">
              <a16:creationId xmlns:a16="http://schemas.microsoft.com/office/drawing/2014/main" id="{0034CA44-2F4A-4F0D-A05F-D1DAB5AF13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a:extLst>
            <a:ext uri="{FF2B5EF4-FFF2-40B4-BE49-F238E27FC236}">
              <a16:creationId xmlns:a16="http://schemas.microsoft.com/office/drawing/2014/main" id="{F02917A2-02DA-490F-80EC-E8F9E29717E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5" name="直線コネクタ 324">
          <a:extLst>
            <a:ext uri="{FF2B5EF4-FFF2-40B4-BE49-F238E27FC236}">
              <a16:creationId xmlns:a16="http://schemas.microsoft.com/office/drawing/2014/main" id="{216DBB97-3A8F-4663-BF32-815C9C00960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6" name="テキスト ボックス 325">
          <a:extLst>
            <a:ext uri="{FF2B5EF4-FFF2-40B4-BE49-F238E27FC236}">
              <a16:creationId xmlns:a16="http://schemas.microsoft.com/office/drawing/2014/main" id="{D4F847FD-7609-49AC-A825-F0892A550C3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7" name="直線コネクタ 326">
          <a:extLst>
            <a:ext uri="{FF2B5EF4-FFF2-40B4-BE49-F238E27FC236}">
              <a16:creationId xmlns:a16="http://schemas.microsoft.com/office/drawing/2014/main" id="{3E07405D-BCB2-4030-8E60-FA078C5876A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8" name="テキスト ボックス 327">
          <a:extLst>
            <a:ext uri="{FF2B5EF4-FFF2-40B4-BE49-F238E27FC236}">
              <a16:creationId xmlns:a16="http://schemas.microsoft.com/office/drawing/2014/main" id="{A4A4E7AF-A903-4223-976C-5A5E5655BC5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9" name="直線コネクタ 328">
          <a:extLst>
            <a:ext uri="{FF2B5EF4-FFF2-40B4-BE49-F238E27FC236}">
              <a16:creationId xmlns:a16="http://schemas.microsoft.com/office/drawing/2014/main" id="{F2827067-2BBF-4728-B893-9B57419406D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0" name="テキスト ボックス 329">
          <a:extLst>
            <a:ext uri="{FF2B5EF4-FFF2-40B4-BE49-F238E27FC236}">
              <a16:creationId xmlns:a16="http://schemas.microsoft.com/office/drawing/2014/main" id="{31849378-46D1-4A50-8BFA-3DA853A5428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1" name="直線コネクタ 330">
          <a:extLst>
            <a:ext uri="{FF2B5EF4-FFF2-40B4-BE49-F238E27FC236}">
              <a16:creationId xmlns:a16="http://schemas.microsoft.com/office/drawing/2014/main" id="{B1C2E728-A210-4227-87EB-C07E6E7F656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2" name="テキスト ボックス 331">
          <a:extLst>
            <a:ext uri="{FF2B5EF4-FFF2-40B4-BE49-F238E27FC236}">
              <a16:creationId xmlns:a16="http://schemas.microsoft.com/office/drawing/2014/main" id="{AC43DDB0-CB98-4BC5-8A89-91D4FE58338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a:extLst>
            <a:ext uri="{FF2B5EF4-FFF2-40B4-BE49-F238E27FC236}">
              <a16:creationId xmlns:a16="http://schemas.microsoft.com/office/drawing/2014/main" id="{EDF72AEA-6EE8-4ADD-B5C9-E21EC44C62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4" name="テキスト ボックス 333">
          <a:extLst>
            <a:ext uri="{FF2B5EF4-FFF2-40B4-BE49-F238E27FC236}">
              <a16:creationId xmlns:a16="http://schemas.microsoft.com/office/drawing/2014/main" id="{21546A58-D5D7-4CB6-A94B-610CDB42536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a:extLst>
            <a:ext uri="{FF2B5EF4-FFF2-40B4-BE49-F238E27FC236}">
              <a16:creationId xmlns:a16="http://schemas.microsoft.com/office/drawing/2014/main" id="{7295EDB3-71A3-4F77-AB31-F4589742E9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36" name="直線コネクタ 335">
          <a:extLst>
            <a:ext uri="{FF2B5EF4-FFF2-40B4-BE49-F238E27FC236}">
              <a16:creationId xmlns:a16="http://schemas.microsoft.com/office/drawing/2014/main" id="{0B14DBC1-785F-458E-A07E-A5BD190423AD}"/>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37" name="【一般廃棄物処理施設】&#10;一人当たり有形固定資産（償却資産）額最小値テキスト">
          <a:extLst>
            <a:ext uri="{FF2B5EF4-FFF2-40B4-BE49-F238E27FC236}">
              <a16:creationId xmlns:a16="http://schemas.microsoft.com/office/drawing/2014/main" id="{E12BFEE2-6195-41DF-917E-BAE48D51B364}"/>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38" name="直線コネクタ 337">
          <a:extLst>
            <a:ext uri="{FF2B5EF4-FFF2-40B4-BE49-F238E27FC236}">
              <a16:creationId xmlns:a16="http://schemas.microsoft.com/office/drawing/2014/main" id="{6D5767FA-A4FB-4CC0-84F4-4F8E492684CE}"/>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39" name="【一般廃棄物処理施設】&#10;一人当たり有形固定資産（償却資産）額最大値テキスト">
          <a:extLst>
            <a:ext uri="{FF2B5EF4-FFF2-40B4-BE49-F238E27FC236}">
              <a16:creationId xmlns:a16="http://schemas.microsoft.com/office/drawing/2014/main" id="{6D6653D3-5C8F-4BA4-8274-87E200AA5FE6}"/>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40" name="直線コネクタ 339">
          <a:extLst>
            <a:ext uri="{FF2B5EF4-FFF2-40B4-BE49-F238E27FC236}">
              <a16:creationId xmlns:a16="http://schemas.microsoft.com/office/drawing/2014/main" id="{B24E7EE6-6868-4DAE-A18F-BBEAE3B87F6B}"/>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341" name="【一般廃棄物処理施設】&#10;一人当たり有形固定資産（償却資産）額平均値テキスト">
          <a:extLst>
            <a:ext uri="{FF2B5EF4-FFF2-40B4-BE49-F238E27FC236}">
              <a16:creationId xmlns:a16="http://schemas.microsoft.com/office/drawing/2014/main" id="{52856391-BEC5-4970-8FED-036D82DF8F2D}"/>
            </a:ext>
          </a:extLst>
        </xdr:cNvPr>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42" name="フローチャート: 判断 341">
          <a:extLst>
            <a:ext uri="{FF2B5EF4-FFF2-40B4-BE49-F238E27FC236}">
              <a16:creationId xmlns:a16="http://schemas.microsoft.com/office/drawing/2014/main" id="{0E4137FA-6C65-4F78-B5AE-1DCF59CBDDB6}"/>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43" name="フローチャート: 判断 342">
          <a:extLst>
            <a:ext uri="{FF2B5EF4-FFF2-40B4-BE49-F238E27FC236}">
              <a16:creationId xmlns:a16="http://schemas.microsoft.com/office/drawing/2014/main" id="{4334DD11-7BFA-40C1-A8E4-3F79546C30C8}"/>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22442</xdr:rowOff>
    </xdr:from>
    <xdr:ext cx="599010" cy="259045"/>
    <xdr:sp macro="" textlink="">
      <xdr:nvSpPr>
        <xdr:cNvPr id="344" name="n_1aveValue【一般廃棄物処理施設】&#10;一人当たり有形固定資産（償却資産）額">
          <a:extLst>
            <a:ext uri="{FF2B5EF4-FFF2-40B4-BE49-F238E27FC236}">
              <a16:creationId xmlns:a16="http://schemas.microsoft.com/office/drawing/2014/main" id="{9A0A11DF-C70F-430B-85FD-9FC16451E9C0}"/>
            </a:ext>
          </a:extLst>
        </xdr:cNvPr>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345" name="フローチャート: 判断 344">
          <a:extLst>
            <a:ext uri="{FF2B5EF4-FFF2-40B4-BE49-F238E27FC236}">
              <a16:creationId xmlns:a16="http://schemas.microsoft.com/office/drawing/2014/main" id="{1D1F3023-9441-4AC8-B127-22F2AAA1676B}"/>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158843</xdr:rowOff>
    </xdr:from>
    <xdr:ext cx="599010" cy="259045"/>
    <xdr:sp macro="" textlink="">
      <xdr:nvSpPr>
        <xdr:cNvPr id="346" name="n_2aveValue【一般廃棄物処理施設】&#10;一人当たり有形固定資産（償却資産）額">
          <a:extLst>
            <a:ext uri="{FF2B5EF4-FFF2-40B4-BE49-F238E27FC236}">
              <a16:creationId xmlns:a16="http://schemas.microsoft.com/office/drawing/2014/main" id="{8ABF4C24-183F-45E3-91F9-E403B6E34942}"/>
            </a:ext>
          </a:extLst>
        </xdr:cNvPr>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347" name="フローチャート: 判断 346">
          <a:extLst>
            <a:ext uri="{FF2B5EF4-FFF2-40B4-BE49-F238E27FC236}">
              <a16:creationId xmlns:a16="http://schemas.microsoft.com/office/drawing/2014/main" id="{5187C4B5-4A26-4281-A312-DE10AD86D4A9}"/>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348" name="n_3aveValue【一般廃棄物処理施設】&#10;一人当たり有形固定資産（償却資産）額">
          <a:extLst>
            <a:ext uri="{FF2B5EF4-FFF2-40B4-BE49-F238E27FC236}">
              <a16:creationId xmlns:a16="http://schemas.microsoft.com/office/drawing/2014/main" id="{8BD151AF-0449-4510-8811-512390B0C295}"/>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BD289725-AA04-4622-8F93-3FE95593E9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3F91B53D-6805-4F54-8EE7-AF8A700C52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1741FDD6-4D78-4D0C-8662-4B0AEBE1BB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3278FD41-E68A-402E-B1C1-4879E468D1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9BE2F69-E078-44AA-805B-BB0C4651FC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6058</xdr:rowOff>
    </xdr:from>
    <xdr:to>
      <xdr:col>116</xdr:col>
      <xdr:colOff>114300</xdr:colOff>
      <xdr:row>36</xdr:row>
      <xdr:rowOff>107658</xdr:rowOff>
    </xdr:to>
    <xdr:sp macro="" textlink="">
      <xdr:nvSpPr>
        <xdr:cNvPr id="354" name="楕円 353">
          <a:extLst>
            <a:ext uri="{FF2B5EF4-FFF2-40B4-BE49-F238E27FC236}">
              <a16:creationId xmlns:a16="http://schemas.microsoft.com/office/drawing/2014/main" id="{3DFFD39C-2190-424D-A6EE-A5F5C16E10B0}"/>
            </a:ext>
          </a:extLst>
        </xdr:cNvPr>
        <xdr:cNvSpPr/>
      </xdr:nvSpPr>
      <xdr:spPr>
        <a:xfrm>
          <a:off x="22110700" y="61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28935</xdr:rowOff>
    </xdr:from>
    <xdr:ext cx="599010" cy="259045"/>
    <xdr:sp macro="" textlink="">
      <xdr:nvSpPr>
        <xdr:cNvPr id="355" name="【一般廃棄物処理施設】&#10;一人当たり有形固定資産（償却資産）額該当値テキスト">
          <a:extLst>
            <a:ext uri="{FF2B5EF4-FFF2-40B4-BE49-F238E27FC236}">
              <a16:creationId xmlns:a16="http://schemas.microsoft.com/office/drawing/2014/main" id="{9F508885-BFF4-457F-B77B-A536C926B6C8}"/>
            </a:ext>
          </a:extLst>
        </xdr:cNvPr>
        <xdr:cNvSpPr txBox="1"/>
      </xdr:nvSpPr>
      <xdr:spPr>
        <a:xfrm>
          <a:off x="22199600" y="60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21096</xdr:rowOff>
    </xdr:from>
    <xdr:to>
      <xdr:col>112</xdr:col>
      <xdr:colOff>38100</xdr:colOff>
      <xdr:row>36</xdr:row>
      <xdr:rowOff>122696</xdr:rowOff>
    </xdr:to>
    <xdr:sp macro="" textlink="">
      <xdr:nvSpPr>
        <xdr:cNvPr id="356" name="楕円 355">
          <a:extLst>
            <a:ext uri="{FF2B5EF4-FFF2-40B4-BE49-F238E27FC236}">
              <a16:creationId xmlns:a16="http://schemas.microsoft.com/office/drawing/2014/main" id="{D6F4924D-9846-4824-87F3-88A81D7A6EC0}"/>
            </a:ext>
          </a:extLst>
        </xdr:cNvPr>
        <xdr:cNvSpPr/>
      </xdr:nvSpPr>
      <xdr:spPr>
        <a:xfrm>
          <a:off x="21272500" y="61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56858</xdr:rowOff>
    </xdr:from>
    <xdr:to>
      <xdr:col>116</xdr:col>
      <xdr:colOff>63500</xdr:colOff>
      <xdr:row>36</xdr:row>
      <xdr:rowOff>71896</xdr:rowOff>
    </xdr:to>
    <xdr:cxnSp macro="">
      <xdr:nvCxnSpPr>
        <xdr:cNvPr id="357" name="直線コネクタ 356">
          <a:extLst>
            <a:ext uri="{FF2B5EF4-FFF2-40B4-BE49-F238E27FC236}">
              <a16:creationId xmlns:a16="http://schemas.microsoft.com/office/drawing/2014/main" id="{728E38FF-E54D-4856-836A-269011145B8E}"/>
            </a:ext>
          </a:extLst>
        </xdr:cNvPr>
        <xdr:cNvCxnSpPr/>
      </xdr:nvCxnSpPr>
      <xdr:spPr>
        <a:xfrm flipV="1">
          <a:off x="21323300" y="6229058"/>
          <a:ext cx="8382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33353</xdr:rowOff>
    </xdr:from>
    <xdr:to>
      <xdr:col>107</xdr:col>
      <xdr:colOff>101600</xdr:colOff>
      <xdr:row>36</xdr:row>
      <xdr:rowOff>134953</xdr:rowOff>
    </xdr:to>
    <xdr:sp macro="" textlink="">
      <xdr:nvSpPr>
        <xdr:cNvPr id="358" name="楕円 357">
          <a:extLst>
            <a:ext uri="{FF2B5EF4-FFF2-40B4-BE49-F238E27FC236}">
              <a16:creationId xmlns:a16="http://schemas.microsoft.com/office/drawing/2014/main" id="{CB67FF08-E021-4045-A4F3-68E749C66235}"/>
            </a:ext>
          </a:extLst>
        </xdr:cNvPr>
        <xdr:cNvSpPr/>
      </xdr:nvSpPr>
      <xdr:spPr>
        <a:xfrm>
          <a:off x="20383500" y="62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71896</xdr:rowOff>
    </xdr:from>
    <xdr:to>
      <xdr:col>111</xdr:col>
      <xdr:colOff>177800</xdr:colOff>
      <xdr:row>36</xdr:row>
      <xdr:rowOff>84153</xdr:rowOff>
    </xdr:to>
    <xdr:cxnSp macro="">
      <xdr:nvCxnSpPr>
        <xdr:cNvPr id="359" name="直線コネクタ 358">
          <a:extLst>
            <a:ext uri="{FF2B5EF4-FFF2-40B4-BE49-F238E27FC236}">
              <a16:creationId xmlns:a16="http://schemas.microsoft.com/office/drawing/2014/main" id="{1A982C66-101D-4B2E-A447-9CB9E9278E86}"/>
            </a:ext>
          </a:extLst>
        </xdr:cNvPr>
        <xdr:cNvCxnSpPr/>
      </xdr:nvCxnSpPr>
      <xdr:spPr>
        <a:xfrm flipV="1">
          <a:off x="20434300" y="6244096"/>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139223</xdr:rowOff>
    </xdr:from>
    <xdr:ext cx="599010" cy="259045"/>
    <xdr:sp macro="" textlink="">
      <xdr:nvSpPr>
        <xdr:cNvPr id="360" name="n_1mainValue【一般廃棄物処理施設】&#10;一人当たり有形固定資産（償却資産）額">
          <a:extLst>
            <a:ext uri="{FF2B5EF4-FFF2-40B4-BE49-F238E27FC236}">
              <a16:creationId xmlns:a16="http://schemas.microsoft.com/office/drawing/2014/main" id="{51B429D9-36F5-48C2-BBD9-0AAD64F4633C}"/>
            </a:ext>
          </a:extLst>
        </xdr:cNvPr>
        <xdr:cNvSpPr txBox="1"/>
      </xdr:nvSpPr>
      <xdr:spPr>
        <a:xfrm>
          <a:off x="21011095" y="596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151480</xdr:rowOff>
    </xdr:from>
    <xdr:ext cx="599010" cy="259045"/>
    <xdr:sp macro="" textlink="">
      <xdr:nvSpPr>
        <xdr:cNvPr id="361" name="n_2mainValue【一般廃棄物処理施設】&#10;一人当たり有形固定資産（償却資産）額">
          <a:extLst>
            <a:ext uri="{FF2B5EF4-FFF2-40B4-BE49-F238E27FC236}">
              <a16:creationId xmlns:a16="http://schemas.microsoft.com/office/drawing/2014/main" id="{63561DAA-B598-4220-8603-561C290F7610}"/>
            </a:ext>
          </a:extLst>
        </xdr:cNvPr>
        <xdr:cNvSpPr txBox="1"/>
      </xdr:nvSpPr>
      <xdr:spPr>
        <a:xfrm>
          <a:off x="20134795" y="59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a:extLst>
            <a:ext uri="{FF2B5EF4-FFF2-40B4-BE49-F238E27FC236}">
              <a16:creationId xmlns:a16="http://schemas.microsoft.com/office/drawing/2014/main" id="{145CF31B-F15F-4313-8631-C6E3DBFC77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a:extLst>
            <a:ext uri="{FF2B5EF4-FFF2-40B4-BE49-F238E27FC236}">
              <a16:creationId xmlns:a16="http://schemas.microsoft.com/office/drawing/2014/main" id="{882DBB67-0F66-43A0-8B85-E222F29677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a:extLst>
            <a:ext uri="{FF2B5EF4-FFF2-40B4-BE49-F238E27FC236}">
              <a16:creationId xmlns:a16="http://schemas.microsoft.com/office/drawing/2014/main" id="{CD82F8F0-6E8E-4D36-B25D-C519C3CBFC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a:extLst>
            <a:ext uri="{FF2B5EF4-FFF2-40B4-BE49-F238E27FC236}">
              <a16:creationId xmlns:a16="http://schemas.microsoft.com/office/drawing/2014/main" id="{41E793D7-688D-44CA-80DB-495ACAB3EA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a:extLst>
            <a:ext uri="{FF2B5EF4-FFF2-40B4-BE49-F238E27FC236}">
              <a16:creationId xmlns:a16="http://schemas.microsoft.com/office/drawing/2014/main" id="{67A4D3DA-DEAC-46EC-80B6-E3899EC102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a:extLst>
            <a:ext uri="{FF2B5EF4-FFF2-40B4-BE49-F238E27FC236}">
              <a16:creationId xmlns:a16="http://schemas.microsoft.com/office/drawing/2014/main" id="{D539A812-B4AF-48B6-B571-B15F72714D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a:extLst>
            <a:ext uri="{FF2B5EF4-FFF2-40B4-BE49-F238E27FC236}">
              <a16:creationId xmlns:a16="http://schemas.microsoft.com/office/drawing/2014/main" id="{989E7C3C-068E-46A5-AEEC-55F2DC7820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a:extLst>
            <a:ext uri="{FF2B5EF4-FFF2-40B4-BE49-F238E27FC236}">
              <a16:creationId xmlns:a16="http://schemas.microsoft.com/office/drawing/2014/main" id="{8634B4BA-B282-4FB2-A5FA-54FCA4AE5F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a:extLst>
            <a:ext uri="{FF2B5EF4-FFF2-40B4-BE49-F238E27FC236}">
              <a16:creationId xmlns:a16="http://schemas.microsoft.com/office/drawing/2014/main" id="{64C8940E-2481-4CC2-91C2-E6EB7531A5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a:extLst>
            <a:ext uri="{FF2B5EF4-FFF2-40B4-BE49-F238E27FC236}">
              <a16:creationId xmlns:a16="http://schemas.microsoft.com/office/drawing/2014/main" id="{6F79EE25-8F84-4A64-A393-AB0F4F14661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2" name="テキスト ボックス 371">
          <a:extLst>
            <a:ext uri="{FF2B5EF4-FFF2-40B4-BE49-F238E27FC236}">
              <a16:creationId xmlns:a16="http://schemas.microsoft.com/office/drawing/2014/main" id="{15D7998D-BDF0-4CBC-8720-7AA1C85EFBB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a:extLst>
            <a:ext uri="{FF2B5EF4-FFF2-40B4-BE49-F238E27FC236}">
              <a16:creationId xmlns:a16="http://schemas.microsoft.com/office/drawing/2014/main" id="{A64A3CA1-8BC1-4D90-82F7-B3E8A53987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4" name="テキスト ボックス 373">
          <a:extLst>
            <a:ext uri="{FF2B5EF4-FFF2-40B4-BE49-F238E27FC236}">
              <a16:creationId xmlns:a16="http://schemas.microsoft.com/office/drawing/2014/main" id="{EB132B16-ECC4-4FF0-AFC1-5C4D3553143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a:extLst>
            <a:ext uri="{FF2B5EF4-FFF2-40B4-BE49-F238E27FC236}">
              <a16:creationId xmlns:a16="http://schemas.microsoft.com/office/drawing/2014/main" id="{5A76B954-8A83-4673-AD2E-466A5BE6AF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a:extLst>
            <a:ext uri="{FF2B5EF4-FFF2-40B4-BE49-F238E27FC236}">
              <a16:creationId xmlns:a16="http://schemas.microsoft.com/office/drawing/2014/main" id="{7BEFDB74-68ED-4E1F-8B91-0D37FFA333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a:extLst>
            <a:ext uri="{FF2B5EF4-FFF2-40B4-BE49-F238E27FC236}">
              <a16:creationId xmlns:a16="http://schemas.microsoft.com/office/drawing/2014/main" id="{082BEAFC-629D-4DD6-B6C1-650B8150D6C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a:extLst>
            <a:ext uri="{FF2B5EF4-FFF2-40B4-BE49-F238E27FC236}">
              <a16:creationId xmlns:a16="http://schemas.microsoft.com/office/drawing/2014/main" id="{59092184-3ECE-488D-BD27-622ACC85CF5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a:extLst>
            <a:ext uri="{FF2B5EF4-FFF2-40B4-BE49-F238E27FC236}">
              <a16:creationId xmlns:a16="http://schemas.microsoft.com/office/drawing/2014/main" id="{D597DA0C-B1B4-42CE-BA52-241BD8F6D3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a:extLst>
            <a:ext uri="{FF2B5EF4-FFF2-40B4-BE49-F238E27FC236}">
              <a16:creationId xmlns:a16="http://schemas.microsoft.com/office/drawing/2014/main" id="{07BA7EB6-0C3B-430A-9EBF-DD255C3A23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a:extLst>
            <a:ext uri="{FF2B5EF4-FFF2-40B4-BE49-F238E27FC236}">
              <a16:creationId xmlns:a16="http://schemas.microsoft.com/office/drawing/2014/main" id="{1CB9E514-394A-4FBD-AE48-198C01B03F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2" name="テキスト ボックス 381">
          <a:extLst>
            <a:ext uri="{FF2B5EF4-FFF2-40B4-BE49-F238E27FC236}">
              <a16:creationId xmlns:a16="http://schemas.microsoft.com/office/drawing/2014/main" id="{846B300C-54E5-435A-90CD-8760322AA43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a:extLst>
            <a:ext uri="{FF2B5EF4-FFF2-40B4-BE49-F238E27FC236}">
              <a16:creationId xmlns:a16="http://schemas.microsoft.com/office/drawing/2014/main" id="{291456CC-AA61-4EDB-B558-FECA4C8184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34F5E5A7-E5D7-4818-B982-D8AB8BD851E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保健センター・保健所】&#10;有形固定資産減価償却率グラフ枠">
          <a:extLst>
            <a:ext uri="{FF2B5EF4-FFF2-40B4-BE49-F238E27FC236}">
              <a16:creationId xmlns:a16="http://schemas.microsoft.com/office/drawing/2014/main" id="{8E6CB463-D538-4341-A121-9E3697C21C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86" name="直線コネクタ 385">
          <a:extLst>
            <a:ext uri="{FF2B5EF4-FFF2-40B4-BE49-F238E27FC236}">
              <a16:creationId xmlns:a16="http://schemas.microsoft.com/office/drawing/2014/main" id="{76BF8A71-A10D-4D52-9580-BDCC66A128C8}"/>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87" name="【保健センター・保健所】&#10;有形固定資産減価償却率最小値テキスト">
          <a:extLst>
            <a:ext uri="{FF2B5EF4-FFF2-40B4-BE49-F238E27FC236}">
              <a16:creationId xmlns:a16="http://schemas.microsoft.com/office/drawing/2014/main" id="{03F5A36B-C0FC-4469-9189-43F9BFCFE188}"/>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88" name="直線コネクタ 387">
          <a:extLst>
            <a:ext uri="{FF2B5EF4-FFF2-40B4-BE49-F238E27FC236}">
              <a16:creationId xmlns:a16="http://schemas.microsoft.com/office/drawing/2014/main" id="{686B110B-E69A-44AD-93BE-3887DA23F085}"/>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89" name="【保健センター・保健所】&#10;有形固定資産減価償却率最大値テキスト">
          <a:extLst>
            <a:ext uri="{FF2B5EF4-FFF2-40B4-BE49-F238E27FC236}">
              <a16:creationId xmlns:a16="http://schemas.microsoft.com/office/drawing/2014/main" id="{144B1513-FB95-4C1F-B7BF-B2C228A19CCA}"/>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90" name="直線コネクタ 389">
          <a:extLst>
            <a:ext uri="{FF2B5EF4-FFF2-40B4-BE49-F238E27FC236}">
              <a16:creationId xmlns:a16="http://schemas.microsoft.com/office/drawing/2014/main" id="{145DBB2D-E9AE-43E4-9033-1A1411D66044}"/>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391" name="【保健センター・保健所】&#10;有形固定資産減価償却率平均値テキスト">
          <a:extLst>
            <a:ext uri="{FF2B5EF4-FFF2-40B4-BE49-F238E27FC236}">
              <a16:creationId xmlns:a16="http://schemas.microsoft.com/office/drawing/2014/main" id="{A7C11F79-39C9-417D-B4B5-DD992094FED4}"/>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92" name="フローチャート: 判断 391">
          <a:extLst>
            <a:ext uri="{FF2B5EF4-FFF2-40B4-BE49-F238E27FC236}">
              <a16:creationId xmlns:a16="http://schemas.microsoft.com/office/drawing/2014/main" id="{03AF9A8A-7341-44C2-89D3-2CA21C10146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93" name="フローチャート: 判断 392">
          <a:extLst>
            <a:ext uri="{FF2B5EF4-FFF2-40B4-BE49-F238E27FC236}">
              <a16:creationId xmlns:a16="http://schemas.microsoft.com/office/drawing/2014/main" id="{21BDB896-1B71-439D-BCA9-C388638FD21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394" name="n_1aveValue【保健センター・保健所】&#10;有形固定資産減価償却率">
          <a:extLst>
            <a:ext uri="{FF2B5EF4-FFF2-40B4-BE49-F238E27FC236}">
              <a16:creationId xmlns:a16="http://schemas.microsoft.com/office/drawing/2014/main" id="{0F686062-6090-42D0-909C-6873F9088A46}"/>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395" name="フローチャート: 判断 394">
          <a:extLst>
            <a:ext uri="{FF2B5EF4-FFF2-40B4-BE49-F238E27FC236}">
              <a16:creationId xmlns:a16="http://schemas.microsoft.com/office/drawing/2014/main" id="{3B87C7D7-D7FE-48AB-BA38-8A9B1EE8DE48}"/>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396" name="n_2aveValue【保健センター・保健所】&#10;有形固定資産減価償却率">
          <a:extLst>
            <a:ext uri="{FF2B5EF4-FFF2-40B4-BE49-F238E27FC236}">
              <a16:creationId xmlns:a16="http://schemas.microsoft.com/office/drawing/2014/main" id="{2044689B-1780-4D64-9736-8FA8575389B1}"/>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97" name="フローチャート: 判断 396">
          <a:extLst>
            <a:ext uri="{FF2B5EF4-FFF2-40B4-BE49-F238E27FC236}">
              <a16:creationId xmlns:a16="http://schemas.microsoft.com/office/drawing/2014/main" id="{AA424E24-6AC9-4D46-B864-38918A438058}"/>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98" name="n_3aveValue【保健センター・保健所】&#10;有形固定資産減価償却率">
          <a:extLst>
            <a:ext uri="{FF2B5EF4-FFF2-40B4-BE49-F238E27FC236}">
              <a16:creationId xmlns:a16="http://schemas.microsoft.com/office/drawing/2014/main" id="{9261C953-525A-4708-A9C8-D12F408DAB1C}"/>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BCC0C29A-926F-43CA-9D26-EB63E53132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58AB2132-19AE-48D8-8BD0-20A2EDD7E6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A5A70A82-8E69-48EF-9AD3-D9C40C0E22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60AB59AC-07D4-494E-9C1D-82C1C6B26D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E552227A-9CA8-432D-92D3-35F94E793C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04" name="楕円 403">
          <a:extLst>
            <a:ext uri="{FF2B5EF4-FFF2-40B4-BE49-F238E27FC236}">
              <a16:creationId xmlns:a16="http://schemas.microsoft.com/office/drawing/2014/main" id="{E31F5A9C-A5C7-4DF3-8176-3F3542871D09}"/>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405" name="【保健センター・保健所】&#10;有形固定資産減価償却率該当値テキスト">
          <a:extLst>
            <a:ext uri="{FF2B5EF4-FFF2-40B4-BE49-F238E27FC236}">
              <a16:creationId xmlns:a16="http://schemas.microsoft.com/office/drawing/2014/main" id="{D7199B58-B0B0-4940-AA42-B601086EEE33}"/>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406" name="楕円 405">
          <a:extLst>
            <a:ext uri="{FF2B5EF4-FFF2-40B4-BE49-F238E27FC236}">
              <a16:creationId xmlns:a16="http://schemas.microsoft.com/office/drawing/2014/main" id="{ED44F8BA-0DA3-42EB-AF4C-30E0305BAB24}"/>
            </a:ext>
          </a:extLst>
        </xdr:cNvPr>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26670</xdr:rowOff>
    </xdr:to>
    <xdr:cxnSp macro="">
      <xdr:nvCxnSpPr>
        <xdr:cNvPr id="407" name="直線コネクタ 406">
          <a:extLst>
            <a:ext uri="{FF2B5EF4-FFF2-40B4-BE49-F238E27FC236}">
              <a16:creationId xmlns:a16="http://schemas.microsoft.com/office/drawing/2014/main" id="{65E98EB3-C058-4A21-B91F-89965BE48CAD}"/>
            </a:ext>
          </a:extLst>
        </xdr:cNvPr>
        <xdr:cNvCxnSpPr/>
      </xdr:nvCxnSpPr>
      <xdr:spPr>
        <a:xfrm flipV="1">
          <a:off x="15481300" y="10104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08" name="楕円 407">
          <a:extLst>
            <a:ext uri="{FF2B5EF4-FFF2-40B4-BE49-F238E27FC236}">
              <a16:creationId xmlns:a16="http://schemas.microsoft.com/office/drawing/2014/main" id="{B2F525EB-8001-4482-89A6-7A1C1B654F07}"/>
            </a:ext>
          </a:extLst>
        </xdr:cNvPr>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64770</xdr:rowOff>
    </xdr:to>
    <xdr:cxnSp macro="">
      <xdr:nvCxnSpPr>
        <xdr:cNvPr id="409" name="直線コネクタ 408">
          <a:extLst>
            <a:ext uri="{FF2B5EF4-FFF2-40B4-BE49-F238E27FC236}">
              <a16:creationId xmlns:a16="http://schemas.microsoft.com/office/drawing/2014/main" id="{3B0D3330-A54C-453F-8EBC-F8542A71EF10}"/>
            </a:ext>
          </a:extLst>
        </xdr:cNvPr>
        <xdr:cNvCxnSpPr/>
      </xdr:nvCxnSpPr>
      <xdr:spPr>
        <a:xfrm flipV="1">
          <a:off x="14592300" y="1014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93997</xdr:rowOff>
    </xdr:from>
    <xdr:ext cx="405111" cy="259045"/>
    <xdr:sp macro="" textlink="">
      <xdr:nvSpPr>
        <xdr:cNvPr id="410" name="n_1mainValue【保健センター・保健所】&#10;有形固定資産減価償却率">
          <a:extLst>
            <a:ext uri="{FF2B5EF4-FFF2-40B4-BE49-F238E27FC236}">
              <a16:creationId xmlns:a16="http://schemas.microsoft.com/office/drawing/2014/main" id="{D94313BD-AC05-4A08-AE02-6523F2FC2820}"/>
            </a:ext>
          </a:extLst>
        </xdr:cNvPr>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11" name="n_2mainValue【保健センター・保健所】&#10;有形固定資産減価償却率">
          <a:extLst>
            <a:ext uri="{FF2B5EF4-FFF2-40B4-BE49-F238E27FC236}">
              <a16:creationId xmlns:a16="http://schemas.microsoft.com/office/drawing/2014/main" id="{AC205703-1FC5-4D15-9BE3-E015611BF5C1}"/>
            </a:ext>
          </a:extLst>
        </xdr:cNvPr>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E12BA659-3CDD-4A79-BBF8-3AE069F947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D4EAF1DB-49B9-4D71-8C34-97F0E1857B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310A434D-D880-46E2-9E8F-B9507499D2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5A8A5EC7-2504-4956-A23D-2FC2E0D2B2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2E38D72F-A847-4BCD-9D4A-D70BFEBB47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5F3A4DA9-3D41-45BE-9819-FD7C4EB789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5891D3E8-2AAA-4BED-B463-5EF017FC9B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FE1BEA81-925A-4516-90B1-672C47C0EB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922E6984-8A9E-4614-A3F8-4B72266C5D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C77ADD8E-E6F1-41F5-82C9-DE92052098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2" name="直線コネクタ 421">
          <a:extLst>
            <a:ext uri="{FF2B5EF4-FFF2-40B4-BE49-F238E27FC236}">
              <a16:creationId xmlns:a16="http://schemas.microsoft.com/office/drawing/2014/main" id="{4830BF8A-7914-45FA-ACFE-29C9A654C4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B71AB8DC-4AC9-446E-BD17-B887563FFEC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4" name="直線コネクタ 423">
          <a:extLst>
            <a:ext uri="{FF2B5EF4-FFF2-40B4-BE49-F238E27FC236}">
              <a16:creationId xmlns:a16="http://schemas.microsoft.com/office/drawing/2014/main" id="{44F8F67A-CEA7-4D3F-AD62-11E0E91670E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5" name="テキスト ボックス 424">
          <a:extLst>
            <a:ext uri="{FF2B5EF4-FFF2-40B4-BE49-F238E27FC236}">
              <a16:creationId xmlns:a16="http://schemas.microsoft.com/office/drawing/2014/main" id="{FB8C478E-FE73-49B2-BFCF-559F77CE17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6" name="直線コネクタ 425">
          <a:extLst>
            <a:ext uri="{FF2B5EF4-FFF2-40B4-BE49-F238E27FC236}">
              <a16:creationId xmlns:a16="http://schemas.microsoft.com/office/drawing/2014/main" id="{CD677EA6-5FB2-4911-824A-CC2FD7513A1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7" name="テキスト ボックス 426">
          <a:extLst>
            <a:ext uri="{FF2B5EF4-FFF2-40B4-BE49-F238E27FC236}">
              <a16:creationId xmlns:a16="http://schemas.microsoft.com/office/drawing/2014/main" id="{179A168D-7EC9-44FF-A156-9D5765A130D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8" name="直線コネクタ 427">
          <a:extLst>
            <a:ext uri="{FF2B5EF4-FFF2-40B4-BE49-F238E27FC236}">
              <a16:creationId xmlns:a16="http://schemas.microsoft.com/office/drawing/2014/main" id="{E2056688-DD12-492C-97C3-89CE008D1D8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9" name="テキスト ボックス 428">
          <a:extLst>
            <a:ext uri="{FF2B5EF4-FFF2-40B4-BE49-F238E27FC236}">
              <a16:creationId xmlns:a16="http://schemas.microsoft.com/office/drawing/2014/main" id="{DE6003C8-27A7-47C7-AF2F-2CAE9333B7A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0" name="直線コネクタ 429">
          <a:extLst>
            <a:ext uri="{FF2B5EF4-FFF2-40B4-BE49-F238E27FC236}">
              <a16:creationId xmlns:a16="http://schemas.microsoft.com/office/drawing/2014/main" id="{DA6FC616-5753-4D8E-9320-E938DF88674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1" name="テキスト ボックス 430">
          <a:extLst>
            <a:ext uri="{FF2B5EF4-FFF2-40B4-BE49-F238E27FC236}">
              <a16:creationId xmlns:a16="http://schemas.microsoft.com/office/drawing/2014/main" id="{27CA2D74-9974-4669-88FA-678733A5CBF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a:extLst>
            <a:ext uri="{FF2B5EF4-FFF2-40B4-BE49-F238E27FC236}">
              <a16:creationId xmlns:a16="http://schemas.microsoft.com/office/drawing/2014/main" id="{C4C6AC71-323F-4BBC-BA44-4A6BD8273F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id="{75A017F0-7579-4FFF-B4BA-C4EF7EFF1D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a:extLst>
            <a:ext uri="{FF2B5EF4-FFF2-40B4-BE49-F238E27FC236}">
              <a16:creationId xmlns:a16="http://schemas.microsoft.com/office/drawing/2014/main" id="{C6D90DBE-2B9F-4B8F-A874-530E82B4D6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35" name="直線コネクタ 434">
          <a:extLst>
            <a:ext uri="{FF2B5EF4-FFF2-40B4-BE49-F238E27FC236}">
              <a16:creationId xmlns:a16="http://schemas.microsoft.com/office/drawing/2014/main" id="{29A2182D-6348-463A-8A30-8A4A49D87541}"/>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36" name="【保健センター・保健所】&#10;一人当たり面積最小値テキスト">
          <a:extLst>
            <a:ext uri="{FF2B5EF4-FFF2-40B4-BE49-F238E27FC236}">
              <a16:creationId xmlns:a16="http://schemas.microsoft.com/office/drawing/2014/main" id="{1F3D43A1-4D60-4E5B-A006-B6902498E844}"/>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37" name="直線コネクタ 436">
          <a:extLst>
            <a:ext uri="{FF2B5EF4-FFF2-40B4-BE49-F238E27FC236}">
              <a16:creationId xmlns:a16="http://schemas.microsoft.com/office/drawing/2014/main" id="{395201F4-5BC4-48A6-8804-2CE89E96A7CD}"/>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38" name="【保健センター・保健所】&#10;一人当たり面積最大値テキスト">
          <a:extLst>
            <a:ext uri="{FF2B5EF4-FFF2-40B4-BE49-F238E27FC236}">
              <a16:creationId xmlns:a16="http://schemas.microsoft.com/office/drawing/2014/main" id="{44BCBC3D-EE3D-4A79-9869-5645F0B93FA5}"/>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39" name="直線コネクタ 438">
          <a:extLst>
            <a:ext uri="{FF2B5EF4-FFF2-40B4-BE49-F238E27FC236}">
              <a16:creationId xmlns:a16="http://schemas.microsoft.com/office/drawing/2014/main" id="{4F8565BF-92EE-478C-8B79-9CFC0E39EDB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440" name="【保健センター・保健所】&#10;一人当たり面積平均値テキスト">
          <a:extLst>
            <a:ext uri="{FF2B5EF4-FFF2-40B4-BE49-F238E27FC236}">
              <a16:creationId xmlns:a16="http://schemas.microsoft.com/office/drawing/2014/main" id="{3A4BEE48-7ED4-4BEC-8FEA-43A8AFCBCD4C}"/>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41" name="フローチャート: 判断 440">
          <a:extLst>
            <a:ext uri="{FF2B5EF4-FFF2-40B4-BE49-F238E27FC236}">
              <a16:creationId xmlns:a16="http://schemas.microsoft.com/office/drawing/2014/main" id="{B02EE356-8217-4664-8199-7A1D28B4F87D}"/>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42" name="フローチャート: 判断 441">
          <a:extLst>
            <a:ext uri="{FF2B5EF4-FFF2-40B4-BE49-F238E27FC236}">
              <a16:creationId xmlns:a16="http://schemas.microsoft.com/office/drawing/2014/main" id="{17A8DDF5-93D3-4E9F-ACC9-7E3312F0BBBF}"/>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443" name="n_1aveValue【保健センター・保健所】&#10;一人当たり面積">
          <a:extLst>
            <a:ext uri="{FF2B5EF4-FFF2-40B4-BE49-F238E27FC236}">
              <a16:creationId xmlns:a16="http://schemas.microsoft.com/office/drawing/2014/main" id="{69367E61-6AA7-40A5-8B08-EC3FAF45A98E}"/>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444" name="フローチャート: 判断 443">
          <a:extLst>
            <a:ext uri="{FF2B5EF4-FFF2-40B4-BE49-F238E27FC236}">
              <a16:creationId xmlns:a16="http://schemas.microsoft.com/office/drawing/2014/main" id="{7FCA8BAC-6EE1-44E0-8265-2F554AA1A599}"/>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445" name="n_2aveValue【保健センター・保健所】&#10;一人当たり面積">
          <a:extLst>
            <a:ext uri="{FF2B5EF4-FFF2-40B4-BE49-F238E27FC236}">
              <a16:creationId xmlns:a16="http://schemas.microsoft.com/office/drawing/2014/main" id="{DADCEC40-243D-4D74-8CCF-53E05C4147B6}"/>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446" name="フローチャート: 判断 445">
          <a:extLst>
            <a:ext uri="{FF2B5EF4-FFF2-40B4-BE49-F238E27FC236}">
              <a16:creationId xmlns:a16="http://schemas.microsoft.com/office/drawing/2014/main" id="{9DD73F6E-28D1-4851-A3BB-B6069B4BCC67}"/>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447" name="n_3aveValue【保健センター・保健所】&#10;一人当たり面積">
          <a:extLst>
            <a:ext uri="{FF2B5EF4-FFF2-40B4-BE49-F238E27FC236}">
              <a16:creationId xmlns:a16="http://schemas.microsoft.com/office/drawing/2014/main" id="{895BC7F3-75C7-45B0-91A2-B90D2B3B1C9B}"/>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FEF0096-A20D-41CE-B61F-F57FF64AFD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F636DCCD-246B-40E7-9115-B47AE37492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64163BC7-C506-44ED-9D9C-9142344FAD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4477ACD2-3A20-428E-83B3-C7C2019267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8269886-F14F-4680-A100-18861E5966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453" name="楕円 452">
          <a:extLst>
            <a:ext uri="{FF2B5EF4-FFF2-40B4-BE49-F238E27FC236}">
              <a16:creationId xmlns:a16="http://schemas.microsoft.com/office/drawing/2014/main" id="{A71BA870-6A43-491B-93D7-F826A4D26248}"/>
            </a:ext>
          </a:extLst>
        </xdr:cNvPr>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454" name="【保健センター・保健所】&#10;一人当たり面積該当値テキスト">
          <a:extLst>
            <a:ext uri="{FF2B5EF4-FFF2-40B4-BE49-F238E27FC236}">
              <a16:creationId xmlns:a16="http://schemas.microsoft.com/office/drawing/2014/main" id="{1DF66852-91A3-4AC4-9432-B45C5068D4B5}"/>
            </a:ext>
          </a:extLst>
        </xdr:cNvPr>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455" name="楕円 454">
          <a:extLst>
            <a:ext uri="{FF2B5EF4-FFF2-40B4-BE49-F238E27FC236}">
              <a16:creationId xmlns:a16="http://schemas.microsoft.com/office/drawing/2014/main" id="{D2403F4B-FB73-4216-940D-0A0B55EC5D4E}"/>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91440</xdr:rowOff>
    </xdr:to>
    <xdr:cxnSp macro="">
      <xdr:nvCxnSpPr>
        <xdr:cNvPr id="456" name="直線コネクタ 455">
          <a:extLst>
            <a:ext uri="{FF2B5EF4-FFF2-40B4-BE49-F238E27FC236}">
              <a16:creationId xmlns:a16="http://schemas.microsoft.com/office/drawing/2014/main" id="{D57CC9E6-39FA-4578-96CB-34C572636ADE}"/>
            </a:ext>
          </a:extLst>
        </xdr:cNvPr>
        <xdr:cNvCxnSpPr/>
      </xdr:nvCxnSpPr>
      <xdr:spPr>
        <a:xfrm flipV="1">
          <a:off x="21323300" y="1071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457" name="楕円 456">
          <a:extLst>
            <a:ext uri="{FF2B5EF4-FFF2-40B4-BE49-F238E27FC236}">
              <a16:creationId xmlns:a16="http://schemas.microsoft.com/office/drawing/2014/main" id="{26A08D53-ED93-4562-8177-6D30E743957A}"/>
            </a:ext>
          </a:extLst>
        </xdr:cNvPr>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95250</xdr:rowOff>
    </xdr:to>
    <xdr:cxnSp macro="">
      <xdr:nvCxnSpPr>
        <xdr:cNvPr id="458" name="直線コネクタ 457">
          <a:extLst>
            <a:ext uri="{FF2B5EF4-FFF2-40B4-BE49-F238E27FC236}">
              <a16:creationId xmlns:a16="http://schemas.microsoft.com/office/drawing/2014/main" id="{78BBD850-A042-484C-B72F-2BF0EDEF0194}"/>
            </a:ext>
          </a:extLst>
        </xdr:cNvPr>
        <xdr:cNvCxnSpPr/>
      </xdr:nvCxnSpPr>
      <xdr:spPr>
        <a:xfrm flipV="1">
          <a:off x="20434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133367</xdr:rowOff>
    </xdr:from>
    <xdr:ext cx="469744" cy="259045"/>
    <xdr:sp macro="" textlink="">
      <xdr:nvSpPr>
        <xdr:cNvPr id="459" name="n_1mainValue【保健センター・保健所】&#10;一人当たり面積">
          <a:extLst>
            <a:ext uri="{FF2B5EF4-FFF2-40B4-BE49-F238E27FC236}">
              <a16:creationId xmlns:a16="http://schemas.microsoft.com/office/drawing/2014/main" id="{E8272B44-FDFB-4CB7-9955-FB8CD1D5F559}"/>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460" name="n_2mainValue【保健センター・保健所】&#10;一人当たり面積">
          <a:extLst>
            <a:ext uri="{FF2B5EF4-FFF2-40B4-BE49-F238E27FC236}">
              <a16:creationId xmlns:a16="http://schemas.microsoft.com/office/drawing/2014/main" id="{71F56637-F8E6-435D-B817-97E4963502DC}"/>
            </a:ext>
          </a:extLst>
        </xdr:cNvPr>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BD84464A-7BA2-4F2B-BAD2-2F3D365700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D8CFD1BD-610A-4084-8DDC-ED8387C3B8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D54792D3-461B-4722-BF35-7AE70E7715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24EEA5AD-22C2-4A82-AF8B-FF7EA5A465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D5198876-1073-442E-8BF4-57046DC6F7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7C859B82-2A80-4638-A022-5C6EA2CB16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84C05BD3-C4EE-4AF8-968B-A472AFA454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77D09A54-5EB1-4378-AA47-FCDE2B0D32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42F526D6-B146-4EE0-A11A-E2400D41F3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B0040B15-3BB7-4FB5-8F93-2A24355FCC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a:extLst>
            <a:ext uri="{FF2B5EF4-FFF2-40B4-BE49-F238E27FC236}">
              <a16:creationId xmlns:a16="http://schemas.microsoft.com/office/drawing/2014/main" id="{E8265C34-291F-4E45-A390-B0EAA7C305C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a:extLst>
            <a:ext uri="{FF2B5EF4-FFF2-40B4-BE49-F238E27FC236}">
              <a16:creationId xmlns:a16="http://schemas.microsoft.com/office/drawing/2014/main" id="{43129388-A210-4F81-BD6B-E1C522EE7C4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a:extLst>
            <a:ext uri="{FF2B5EF4-FFF2-40B4-BE49-F238E27FC236}">
              <a16:creationId xmlns:a16="http://schemas.microsoft.com/office/drawing/2014/main" id="{A7D5C953-57C0-4738-93D3-1F02ECD8D46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a:extLst>
            <a:ext uri="{FF2B5EF4-FFF2-40B4-BE49-F238E27FC236}">
              <a16:creationId xmlns:a16="http://schemas.microsoft.com/office/drawing/2014/main" id="{A1EC70F6-2B4C-4DE7-B7F7-BDC4761B9B8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a:extLst>
            <a:ext uri="{FF2B5EF4-FFF2-40B4-BE49-F238E27FC236}">
              <a16:creationId xmlns:a16="http://schemas.microsoft.com/office/drawing/2014/main" id="{901C06BD-FBF0-4D7E-90C1-DECF577D825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a:extLst>
            <a:ext uri="{FF2B5EF4-FFF2-40B4-BE49-F238E27FC236}">
              <a16:creationId xmlns:a16="http://schemas.microsoft.com/office/drawing/2014/main" id="{ECA6BB56-09E3-4543-96FB-F026C1C5A15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a:extLst>
            <a:ext uri="{FF2B5EF4-FFF2-40B4-BE49-F238E27FC236}">
              <a16:creationId xmlns:a16="http://schemas.microsoft.com/office/drawing/2014/main" id="{7EAE42E8-E9FB-4AD0-85C5-A5D11D91C01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a:extLst>
            <a:ext uri="{FF2B5EF4-FFF2-40B4-BE49-F238E27FC236}">
              <a16:creationId xmlns:a16="http://schemas.microsoft.com/office/drawing/2014/main" id="{35B926AE-054D-44B4-9ED6-9F47805E79B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a:extLst>
            <a:ext uri="{FF2B5EF4-FFF2-40B4-BE49-F238E27FC236}">
              <a16:creationId xmlns:a16="http://schemas.microsoft.com/office/drawing/2014/main" id="{D47E6B5B-4B56-482F-B4EC-13FEB11BC6F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a:extLst>
            <a:ext uri="{FF2B5EF4-FFF2-40B4-BE49-F238E27FC236}">
              <a16:creationId xmlns:a16="http://schemas.microsoft.com/office/drawing/2014/main" id="{C48E2459-0B74-4492-8396-9B80813061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a:extLst>
            <a:ext uri="{FF2B5EF4-FFF2-40B4-BE49-F238E27FC236}">
              <a16:creationId xmlns:a16="http://schemas.microsoft.com/office/drawing/2014/main" id="{4C8BBFF9-9F53-4618-A474-2A1645D084A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a:extLst>
            <a:ext uri="{FF2B5EF4-FFF2-40B4-BE49-F238E27FC236}">
              <a16:creationId xmlns:a16="http://schemas.microsoft.com/office/drawing/2014/main" id="{A9CCC27A-6973-450F-84E8-0862E3CB3FB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a:extLst>
            <a:ext uri="{FF2B5EF4-FFF2-40B4-BE49-F238E27FC236}">
              <a16:creationId xmlns:a16="http://schemas.microsoft.com/office/drawing/2014/main" id="{4150F0C0-C543-436A-B357-EC39ABFD89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8F968F8B-22CA-43C4-B443-18313E7D79B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a:extLst>
            <a:ext uri="{FF2B5EF4-FFF2-40B4-BE49-F238E27FC236}">
              <a16:creationId xmlns:a16="http://schemas.microsoft.com/office/drawing/2014/main" id="{CD38C752-AB3A-4DE4-9074-A66E6D934E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6" name="直線コネクタ 485">
          <a:extLst>
            <a:ext uri="{FF2B5EF4-FFF2-40B4-BE49-F238E27FC236}">
              <a16:creationId xmlns:a16="http://schemas.microsoft.com/office/drawing/2014/main" id="{A2FD609F-1E01-4B2A-93C7-C6C1065F8F72}"/>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7" name="【消防施設】&#10;有形固定資産減価償却率最小値テキスト">
          <a:extLst>
            <a:ext uri="{FF2B5EF4-FFF2-40B4-BE49-F238E27FC236}">
              <a16:creationId xmlns:a16="http://schemas.microsoft.com/office/drawing/2014/main" id="{17E0904A-7F50-49DA-9BA2-B6EDD8E3C715}"/>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88" name="直線コネクタ 487">
          <a:extLst>
            <a:ext uri="{FF2B5EF4-FFF2-40B4-BE49-F238E27FC236}">
              <a16:creationId xmlns:a16="http://schemas.microsoft.com/office/drawing/2014/main" id="{00FD0BCB-31E7-4586-B769-D4E31D4E1F88}"/>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89" name="【消防施設】&#10;有形固定資産減価償却率最大値テキスト">
          <a:extLst>
            <a:ext uri="{FF2B5EF4-FFF2-40B4-BE49-F238E27FC236}">
              <a16:creationId xmlns:a16="http://schemas.microsoft.com/office/drawing/2014/main" id="{536F5A8E-E43C-419F-BF17-40588D6C7565}"/>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0" name="直線コネクタ 489">
          <a:extLst>
            <a:ext uri="{FF2B5EF4-FFF2-40B4-BE49-F238E27FC236}">
              <a16:creationId xmlns:a16="http://schemas.microsoft.com/office/drawing/2014/main" id="{12009DDE-6804-40A3-AA71-962A7DE7C4A9}"/>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91" name="【消防施設】&#10;有形固定資産減価償却率平均値テキスト">
          <a:extLst>
            <a:ext uri="{FF2B5EF4-FFF2-40B4-BE49-F238E27FC236}">
              <a16:creationId xmlns:a16="http://schemas.microsoft.com/office/drawing/2014/main" id="{1E9C1F35-7838-41D4-8757-312C976D4C98}"/>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2" name="フローチャート: 判断 491">
          <a:extLst>
            <a:ext uri="{FF2B5EF4-FFF2-40B4-BE49-F238E27FC236}">
              <a16:creationId xmlns:a16="http://schemas.microsoft.com/office/drawing/2014/main" id="{76535374-DF83-43B1-B6E5-2AF7DE16B606}"/>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3" name="フローチャート: 判断 492">
          <a:extLst>
            <a:ext uri="{FF2B5EF4-FFF2-40B4-BE49-F238E27FC236}">
              <a16:creationId xmlns:a16="http://schemas.microsoft.com/office/drawing/2014/main" id="{14D4B877-DECE-4424-9FD5-980D7587ECA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494" name="n_1aveValue【消防施設】&#10;有形固定資産減価償却率">
          <a:extLst>
            <a:ext uri="{FF2B5EF4-FFF2-40B4-BE49-F238E27FC236}">
              <a16:creationId xmlns:a16="http://schemas.microsoft.com/office/drawing/2014/main" id="{E6F84740-698B-49A6-B30A-E142C0E648D1}"/>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495" name="フローチャート: 判断 494">
          <a:extLst>
            <a:ext uri="{FF2B5EF4-FFF2-40B4-BE49-F238E27FC236}">
              <a16:creationId xmlns:a16="http://schemas.microsoft.com/office/drawing/2014/main" id="{29DBC96E-060C-4371-B385-406D65365DA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496" name="n_2aveValue【消防施設】&#10;有形固定資産減価償却率">
          <a:extLst>
            <a:ext uri="{FF2B5EF4-FFF2-40B4-BE49-F238E27FC236}">
              <a16:creationId xmlns:a16="http://schemas.microsoft.com/office/drawing/2014/main" id="{64B552BE-2BC1-4B6D-9BFB-7E2F9A896B47}"/>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497" name="フローチャート: 判断 496">
          <a:extLst>
            <a:ext uri="{FF2B5EF4-FFF2-40B4-BE49-F238E27FC236}">
              <a16:creationId xmlns:a16="http://schemas.microsoft.com/office/drawing/2014/main" id="{D680265B-046F-4143-BA0F-674F9E0817E4}"/>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498" name="n_3aveValue【消防施設】&#10;有形固定資産減価償却率">
          <a:extLst>
            <a:ext uri="{FF2B5EF4-FFF2-40B4-BE49-F238E27FC236}">
              <a16:creationId xmlns:a16="http://schemas.microsoft.com/office/drawing/2014/main" id="{82400205-72C0-4EEA-8C24-546101718F55}"/>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2A6E3501-FA40-4A6A-8557-D38CC32B19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B023F19-47E0-4427-A4D3-22C0161BA8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686E808A-5064-4430-A0EA-218D301933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A4D0B312-012E-4FE4-8835-90AEFCBC81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1FB26E13-03C6-4AEC-8F68-3AA2766DF5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04" name="楕円 503">
          <a:extLst>
            <a:ext uri="{FF2B5EF4-FFF2-40B4-BE49-F238E27FC236}">
              <a16:creationId xmlns:a16="http://schemas.microsoft.com/office/drawing/2014/main" id="{535651AA-F2FB-4CEC-BD6C-09798FEF56CF}"/>
            </a:ext>
          </a:extLst>
        </xdr:cNvPr>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505" name="【消防施設】&#10;有形固定資産減価償却率該当値テキスト">
          <a:extLst>
            <a:ext uri="{FF2B5EF4-FFF2-40B4-BE49-F238E27FC236}">
              <a16:creationId xmlns:a16="http://schemas.microsoft.com/office/drawing/2014/main" id="{5188A649-567E-41F5-A590-6DC859615D9B}"/>
            </a:ext>
          </a:extLst>
        </xdr:cNvPr>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506" name="楕円 505">
          <a:extLst>
            <a:ext uri="{FF2B5EF4-FFF2-40B4-BE49-F238E27FC236}">
              <a16:creationId xmlns:a16="http://schemas.microsoft.com/office/drawing/2014/main" id="{E10B41D6-DFDE-4FE0-A54F-4B277701DEC0}"/>
            </a:ext>
          </a:extLst>
        </xdr:cNvPr>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119743</xdr:rowOff>
    </xdr:to>
    <xdr:cxnSp macro="">
      <xdr:nvCxnSpPr>
        <xdr:cNvPr id="507" name="直線コネクタ 506">
          <a:extLst>
            <a:ext uri="{FF2B5EF4-FFF2-40B4-BE49-F238E27FC236}">
              <a16:creationId xmlns:a16="http://schemas.microsoft.com/office/drawing/2014/main" id="{252BDD72-CACC-4E6F-888D-5D948F82C030}"/>
            </a:ext>
          </a:extLst>
        </xdr:cNvPr>
        <xdr:cNvCxnSpPr/>
      </xdr:nvCxnSpPr>
      <xdr:spPr>
        <a:xfrm flipV="1">
          <a:off x="15481300" y="1380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93436</xdr:rowOff>
    </xdr:from>
    <xdr:to>
      <xdr:col>76</xdr:col>
      <xdr:colOff>165100</xdr:colOff>
      <xdr:row>80</xdr:row>
      <xdr:rowOff>23586</xdr:rowOff>
    </xdr:to>
    <xdr:sp macro="" textlink="">
      <xdr:nvSpPr>
        <xdr:cNvPr id="508" name="楕円 507">
          <a:extLst>
            <a:ext uri="{FF2B5EF4-FFF2-40B4-BE49-F238E27FC236}">
              <a16:creationId xmlns:a16="http://schemas.microsoft.com/office/drawing/2014/main" id="{10B84825-1431-4EC7-8F9C-5554CF4B7A58}"/>
            </a:ext>
          </a:extLst>
        </xdr:cNvPr>
        <xdr:cNvSpPr/>
      </xdr:nvSpPr>
      <xdr:spPr>
        <a:xfrm>
          <a:off x="14541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119743</xdr:rowOff>
    </xdr:to>
    <xdr:cxnSp macro="">
      <xdr:nvCxnSpPr>
        <xdr:cNvPr id="509" name="直線コネクタ 508">
          <a:extLst>
            <a:ext uri="{FF2B5EF4-FFF2-40B4-BE49-F238E27FC236}">
              <a16:creationId xmlns:a16="http://schemas.microsoft.com/office/drawing/2014/main" id="{B5665BE1-39CF-4C5B-B56E-91E5779F2316}"/>
            </a:ext>
          </a:extLst>
        </xdr:cNvPr>
        <xdr:cNvCxnSpPr/>
      </xdr:nvCxnSpPr>
      <xdr:spPr>
        <a:xfrm>
          <a:off x="14592300" y="13688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15620</xdr:rowOff>
    </xdr:from>
    <xdr:ext cx="405111" cy="259045"/>
    <xdr:sp macro="" textlink="">
      <xdr:nvSpPr>
        <xdr:cNvPr id="510" name="n_1mainValue【消防施設】&#10;有形固定資産減価償却率">
          <a:extLst>
            <a:ext uri="{FF2B5EF4-FFF2-40B4-BE49-F238E27FC236}">
              <a16:creationId xmlns:a16="http://schemas.microsoft.com/office/drawing/2014/main" id="{1B058B77-B844-45E4-B372-C3A72A32FADF}"/>
            </a:ext>
          </a:extLst>
        </xdr:cNvPr>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40113</xdr:rowOff>
    </xdr:from>
    <xdr:ext cx="405111" cy="259045"/>
    <xdr:sp macro="" textlink="">
      <xdr:nvSpPr>
        <xdr:cNvPr id="511" name="n_2mainValue【消防施設】&#10;有形固定資産減価償却率">
          <a:extLst>
            <a:ext uri="{FF2B5EF4-FFF2-40B4-BE49-F238E27FC236}">
              <a16:creationId xmlns:a16="http://schemas.microsoft.com/office/drawing/2014/main" id="{D961561E-99C7-41F9-8A5E-666B183805D4}"/>
            </a:ext>
          </a:extLst>
        </xdr:cNvPr>
        <xdr:cNvSpPr txBox="1"/>
      </xdr:nvSpPr>
      <xdr:spPr>
        <a:xfrm>
          <a:off x="14389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4122F29A-4D8A-49CD-BDB1-466AA825AF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94812F30-D346-4153-BB9E-31176E2DD2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23925FE2-30D9-44A7-B882-C76FEA6C5F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E7625BC7-ABAD-4A58-BF16-529CA4B15E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DEE82AF9-DB76-4C36-AB6C-D341BCD9AA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8397A1C8-AFFA-448F-B649-1B6FE8D122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3CB9BB68-7B24-448A-9E01-F0C1548F40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692402F3-C5A1-43E8-BC94-7EFBDE9FDC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a:extLst>
            <a:ext uri="{FF2B5EF4-FFF2-40B4-BE49-F238E27FC236}">
              <a16:creationId xmlns:a16="http://schemas.microsoft.com/office/drawing/2014/main" id="{2C65079F-443D-4057-954B-D08317048B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a:extLst>
            <a:ext uri="{FF2B5EF4-FFF2-40B4-BE49-F238E27FC236}">
              <a16:creationId xmlns:a16="http://schemas.microsoft.com/office/drawing/2014/main" id="{26E0291E-2676-4DF8-B38B-0F91AE70E4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a:extLst>
            <a:ext uri="{FF2B5EF4-FFF2-40B4-BE49-F238E27FC236}">
              <a16:creationId xmlns:a16="http://schemas.microsoft.com/office/drawing/2014/main" id="{91D94245-ECAA-467A-BAD2-976F58AD44E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a:extLst>
            <a:ext uri="{FF2B5EF4-FFF2-40B4-BE49-F238E27FC236}">
              <a16:creationId xmlns:a16="http://schemas.microsoft.com/office/drawing/2014/main" id="{4101718E-F64D-4177-900F-5FD93334DE6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a:extLst>
            <a:ext uri="{FF2B5EF4-FFF2-40B4-BE49-F238E27FC236}">
              <a16:creationId xmlns:a16="http://schemas.microsoft.com/office/drawing/2014/main" id="{D926BE29-4DD9-4933-8E3B-3F42E511502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a:extLst>
            <a:ext uri="{FF2B5EF4-FFF2-40B4-BE49-F238E27FC236}">
              <a16:creationId xmlns:a16="http://schemas.microsoft.com/office/drawing/2014/main" id="{1F6692DC-1A4D-4EBB-9CB1-5DEAABA4269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a:extLst>
            <a:ext uri="{FF2B5EF4-FFF2-40B4-BE49-F238E27FC236}">
              <a16:creationId xmlns:a16="http://schemas.microsoft.com/office/drawing/2014/main" id="{65A451F1-CFD5-466C-ADF7-9C21030D24A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a:extLst>
            <a:ext uri="{FF2B5EF4-FFF2-40B4-BE49-F238E27FC236}">
              <a16:creationId xmlns:a16="http://schemas.microsoft.com/office/drawing/2014/main" id="{C395256F-2EF0-4C8A-9C09-F194AEBAFA4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a:extLst>
            <a:ext uri="{FF2B5EF4-FFF2-40B4-BE49-F238E27FC236}">
              <a16:creationId xmlns:a16="http://schemas.microsoft.com/office/drawing/2014/main" id="{24B296FB-87BB-4EFA-9B3A-479FCA2806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a:extLst>
            <a:ext uri="{FF2B5EF4-FFF2-40B4-BE49-F238E27FC236}">
              <a16:creationId xmlns:a16="http://schemas.microsoft.com/office/drawing/2014/main" id="{1DFA6917-34F7-4ECB-A1B9-90C60A07C63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a:extLst>
            <a:ext uri="{FF2B5EF4-FFF2-40B4-BE49-F238E27FC236}">
              <a16:creationId xmlns:a16="http://schemas.microsoft.com/office/drawing/2014/main" id="{CCF6246B-5253-4BBB-AB3E-2A3657BECEC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a:extLst>
            <a:ext uri="{FF2B5EF4-FFF2-40B4-BE49-F238E27FC236}">
              <a16:creationId xmlns:a16="http://schemas.microsoft.com/office/drawing/2014/main" id="{12A2285A-B7D8-4F94-82DC-6F2F9FD4E82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8AF2D5D6-15FB-4D18-9D90-B97A85D174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CFB43E23-42E1-4074-868C-B36039277B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消防施設】&#10;一人当たり面積グラフ枠">
          <a:extLst>
            <a:ext uri="{FF2B5EF4-FFF2-40B4-BE49-F238E27FC236}">
              <a16:creationId xmlns:a16="http://schemas.microsoft.com/office/drawing/2014/main" id="{DA43D5CD-F53D-4CFA-BC78-4AF35249B3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35" name="直線コネクタ 534">
          <a:extLst>
            <a:ext uri="{FF2B5EF4-FFF2-40B4-BE49-F238E27FC236}">
              <a16:creationId xmlns:a16="http://schemas.microsoft.com/office/drawing/2014/main" id="{8BCB5436-A328-4732-BF52-5DCA966DB3DC}"/>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6" name="【消防施設】&#10;一人当たり面積最小値テキスト">
          <a:extLst>
            <a:ext uri="{FF2B5EF4-FFF2-40B4-BE49-F238E27FC236}">
              <a16:creationId xmlns:a16="http://schemas.microsoft.com/office/drawing/2014/main" id="{0BAE32CD-B37A-49F5-B170-50E0D855C1EF}"/>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7" name="直線コネクタ 536">
          <a:extLst>
            <a:ext uri="{FF2B5EF4-FFF2-40B4-BE49-F238E27FC236}">
              <a16:creationId xmlns:a16="http://schemas.microsoft.com/office/drawing/2014/main" id="{23C6B4C9-FA70-47A3-92AD-66ECE63BAA0E}"/>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38" name="【消防施設】&#10;一人当たり面積最大値テキスト">
          <a:extLst>
            <a:ext uri="{FF2B5EF4-FFF2-40B4-BE49-F238E27FC236}">
              <a16:creationId xmlns:a16="http://schemas.microsoft.com/office/drawing/2014/main" id="{B9F6562B-CD95-461B-A38C-54771BA5E5C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39" name="直線コネクタ 538">
          <a:extLst>
            <a:ext uri="{FF2B5EF4-FFF2-40B4-BE49-F238E27FC236}">
              <a16:creationId xmlns:a16="http://schemas.microsoft.com/office/drawing/2014/main" id="{4B904AE3-D795-4C56-93F0-B647CB4E5A2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40" name="【消防施設】&#10;一人当たり面積平均値テキスト">
          <a:extLst>
            <a:ext uri="{FF2B5EF4-FFF2-40B4-BE49-F238E27FC236}">
              <a16:creationId xmlns:a16="http://schemas.microsoft.com/office/drawing/2014/main" id="{4B7B40E4-BE64-432F-864E-70E4F0358C73}"/>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1" name="フローチャート: 判断 540">
          <a:extLst>
            <a:ext uri="{FF2B5EF4-FFF2-40B4-BE49-F238E27FC236}">
              <a16:creationId xmlns:a16="http://schemas.microsoft.com/office/drawing/2014/main" id="{B6CABA10-937F-49B0-8BFF-A15ECF8516AB}"/>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2" name="フローチャート: 判断 541">
          <a:extLst>
            <a:ext uri="{FF2B5EF4-FFF2-40B4-BE49-F238E27FC236}">
              <a16:creationId xmlns:a16="http://schemas.microsoft.com/office/drawing/2014/main" id="{F0BBEFE8-7674-4ABD-A56C-4434628A97DA}"/>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543" name="n_1aveValue【消防施設】&#10;一人当たり面積">
          <a:extLst>
            <a:ext uri="{FF2B5EF4-FFF2-40B4-BE49-F238E27FC236}">
              <a16:creationId xmlns:a16="http://schemas.microsoft.com/office/drawing/2014/main" id="{F1DD711B-8ECB-4927-A88B-66A7C47E35C8}"/>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44" name="フローチャート: 判断 543">
          <a:extLst>
            <a:ext uri="{FF2B5EF4-FFF2-40B4-BE49-F238E27FC236}">
              <a16:creationId xmlns:a16="http://schemas.microsoft.com/office/drawing/2014/main" id="{0DF685A8-F996-4AD4-9B84-08965EF8F8DC}"/>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45" name="n_2aveValue【消防施設】&#10;一人当たり面積">
          <a:extLst>
            <a:ext uri="{FF2B5EF4-FFF2-40B4-BE49-F238E27FC236}">
              <a16:creationId xmlns:a16="http://schemas.microsoft.com/office/drawing/2014/main" id="{EE59CDE0-D3B8-4309-80F3-470A87A10046}"/>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546" name="フローチャート: 判断 545">
          <a:extLst>
            <a:ext uri="{FF2B5EF4-FFF2-40B4-BE49-F238E27FC236}">
              <a16:creationId xmlns:a16="http://schemas.microsoft.com/office/drawing/2014/main" id="{15BDFFBC-DB48-4692-AB78-51856270BB22}"/>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547" name="n_3aveValue【消防施設】&#10;一人当たり面積">
          <a:extLst>
            <a:ext uri="{FF2B5EF4-FFF2-40B4-BE49-F238E27FC236}">
              <a16:creationId xmlns:a16="http://schemas.microsoft.com/office/drawing/2014/main" id="{CA00061F-3464-492D-A8E0-A512A7AB783C}"/>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18D76C0F-4FC9-45D5-A7EA-44A58E99C2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B5680C05-C682-44E2-9775-012B928978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12AE3939-4990-43A2-880D-3F7DAA822AE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980C253-4448-4C6B-A86D-288B675A5E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76DA5732-7204-4168-928D-E9B6BBF802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553" name="楕円 552">
          <a:extLst>
            <a:ext uri="{FF2B5EF4-FFF2-40B4-BE49-F238E27FC236}">
              <a16:creationId xmlns:a16="http://schemas.microsoft.com/office/drawing/2014/main" id="{D1A9C60A-084B-4B6E-BD9F-C6B8A7210C9C}"/>
            </a:ext>
          </a:extLst>
        </xdr:cNvPr>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554" name="【消防施設】&#10;一人当たり面積該当値テキスト">
          <a:extLst>
            <a:ext uri="{FF2B5EF4-FFF2-40B4-BE49-F238E27FC236}">
              <a16:creationId xmlns:a16="http://schemas.microsoft.com/office/drawing/2014/main" id="{23E538E5-7254-4D16-A47D-4F2D3F5BE6FD}"/>
            </a:ext>
          </a:extLst>
        </xdr:cNvPr>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xdr:rowOff>
    </xdr:from>
    <xdr:to>
      <xdr:col>112</xdr:col>
      <xdr:colOff>38100</xdr:colOff>
      <xdr:row>84</xdr:row>
      <xdr:rowOff>115570</xdr:rowOff>
    </xdr:to>
    <xdr:sp macro="" textlink="">
      <xdr:nvSpPr>
        <xdr:cNvPr id="555" name="楕円 554">
          <a:extLst>
            <a:ext uri="{FF2B5EF4-FFF2-40B4-BE49-F238E27FC236}">
              <a16:creationId xmlns:a16="http://schemas.microsoft.com/office/drawing/2014/main" id="{6BB2ABCF-E03F-464D-A692-1DDD1CA377C3}"/>
            </a:ext>
          </a:extLst>
        </xdr:cNvPr>
        <xdr:cNvSpPr/>
      </xdr:nvSpPr>
      <xdr:spPr>
        <a:xfrm>
          <a:off x="2127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64770</xdr:rowOff>
    </xdr:to>
    <xdr:cxnSp macro="">
      <xdr:nvCxnSpPr>
        <xdr:cNvPr id="556" name="直線コネクタ 555">
          <a:extLst>
            <a:ext uri="{FF2B5EF4-FFF2-40B4-BE49-F238E27FC236}">
              <a16:creationId xmlns:a16="http://schemas.microsoft.com/office/drawing/2014/main" id="{33412153-8531-4B90-A184-682E7E8ACAE9}"/>
            </a:ext>
          </a:extLst>
        </xdr:cNvPr>
        <xdr:cNvCxnSpPr/>
      </xdr:nvCxnSpPr>
      <xdr:spPr>
        <a:xfrm flipV="1">
          <a:off x="21323300" y="1445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17780</xdr:rowOff>
    </xdr:from>
    <xdr:to>
      <xdr:col>107</xdr:col>
      <xdr:colOff>101600</xdr:colOff>
      <xdr:row>84</xdr:row>
      <xdr:rowOff>119380</xdr:rowOff>
    </xdr:to>
    <xdr:sp macro="" textlink="">
      <xdr:nvSpPr>
        <xdr:cNvPr id="557" name="楕円 556">
          <a:extLst>
            <a:ext uri="{FF2B5EF4-FFF2-40B4-BE49-F238E27FC236}">
              <a16:creationId xmlns:a16="http://schemas.microsoft.com/office/drawing/2014/main" id="{72048E56-5800-4E0C-9DD5-453506CE7F3C}"/>
            </a:ext>
          </a:extLst>
        </xdr:cNvPr>
        <xdr:cNvSpPr/>
      </xdr:nvSpPr>
      <xdr:spPr>
        <a:xfrm>
          <a:off x="2038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64770</xdr:rowOff>
    </xdr:from>
    <xdr:to>
      <xdr:col>111</xdr:col>
      <xdr:colOff>177800</xdr:colOff>
      <xdr:row>84</xdr:row>
      <xdr:rowOff>68580</xdr:rowOff>
    </xdr:to>
    <xdr:cxnSp macro="">
      <xdr:nvCxnSpPr>
        <xdr:cNvPr id="558" name="直線コネクタ 557">
          <a:extLst>
            <a:ext uri="{FF2B5EF4-FFF2-40B4-BE49-F238E27FC236}">
              <a16:creationId xmlns:a16="http://schemas.microsoft.com/office/drawing/2014/main" id="{3B8DA49F-4754-4271-BF82-DDC50F6BC673}"/>
            </a:ext>
          </a:extLst>
        </xdr:cNvPr>
        <xdr:cNvCxnSpPr/>
      </xdr:nvCxnSpPr>
      <xdr:spPr>
        <a:xfrm flipV="1">
          <a:off x="20434300" y="1446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106697</xdr:rowOff>
    </xdr:from>
    <xdr:ext cx="469744" cy="259045"/>
    <xdr:sp macro="" textlink="">
      <xdr:nvSpPr>
        <xdr:cNvPr id="559" name="n_1mainValue【消防施設】&#10;一人当たり面積">
          <a:extLst>
            <a:ext uri="{FF2B5EF4-FFF2-40B4-BE49-F238E27FC236}">
              <a16:creationId xmlns:a16="http://schemas.microsoft.com/office/drawing/2014/main" id="{98E67743-C4F7-41DA-8351-192222A61B94}"/>
            </a:ext>
          </a:extLst>
        </xdr:cNvPr>
        <xdr:cNvSpPr txBox="1"/>
      </xdr:nvSpPr>
      <xdr:spPr>
        <a:xfrm>
          <a:off x="210757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560" name="n_2mainValue【消防施設】&#10;一人当たり面積">
          <a:extLst>
            <a:ext uri="{FF2B5EF4-FFF2-40B4-BE49-F238E27FC236}">
              <a16:creationId xmlns:a16="http://schemas.microsoft.com/office/drawing/2014/main" id="{D495644A-BEFD-4A93-8A59-49DEC20D425E}"/>
            </a:ext>
          </a:extLst>
        </xdr:cNvPr>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id="{81BC0214-33D4-405E-A6BF-B6761E3AA5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id="{58A16150-24E4-4DB0-BE42-AB00F10316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id="{89EF353A-04BB-46C4-94F0-5552E5E9B6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id="{BFD9DD13-4B39-442C-8A84-12E3AC0FA1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id="{BEC0EFE5-6E98-425D-983C-E8D75F18F0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id="{B30C5978-963F-43C8-8AF3-4696B2D292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id="{371EDFF2-2B45-4E66-AE48-AF4281BD39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8A120A54-9877-4130-8DFE-BD4B39B305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C005185E-FB4A-411F-A80E-EDA1116DF3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8CE7A6C8-0078-4EBB-B0F4-9C5720C9DE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a:extLst>
            <a:ext uri="{FF2B5EF4-FFF2-40B4-BE49-F238E27FC236}">
              <a16:creationId xmlns:a16="http://schemas.microsoft.com/office/drawing/2014/main" id="{8E6EE8D9-0F97-4429-A363-0FA7C81F54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a:extLst>
            <a:ext uri="{FF2B5EF4-FFF2-40B4-BE49-F238E27FC236}">
              <a16:creationId xmlns:a16="http://schemas.microsoft.com/office/drawing/2014/main" id="{3F3F7527-B0F7-4C2F-AD42-AC8B46255BA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a:extLst>
            <a:ext uri="{FF2B5EF4-FFF2-40B4-BE49-F238E27FC236}">
              <a16:creationId xmlns:a16="http://schemas.microsoft.com/office/drawing/2014/main" id="{47252628-98E3-4CE4-90EC-83231FB1FC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a:extLst>
            <a:ext uri="{FF2B5EF4-FFF2-40B4-BE49-F238E27FC236}">
              <a16:creationId xmlns:a16="http://schemas.microsoft.com/office/drawing/2014/main" id="{9D13ED41-01F1-4A5C-80B0-7A1215EC614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a:extLst>
            <a:ext uri="{FF2B5EF4-FFF2-40B4-BE49-F238E27FC236}">
              <a16:creationId xmlns:a16="http://schemas.microsoft.com/office/drawing/2014/main" id="{2E4476EC-4749-488B-87E3-3E90D094ABE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a:extLst>
            <a:ext uri="{FF2B5EF4-FFF2-40B4-BE49-F238E27FC236}">
              <a16:creationId xmlns:a16="http://schemas.microsoft.com/office/drawing/2014/main" id="{4256BFEE-5973-4C43-AD14-F7F4058095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a:extLst>
            <a:ext uri="{FF2B5EF4-FFF2-40B4-BE49-F238E27FC236}">
              <a16:creationId xmlns:a16="http://schemas.microsoft.com/office/drawing/2014/main" id="{D4787897-DDAF-4CA5-92AA-CA06E32F2C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a:extLst>
            <a:ext uri="{FF2B5EF4-FFF2-40B4-BE49-F238E27FC236}">
              <a16:creationId xmlns:a16="http://schemas.microsoft.com/office/drawing/2014/main" id="{8BA11871-9D59-46A2-843C-ED3EF4AFC6E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a:extLst>
            <a:ext uri="{FF2B5EF4-FFF2-40B4-BE49-F238E27FC236}">
              <a16:creationId xmlns:a16="http://schemas.microsoft.com/office/drawing/2014/main" id="{64AD4DC6-E42F-4A5C-9E92-F2DD0F52DB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a:extLst>
            <a:ext uri="{FF2B5EF4-FFF2-40B4-BE49-F238E27FC236}">
              <a16:creationId xmlns:a16="http://schemas.microsoft.com/office/drawing/2014/main" id="{15EAA7F6-8E7D-4713-B5AD-F20F9B959D5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a:extLst>
            <a:ext uri="{FF2B5EF4-FFF2-40B4-BE49-F238E27FC236}">
              <a16:creationId xmlns:a16="http://schemas.microsoft.com/office/drawing/2014/main" id="{1AC76B92-170A-4704-BE21-8C0A1F044D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id="{975A8EA3-06F8-4269-A397-6DBB91CED61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id="{F52673EC-6B54-4301-B7B1-6AAB986A34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4E0F4FD4-4A9A-4288-BC1E-21B7E7EAA92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庁舎】&#10;有形固定資産減価償却率グラフ枠">
          <a:extLst>
            <a:ext uri="{FF2B5EF4-FFF2-40B4-BE49-F238E27FC236}">
              <a16:creationId xmlns:a16="http://schemas.microsoft.com/office/drawing/2014/main" id="{2A4918B8-EBF3-4313-8015-DB0332743F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86" name="直線コネクタ 585">
          <a:extLst>
            <a:ext uri="{FF2B5EF4-FFF2-40B4-BE49-F238E27FC236}">
              <a16:creationId xmlns:a16="http://schemas.microsoft.com/office/drawing/2014/main" id="{B343B973-D012-4AFD-91C8-ED132A6D0D0F}"/>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7" name="【庁舎】&#10;有形固定資産減価償却率最小値テキスト">
          <a:extLst>
            <a:ext uri="{FF2B5EF4-FFF2-40B4-BE49-F238E27FC236}">
              <a16:creationId xmlns:a16="http://schemas.microsoft.com/office/drawing/2014/main" id="{96E9C539-012C-4736-A633-1BAC0CF3A3E8}"/>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8" name="直線コネクタ 587">
          <a:extLst>
            <a:ext uri="{FF2B5EF4-FFF2-40B4-BE49-F238E27FC236}">
              <a16:creationId xmlns:a16="http://schemas.microsoft.com/office/drawing/2014/main" id="{9D732D3C-02BB-4433-8193-6742FC169248}"/>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89" name="【庁舎】&#10;有形固定資産減価償却率最大値テキスト">
          <a:extLst>
            <a:ext uri="{FF2B5EF4-FFF2-40B4-BE49-F238E27FC236}">
              <a16:creationId xmlns:a16="http://schemas.microsoft.com/office/drawing/2014/main" id="{5FFAC703-A491-42B9-B60C-46E99E968446}"/>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90" name="直線コネクタ 589">
          <a:extLst>
            <a:ext uri="{FF2B5EF4-FFF2-40B4-BE49-F238E27FC236}">
              <a16:creationId xmlns:a16="http://schemas.microsoft.com/office/drawing/2014/main" id="{BFADD9AD-C549-459A-AD45-B2C6E4BE1643}"/>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91" name="【庁舎】&#10;有形固定資産減価償却率平均値テキスト">
          <a:extLst>
            <a:ext uri="{FF2B5EF4-FFF2-40B4-BE49-F238E27FC236}">
              <a16:creationId xmlns:a16="http://schemas.microsoft.com/office/drawing/2014/main" id="{4465013E-8B1C-422E-9342-8BE744693FAF}"/>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92" name="フローチャート: 判断 591">
          <a:extLst>
            <a:ext uri="{FF2B5EF4-FFF2-40B4-BE49-F238E27FC236}">
              <a16:creationId xmlns:a16="http://schemas.microsoft.com/office/drawing/2014/main" id="{07A3D39F-93C9-43F3-B327-946F64AD3CCC}"/>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93" name="フローチャート: 判断 592">
          <a:extLst>
            <a:ext uri="{FF2B5EF4-FFF2-40B4-BE49-F238E27FC236}">
              <a16:creationId xmlns:a16="http://schemas.microsoft.com/office/drawing/2014/main" id="{E0928F41-1E73-4ECE-AFA2-636F876E7508}"/>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594" name="n_1aveValue【庁舎】&#10;有形固定資産減価償却率">
          <a:extLst>
            <a:ext uri="{FF2B5EF4-FFF2-40B4-BE49-F238E27FC236}">
              <a16:creationId xmlns:a16="http://schemas.microsoft.com/office/drawing/2014/main" id="{A9091B64-06B8-498A-A9FD-71CFD3E440FA}"/>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595" name="フローチャート: 判断 594">
          <a:extLst>
            <a:ext uri="{FF2B5EF4-FFF2-40B4-BE49-F238E27FC236}">
              <a16:creationId xmlns:a16="http://schemas.microsoft.com/office/drawing/2014/main" id="{E21C6C89-6ED1-4F35-909B-E87C6CB10E19}"/>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596" name="n_2aveValue【庁舎】&#10;有形固定資産減価償却率">
          <a:extLst>
            <a:ext uri="{FF2B5EF4-FFF2-40B4-BE49-F238E27FC236}">
              <a16:creationId xmlns:a16="http://schemas.microsoft.com/office/drawing/2014/main" id="{71B22301-F420-4342-A8BC-433C1897D8C2}"/>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597" name="フローチャート: 判断 596">
          <a:extLst>
            <a:ext uri="{FF2B5EF4-FFF2-40B4-BE49-F238E27FC236}">
              <a16:creationId xmlns:a16="http://schemas.microsoft.com/office/drawing/2014/main" id="{D9137764-A33B-4908-8244-2379FA96C682}"/>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598" name="n_3aveValue【庁舎】&#10;有形固定資産減価償却率">
          <a:extLst>
            <a:ext uri="{FF2B5EF4-FFF2-40B4-BE49-F238E27FC236}">
              <a16:creationId xmlns:a16="http://schemas.microsoft.com/office/drawing/2014/main" id="{4002397A-F6B0-4AD8-9D16-F5BA80CFCBF3}"/>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871314EA-B300-462B-9FF8-83BC93A767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BD1E3C49-4E57-4F13-870F-3410D245D3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319A5669-B66F-4B5D-9B1F-6946596C68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175AF41C-8A12-4B91-904B-8B935F363E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AD9952FF-9A3A-4084-9630-706B0FF877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604" name="楕円 603">
          <a:extLst>
            <a:ext uri="{FF2B5EF4-FFF2-40B4-BE49-F238E27FC236}">
              <a16:creationId xmlns:a16="http://schemas.microsoft.com/office/drawing/2014/main" id="{5CBD76C4-EAAD-46E3-8F63-81421FC5B4C8}"/>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605" name="【庁舎】&#10;有形固定資産減価償却率該当値テキスト">
          <a:extLst>
            <a:ext uri="{FF2B5EF4-FFF2-40B4-BE49-F238E27FC236}">
              <a16:creationId xmlns:a16="http://schemas.microsoft.com/office/drawing/2014/main" id="{735ACD51-451A-4CEC-BF67-002E50A7EDCB}"/>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125005</xdr:rowOff>
    </xdr:from>
    <xdr:to>
      <xdr:col>81</xdr:col>
      <xdr:colOff>101600</xdr:colOff>
      <xdr:row>102</xdr:row>
      <xdr:rowOff>55155</xdr:rowOff>
    </xdr:to>
    <xdr:sp macro="" textlink="">
      <xdr:nvSpPr>
        <xdr:cNvPr id="606" name="楕円 605">
          <a:extLst>
            <a:ext uri="{FF2B5EF4-FFF2-40B4-BE49-F238E27FC236}">
              <a16:creationId xmlns:a16="http://schemas.microsoft.com/office/drawing/2014/main" id="{8EF16BA9-BB4E-4023-9E8B-EA872D91CCE1}"/>
            </a:ext>
          </a:extLst>
        </xdr:cNvPr>
        <xdr:cNvSpPr/>
      </xdr:nvSpPr>
      <xdr:spPr>
        <a:xfrm>
          <a:off x="15430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4355</xdr:rowOff>
    </xdr:from>
    <xdr:to>
      <xdr:col>85</xdr:col>
      <xdr:colOff>127000</xdr:colOff>
      <xdr:row>106</xdr:row>
      <xdr:rowOff>81099</xdr:rowOff>
    </xdr:to>
    <xdr:cxnSp macro="">
      <xdr:nvCxnSpPr>
        <xdr:cNvPr id="607" name="直線コネクタ 606">
          <a:extLst>
            <a:ext uri="{FF2B5EF4-FFF2-40B4-BE49-F238E27FC236}">
              <a16:creationId xmlns:a16="http://schemas.microsoft.com/office/drawing/2014/main" id="{B3585E4A-4268-411B-9952-A7A55767EFAC}"/>
            </a:ext>
          </a:extLst>
        </xdr:cNvPr>
        <xdr:cNvCxnSpPr/>
      </xdr:nvCxnSpPr>
      <xdr:spPr>
        <a:xfrm>
          <a:off x="15481300" y="17492255"/>
          <a:ext cx="8382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164193</xdr:rowOff>
    </xdr:from>
    <xdr:to>
      <xdr:col>76</xdr:col>
      <xdr:colOff>165100</xdr:colOff>
      <xdr:row>102</xdr:row>
      <xdr:rowOff>94343</xdr:rowOff>
    </xdr:to>
    <xdr:sp macro="" textlink="">
      <xdr:nvSpPr>
        <xdr:cNvPr id="608" name="楕円 607">
          <a:extLst>
            <a:ext uri="{FF2B5EF4-FFF2-40B4-BE49-F238E27FC236}">
              <a16:creationId xmlns:a16="http://schemas.microsoft.com/office/drawing/2014/main" id="{E24C0ECD-C4AA-4961-ADCD-0672B314B776}"/>
            </a:ext>
          </a:extLst>
        </xdr:cNvPr>
        <xdr:cNvSpPr/>
      </xdr:nvSpPr>
      <xdr:spPr>
        <a:xfrm>
          <a:off x="14541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4355</xdr:rowOff>
    </xdr:from>
    <xdr:to>
      <xdr:col>81</xdr:col>
      <xdr:colOff>50800</xdr:colOff>
      <xdr:row>102</xdr:row>
      <xdr:rowOff>43543</xdr:rowOff>
    </xdr:to>
    <xdr:cxnSp macro="">
      <xdr:nvCxnSpPr>
        <xdr:cNvPr id="609" name="直線コネクタ 608">
          <a:extLst>
            <a:ext uri="{FF2B5EF4-FFF2-40B4-BE49-F238E27FC236}">
              <a16:creationId xmlns:a16="http://schemas.microsoft.com/office/drawing/2014/main" id="{2BBAB74C-A4E5-42B4-8C97-18827A97A1CF}"/>
            </a:ext>
          </a:extLst>
        </xdr:cNvPr>
        <xdr:cNvCxnSpPr/>
      </xdr:nvCxnSpPr>
      <xdr:spPr>
        <a:xfrm flipV="1">
          <a:off x="14592300" y="174922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71682</xdr:rowOff>
    </xdr:from>
    <xdr:ext cx="405111" cy="259045"/>
    <xdr:sp macro="" textlink="">
      <xdr:nvSpPr>
        <xdr:cNvPr id="610" name="n_1mainValue【庁舎】&#10;有形固定資産減価償却率">
          <a:extLst>
            <a:ext uri="{FF2B5EF4-FFF2-40B4-BE49-F238E27FC236}">
              <a16:creationId xmlns:a16="http://schemas.microsoft.com/office/drawing/2014/main" id="{D3DD7555-13CD-4F07-8BD8-458847A70C37}"/>
            </a:ext>
          </a:extLst>
        </xdr:cNvPr>
        <xdr:cNvSpPr txBox="1"/>
      </xdr:nvSpPr>
      <xdr:spPr>
        <a:xfrm>
          <a:off x="15266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110870</xdr:rowOff>
    </xdr:from>
    <xdr:ext cx="405111" cy="259045"/>
    <xdr:sp macro="" textlink="">
      <xdr:nvSpPr>
        <xdr:cNvPr id="611" name="n_2mainValue【庁舎】&#10;有形固定資産減価償却率">
          <a:extLst>
            <a:ext uri="{FF2B5EF4-FFF2-40B4-BE49-F238E27FC236}">
              <a16:creationId xmlns:a16="http://schemas.microsoft.com/office/drawing/2014/main" id="{AD847FF0-80C1-4BDB-9CF8-51E060434A1E}"/>
            </a:ext>
          </a:extLst>
        </xdr:cNvPr>
        <xdr:cNvSpPr txBox="1"/>
      </xdr:nvSpPr>
      <xdr:spPr>
        <a:xfrm>
          <a:off x="14389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8E683996-DA43-404F-B22D-50DA356E20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A9CBD211-D400-4834-A7D7-DFAC733512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C8B382C9-6789-4769-8070-6C261542A9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50D3C7E2-1F9C-471D-AEB9-99CC4A5EC0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24250126-F941-400E-9AAC-3CFDA69F21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71942A66-846A-4E4F-A58F-DA47085AA2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30836ABD-CDB9-4016-BDDA-E8720222DB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2128FADA-4A2D-44E8-B9BF-EF50E1BBB8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C906BBEC-A55A-47EF-8797-5D2966195B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65CD59F9-85DB-4971-84C3-12D6763C9E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a:extLst>
            <a:ext uri="{FF2B5EF4-FFF2-40B4-BE49-F238E27FC236}">
              <a16:creationId xmlns:a16="http://schemas.microsoft.com/office/drawing/2014/main" id="{ACC8586C-BAE0-47DD-A21D-A8A1C5CE0D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3E600FA8-B889-410A-BC6E-2E2B2C18E10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a:extLst>
            <a:ext uri="{FF2B5EF4-FFF2-40B4-BE49-F238E27FC236}">
              <a16:creationId xmlns:a16="http://schemas.microsoft.com/office/drawing/2014/main" id="{0EC442A7-F6B0-4F87-8BD9-A7D2DEBA46B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a:extLst>
            <a:ext uri="{FF2B5EF4-FFF2-40B4-BE49-F238E27FC236}">
              <a16:creationId xmlns:a16="http://schemas.microsoft.com/office/drawing/2014/main" id="{CE8918DF-1BA4-43E9-902C-D2C7E4E151C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a:extLst>
            <a:ext uri="{FF2B5EF4-FFF2-40B4-BE49-F238E27FC236}">
              <a16:creationId xmlns:a16="http://schemas.microsoft.com/office/drawing/2014/main" id="{A7762726-1AF5-485D-B3CF-C5F201B58C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a:extLst>
            <a:ext uri="{FF2B5EF4-FFF2-40B4-BE49-F238E27FC236}">
              <a16:creationId xmlns:a16="http://schemas.microsoft.com/office/drawing/2014/main" id="{7B67FA74-C297-450B-B2D0-453B361A063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a:extLst>
            <a:ext uri="{FF2B5EF4-FFF2-40B4-BE49-F238E27FC236}">
              <a16:creationId xmlns:a16="http://schemas.microsoft.com/office/drawing/2014/main" id="{8EFDD3E7-307D-41C3-AC50-0B570DCFAD4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a:extLst>
            <a:ext uri="{FF2B5EF4-FFF2-40B4-BE49-F238E27FC236}">
              <a16:creationId xmlns:a16="http://schemas.microsoft.com/office/drawing/2014/main" id="{4FB1D72D-D33A-474D-A376-A8D3014D89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a:extLst>
            <a:ext uri="{FF2B5EF4-FFF2-40B4-BE49-F238E27FC236}">
              <a16:creationId xmlns:a16="http://schemas.microsoft.com/office/drawing/2014/main" id="{1BB21B6B-A38D-4EC4-AA92-1F4847812F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a:extLst>
            <a:ext uri="{FF2B5EF4-FFF2-40B4-BE49-F238E27FC236}">
              <a16:creationId xmlns:a16="http://schemas.microsoft.com/office/drawing/2014/main" id="{4D44F768-F3AF-46A9-BF87-1EC6A47718C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a:extLst>
            <a:ext uri="{FF2B5EF4-FFF2-40B4-BE49-F238E27FC236}">
              <a16:creationId xmlns:a16="http://schemas.microsoft.com/office/drawing/2014/main" id="{D7C1001B-AEA7-473A-8CAF-0BC74EE645C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a:extLst>
            <a:ext uri="{FF2B5EF4-FFF2-40B4-BE49-F238E27FC236}">
              <a16:creationId xmlns:a16="http://schemas.microsoft.com/office/drawing/2014/main" id="{52647FCA-71D2-4355-9D66-B9ED172F353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a:extLst>
            <a:ext uri="{FF2B5EF4-FFF2-40B4-BE49-F238E27FC236}">
              <a16:creationId xmlns:a16="http://schemas.microsoft.com/office/drawing/2014/main" id="{FE7C4094-74BB-409A-9364-C439F14741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a:extLst>
            <a:ext uri="{FF2B5EF4-FFF2-40B4-BE49-F238E27FC236}">
              <a16:creationId xmlns:a16="http://schemas.microsoft.com/office/drawing/2014/main" id="{E64A6FCE-3AD8-4BB4-B725-EABE69C037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庁舎】&#10;一人当たり面積グラフ枠">
          <a:extLst>
            <a:ext uri="{FF2B5EF4-FFF2-40B4-BE49-F238E27FC236}">
              <a16:creationId xmlns:a16="http://schemas.microsoft.com/office/drawing/2014/main" id="{03FD0E00-1B3A-4613-8ED3-CE4F849344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37" name="直線コネクタ 636">
          <a:extLst>
            <a:ext uri="{FF2B5EF4-FFF2-40B4-BE49-F238E27FC236}">
              <a16:creationId xmlns:a16="http://schemas.microsoft.com/office/drawing/2014/main" id="{BE501700-DCC8-4B45-8756-AC15DC86AF4C}"/>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38" name="【庁舎】&#10;一人当たり面積最小値テキスト">
          <a:extLst>
            <a:ext uri="{FF2B5EF4-FFF2-40B4-BE49-F238E27FC236}">
              <a16:creationId xmlns:a16="http://schemas.microsoft.com/office/drawing/2014/main" id="{3F95739F-DC58-4D00-85A8-21140047166C}"/>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39" name="直線コネクタ 638">
          <a:extLst>
            <a:ext uri="{FF2B5EF4-FFF2-40B4-BE49-F238E27FC236}">
              <a16:creationId xmlns:a16="http://schemas.microsoft.com/office/drawing/2014/main" id="{AC069624-E987-4CB5-A9D3-7724A05CB4BD}"/>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40" name="【庁舎】&#10;一人当たり面積最大値テキスト">
          <a:extLst>
            <a:ext uri="{FF2B5EF4-FFF2-40B4-BE49-F238E27FC236}">
              <a16:creationId xmlns:a16="http://schemas.microsoft.com/office/drawing/2014/main" id="{F2B1BD04-85D2-44C4-AC83-C943CD14697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41" name="直線コネクタ 640">
          <a:extLst>
            <a:ext uri="{FF2B5EF4-FFF2-40B4-BE49-F238E27FC236}">
              <a16:creationId xmlns:a16="http://schemas.microsoft.com/office/drawing/2014/main" id="{7784FAD1-B18C-48E4-A98A-1277EE971A4C}"/>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42" name="【庁舎】&#10;一人当たり面積平均値テキスト">
          <a:extLst>
            <a:ext uri="{FF2B5EF4-FFF2-40B4-BE49-F238E27FC236}">
              <a16:creationId xmlns:a16="http://schemas.microsoft.com/office/drawing/2014/main" id="{81D234F8-BD83-445F-A0DE-A73B81C1CAEE}"/>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43" name="フローチャート: 判断 642">
          <a:extLst>
            <a:ext uri="{FF2B5EF4-FFF2-40B4-BE49-F238E27FC236}">
              <a16:creationId xmlns:a16="http://schemas.microsoft.com/office/drawing/2014/main" id="{8E35DBCC-E469-4EB6-A639-78609749F603}"/>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4" name="フローチャート: 判断 643">
          <a:extLst>
            <a:ext uri="{FF2B5EF4-FFF2-40B4-BE49-F238E27FC236}">
              <a16:creationId xmlns:a16="http://schemas.microsoft.com/office/drawing/2014/main" id="{BDE91A2C-67AD-41A8-82E7-73AE04243955}"/>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150784</xdr:rowOff>
    </xdr:from>
    <xdr:ext cx="469744" cy="259045"/>
    <xdr:sp macro="" textlink="">
      <xdr:nvSpPr>
        <xdr:cNvPr id="645" name="n_1aveValue【庁舎】&#10;一人当たり面積">
          <a:extLst>
            <a:ext uri="{FF2B5EF4-FFF2-40B4-BE49-F238E27FC236}">
              <a16:creationId xmlns:a16="http://schemas.microsoft.com/office/drawing/2014/main" id="{04430F8C-5BF9-4D04-8BAE-90C789C3A614}"/>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46" name="フローチャート: 判断 645">
          <a:extLst>
            <a:ext uri="{FF2B5EF4-FFF2-40B4-BE49-F238E27FC236}">
              <a16:creationId xmlns:a16="http://schemas.microsoft.com/office/drawing/2014/main" id="{68FCBA21-CEEE-4572-B327-AB451F778CCE}"/>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162758</xdr:rowOff>
    </xdr:from>
    <xdr:ext cx="469744" cy="259045"/>
    <xdr:sp macro="" textlink="">
      <xdr:nvSpPr>
        <xdr:cNvPr id="647" name="n_2aveValue【庁舎】&#10;一人当たり面積">
          <a:extLst>
            <a:ext uri="{FF2B5EF4-FFF2-40B4-BE49-F238E27FC236}">
              <a16:creationId xmlns:a16="http://schemas.microsoft.com/office/drawing/2014/main" id="{B7D15D82-3EB7-4268-9A78-C172DBF18E40}"/>
            </a:ext>
          </a:extLst>
        </xdr:cNvPr>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648" name="フローチャート: 判断 647">
          <a:extLst>
            <a:ext uri="{FF2B5EF4-FFF2-40B4-BE49-F238E27FC236}">
              <a16:creationId xmlns:a16="http://schemas.microsoft.com/office/drawing/2014/main" id="{0BBD68C8-B1A7-4846-AD89-7161DD2128E5}"/>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649" name="n_3aveValue【庁舎】&#10;一人当たり面積">
          <a:extLst>
            <a:ext uri="{FF2B5EF4-FFF2-40B4-BE49-F238E27FC236}">
              <a16:creationId xmlns:a16="http://schemas.microsoft.com/office/drawing/2014/main" id="{9F492093-E1E1-4F66-8B66-6F82F324FBF2}"/>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2E4544EA-DED1-43EA-A88C-BCB674DE38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C2307D53-7F56-4C64-9829-245C8A85E7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1042A06-1937-4BD6-8721-B8758A5478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D001092-4483-477C-9FD0-D62E432028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4BC4522E-430C-4020-817C-EE50FFDBC8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6894</xdr:rowOff>
    </xdr:from>
    <xdr:to>
      <xdr:col>116</xdr:col>
      <xdr:colOff>114300</xdr:colOff>
      <xdr:row>104</xdr:row>
      <xdr:rowOff>108494</xdr:rowOff>
    </xdr:to>
    <xdr:sp macro="" textlink="">
      <xdr:nvSpPr>
        <xdr:cNvPr id="655" name="楕円 654">
          <a:extLst>
            <a:ext uri="{FF2B5EF4-FFF2-40B4-BE49-F238E27FC236}">
              <a16:creationId xmlns:a16="http://schemas.microsoft.com/office/drawing/2014/main" id="{883C886D-27B9-40A9-B7BF-737C858C695E}"/>
            </a:ext>
          </a:extLst>
        </xdr:cNvPr>
        <xdr:cNvSpPr/>
      </xdr:nvSpPr>
      <xdr:spPr>
        <a:xfrm>
          <a:off x="22110700" y="178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29771</xdr:rowOff>
    </xdr:from>
    <xdr:ext cx="469744" cy="259045"/>
    <xdr:sp macro="" textlink="">
      <xdr:nvSpPr>
        <xdr:cNvPr id="656" name="【庁舎】&#10;一人当たり面積該当値テキスト">
          <a:extLst>
            <a:ext uri="{FF2B5EF4-FFF2-40B4-BE49-F238E27FC236}">
              <a16:creationId xmlns:a16="http://schemas.microsoft.com/office/drawing/2014/main" id="{31A68449-CAC6-47D4-8B1F-D659D46DA4D5}"/>
            </a:ext>
          </a:extLst>
        </xdr:cNvPr>
        <xdr:cNvSpPr txBox="1"/>
      </xdr:nvSpPr>
      <xdr:spPr>
        <a:xfrm>
          <a:off x="22199600" y="1768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157662</xdr:rowOff>
    </xdr:from>
    <xdr:to>
      <xdr:col>112</xdr:col>
      <xdr:colOff>38100</xdr:colOff>
      <xdr:row>106</xdr:row>
      <xdr:rowOff>87812</xdr:rowOff>
    </xdr:to>
    <xdr:sp macro="" textlink="">
      <xdr:nvSpPr>
        <xdr:cNvPr id="657" name="楕円 656">
          <a:extLst>
            <a:ext uri="{FF2B5EF4-FFF2-40B4-BE49-F238E27FC236}">
              <a16:creationId xmlns:a16="http://schemas.microsoft.com/office/drawing/2014/main" id="{8BAD7473-62D5-4D41-AB6C-266A4C79F278}"/>
            </a:ext>
          </a:extLst>
        </xdr:cNvPr>
        <xdr:cNvSpPr/>
      </xdr:nvSpPr>
      <xdr:spPr>
        <a:xfrm>
          <a:off x="2127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57694</xdr:rowOff>
    </xdr:from>
    <xdr:to>
      <xdr:col>116</xdr:col>
      <xdr:colOff>63500</xdr:colOff>
      <xdr:row>106</xdr:row>
      <xdr:rowOff>37012</xdr:rowOff>
    </xdr:to>
    <xdr:cxnSp macro="">
      <xdr:nvCxnSpPr>
        <xdr:cNvPr id="658" name="直線コネクタ 657">
          <a:extLst>
            <a:ext uri="{FF2B5EF4-FFF2-40B4-BE49-F238E27FC236}">
              <a16:creationId xmlns:a16="http://schemas.microsoft.com/office/drawing/2014/main" id="{16F11B14-4F57-46F8-8298-D58497E772E4}"/>
            </a:ext>
          </a:extLst>
        </xdr:cNvPr>
        <xdr:cNvCxnSpPr/>
      </xdr:nvCxnSpPr>
      <xdr:spPr>
        <a:xfrm flipV="1">
          <a:off x="21323300" y="17888494"/>
          <a:ext cx="838200" cy="3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59145</xdr:rowOff>
    </xdr:from>
    <xdr:to>
      <xdr:col>107</xdr:col>
      <xdr:colOff>101600</xdr:colOff>
      <xdr:row>106</xdr:row>
      <xdr:rowOff>160745</xdr:rowOff>
    </xdr:to>
    <xdr:sp macro="" textlink="">
      <xdr:nvSpPr>
        <xdr:cNvPr id="659" name="楕円 658">
          <a:extLst>
            <a:ext uri="{FF2B5EF4-FFF2-40B4-BE49-F238E27FC236}">
              <a16:creationId xmlns:a16="http://schemas.microsoft.com/office/drawing/2014/main" id="{47F89AA2-E7F7-4144-9023-242D07AF7497}"/>
            </a:ext>
          </a:extLst>
        </xdr:cNvPr>
        <xdr:cNvSpPr/>
      </xdr:nvSpPr>
      <xdr:spPr>
        <a:xfrm>
          <a:off x="20383500" y="18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37012</xdr:rowOff>
    </xdr:from>
    <xdr:to>
      <xdr:col>111</xdr:col>
      <xdr:colOff>177800</xdr:colOff>
      <xdr:row>106</xdr:row>
      <xdr:rowOff>109945</xdr:rowOff>
    </xdr:to>
    <xdr:cxnSp macro="">
      <xdr:nvCxnSpPr>
        <xdr:cNvPr id="660" name="直線コネクタ 659">
          <a:extLst>
            <a:ext uri="{FF2B5EF4-FFF2-40B4-BE49-F238E27FC236}">
              <a16:creationId xmlns:a16="http://schemas.microsoft.com/office/drawing/2014/main" id="{A4C4C2C7-84FC-4476-B3B8-6E0F5D7E541C}"/>
            </a:ext>
          </a:extLst>
        </xdr:cNvPr>
        <xdr:cNvCxnSpPr/>
      </xdr:nvCxnSpPr>
      <xdr:spPr>
        <a:xfrm flipV="1">
          <a:off x="20434300" y="18210712"/>
          <a:ext cx="889000" cy="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104339</xdr:rowOff>
    </xdr:from>
    <xdr:ext cx="469744" cy="259045"/>
    <xdr:sp macro="" textlink="">
      <xdr:nvSpPr>
        <xdr:cNvPr id="661" name="n_1mainValue【庁舎】&#10;一人当たり面積">
          <a:extLst>
            <a:ext uri="{FF2B5EF4-FFF2-40B4-BE49-F238E27FC236}">
              <a16:creationId xmlns:a16="http://schemas.microsoft.com/office/drawing/2014/main" id="{D91CAB4D-58DE-4E02-ABAC-A11320404F8A}"/>
            </a:ext>
          </a:extLst>
        </xdr:cNvPr>
        <xdr:cNvSpPr txBox="1"/>
      </xdr:nvSpPr>
      <xdr:spPr>
        <a:xfrm>
          <a:off x="210757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5822</xdr:rowOff>
    </xdr:from>
    <xdr:ext cx="469744" cy="259045"/>
    <xdr:sp macro="" textlink="">
      <xdr:nvSpPr>
        <xdr:cNvPr id="662" name="n_2mainValue【庁舎】&#10;一人当たり面積">
          <a:extLst>
            <a:ext uri="{FF2B5EF4-FFF2-40B4-BE49-F238E27FC236}">
              <a16:creationId xmlns:a16="http://schemas.microsoft.com/office/drawing/2014/main" id="{F5B1A275-8777-4117-A3A6-D10AEFD08098}"/>
            </a:ext>
          </a:extLst>
        </xdr:cNvPr>
        <xdr:cNvSpPr txBox="1"/>
      </xdr:nvSpPr>
      <xdr:spPr>
        <a:xfrm>
          <a:off x="20199427" y="180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FF9CBCD6-E3FA-4EDA-9671-95050DA740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861AE50A-179F-4352-A746-D4E0E3E4AF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9F9E05B2-4700-4C2C-8BE8-6BECD5FFA4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有形固定資産減価償却率が高い施設は、保健センター、消防施設、市民会館（総合センター）である。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合併町ということもあり、旧町時に建設した施設を有しているため、同様の施設が複数あり、更新が進まない状況である。地理的に特殊な事情（島の形状が理由で、沿岸部にしか居住できない）もあるために施設を統合・合理化することが難しい現状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しかしながら、施設の老朽化は進んでおり更新が必要なことから、現在策定中の施設の個別計画を基に更新する施設の選定を行う必要がある。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保健センター、消防施設については優先順位を付け、年度ごとに改修・更新作業を行っていく。総合センターについては、今後の方針について検討し、それに基づいて更新作業を進めていきたい。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また、庁舎については、新庁舎建設が令和元年度に完成したことで更新が進んだが、それに併せて既存施設の除却を進める必要もあるため、年次的な処理を進めていく。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　人口の減少や全国平均を上回る高齢化率（</a:t>
          </a: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年９月末 </a:t>
          </a:r>
          <a:r>
            <a:rPr kumimoji="1" lang="en-US"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35.3</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に加え、町内に多額の税収を生む大企業がなく、離島であるが故にベッドタウンにもなり得えないこと等により財政基盤が弱く、また、各種事業の財源として辺地対策事業債や過疎対策事業債を多く活用しており、臨時財政対策債償還費も加えた多額の公債費が基準財政需要額を膨らませていること等により、類似団体平均をかなり下回っている。</a:t>
          </a:r>
          <a:endParaRPr kumimoji="1" lang="en-US" altLang="ja-JP" sz="8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経常経費の徹底的な見直しと抑制、投資的事業の見直しと厳選を実施するとともに、徴収体制の強化による税収確保に努め、財政の健全化を図る。さらに、これまでに引き続き、屋久島町だいすき寄附金（ふるさと納税）の積極的なＰＲによる歳入確保を図る。</a:t>
          </a:r>
          <a:endParaRPr kumimoji="1" lang="en-US" altLang="ja-JP" sz="8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なお、出張所を６箇所設置しているほか、福祉事務所も設置していることから類似団体に比べて多い職員数を抱えており、これまで定員管理による人件費の抑制に努めてきたところではあるが、これ以上の人員削減は行政運営上、厳しいものがある。本庁舎建設に合わせ</a:t>
          </a: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組織再編を</a:t>
          </a: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行ったところではあるが、さらに</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効率的かつスリムな組織機構に改革を進める。</a:t>
          </a:r>
          <a:endParaRPr lang="ja-JP" altLang="ja-JP" sz="8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財政基盤が弱く、税収増が見込めないことから、歳入は地方交付税に依存しており、普通交付税額が本比率に大きな影響を及ぼしている。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退職手当組合負担金の見直しにより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は減となったが、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生活保護扶助費や</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子どものための教育・保育給付費などによる扶助費の増</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物件費の増、補助費の増などによ</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経常経費総額</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増加（対前年度比＋</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3,797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し、臨時の財源充当額が減</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117,897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となったことで</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悪化した。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大型事業に伴う</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新規地方債</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はやむを得ないが、できる限り地方債</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発行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抑制</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、歳出予算の徹底した削減に努めるなど事務事業の見直しを進め、経常経費の削減を図り、比率の改善を目指す。</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112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68326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880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82804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880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70612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5560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5,339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円増加しており、類似団体平均、県内平均を大きく上回っている。これは次の要因によるものである。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人件費については、本町の地理の特性であるが、島の周囲沿岸部に居住区域が点在しており、実質稼働距離が長いことから、行政サービス低下を招かないよう６箇所の出張所を設置し、職員を配置している。また、福祉事務所設置町であることから、生活保護業務に携わる職員を有しているため、類似団体平均よりも職員数が多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ついても、この支所・出張所の管理経費をはじ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財政を圧迫する大きな要因の一つであることからも、廃棄物政策の見直しが必要とな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80256</xdr:rowOff>
    </xdr:from>
    <xdr:to>
      <xdr:col>23</xdr:col>
      <xdr:colOff>133350</xdr:colOff>
      <xdr:row>83</xdr:row>
      <xdr:rowOff>101727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0606"/>
          <a:ext cx="8382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33806</xdr:rowOff>
    </xdr:from>
    <xdr:to>
      <xdr:col>19</xdr:col>
      <xdr:colOff>133350</xdr:colOff>
      <xdr:row>83</xdr:row>
      <xdr:rowOff>80256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6415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33806</xdr:rowOff>
    </xdr:from>
    <xdr:to>
      <xdr:col>15</xdr:col>
      <xdr:colOff>82550</xdr:colOff>
      <xdr:row>83</xdr:row>
      <xdr:rowOff>57851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64156"/>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49719</xdr:rowOff>
    </xdr:from>
    <xdr:to>
      <xdr:col>11</xdr:col>
      <xdr:colOff>31750</xdr:colOff>
      <xdr:row>83</xdr:row>
      <xdr:rowOff>57851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80069"/>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50927</xdr:rowOff>
    </xdr:from>
    <xdr:to>
      <xdr:col>23</xdr:col>
      <xdr:colOff>184150</xdr:colOff>
      <xdr:row>83</xdr:row>
      <xdr:rowOff>152527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23004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29456</xdr:rowOff>
    </xdr:from>
    <xdr:to>
      <xdr:col>19</xdr:col>
      <xdr:colOff>184150</xdr:colOff>
      <xdr:row>83</xdr:row>
      <xdr:rowOff>131056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115833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4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154456</xdr:rowOff>
    </xdr:from>
    <xdr:to>
      <xdr:col>15</xdr:col>
      <xdr:colOff>133350</xdr:colOff>
      <xdr:row>83</xdr:row>
      <xdr:rowOff>84606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69383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7051</xdr:rowOff>
    </xdr:from>
    <xdr:to>
      <xdr:col>11</xdr:col>
      <xdr:colOff>82550</xdr:colOff>
      <xdr:row>83</xdr:row>
      <xdr:rowOff>108651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93428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170369</xdr:rowOff>
    </xdr:from>
    <xdr:to>
      <xdr:col>7</xdr:col>
      <xdr:colOff>31750</xdr:colOff>
      <xdr:row>83</xdr:row>
      <xdr:rowOff>100519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85296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1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こ数年横ばいの状況であるが、類似団体平均よりわずかに高い数値となっている。本町の給与については国の制度に準じており、各年度の指数の増減は人事異動等に伴う職員構成の変動や年齢階層の変動の影響が大きいと考えている。小規模自治体のため、異動の人数が少なくても場合によっては数値の動きが顕著な場合があ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現状、全体の年齢構成としては高年齢層の職員が多く、今後も引き続き適正な定員管理を心掛け、全体の年齢層のバランスを勘案</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ながら、勧奨退職の励行、定年退職者数に見合った新規採用、適正な給与格付けを行うとともに、昇給・昇格については人事評価に基づくものとするよう努めていきたい。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56545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3822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56545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159052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本町は屋久島と口永良部島の二つの離島を行政区域としている。特に屋久島はその大部分が山岳地帯で占めらていることから、居住区域は島の周囲沿岸部となっており、行政区域が広範囲であるため、本庁舎のほ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出張所、口永良部島に１出張所を設置し、行政サービスに努めている。したがって、支所・出張所に配する職員も相当数必要なことや、福祉事務所設置町として生活保護業務を移管されていること等から、本指数は類似団体平均を上回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の合併以降、定年退職者及び早期退職者も多く、合併効果による職員数削減も自然減という形で年々減少してきた。しかしながら、今後となると、現職員の年齢構成から今後の職員数削減はこれまでのようにはいかないため、</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組織再編等を図り、新規採用の抑制に</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努めていく。</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26112</xdr:rowOff>
    </xdr:from>
    <xdr:to>
      <xdr:col>81</xdr:col>
      <xdr:colOff>44450</xdr:colOff>
      <xdr:row>62</xdr:row>
      <xdr:rowOff>43002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56012"/>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10668</xdr:rowOff>
    </xdr:from>
    <xdr:to>
      <xdr:col>77</xdr:col>
      <xdr:colOff>44450</xdr:colOff>
      <xdr:row>62</xdr:row>
      <xdr:rowOff>26112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056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158953</xdr:rowOff>
    </xdr:from>
    <xdr:to>
      <xdr:col>72</xdr:col>
      <xdr:colOff>203200</xdr:colOff>
      <xdr:row>62</xdr:row>
      <xdr:rowOff>10668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1740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152679</xdr:rowOff>
    </xdr:from>
    <xdr:to>
      <xdr:col>68</xdr:col>
      <xdr:colOff>152400</xdr:colOff>
      <xdr:row>61</xdr:row>
      <xdr:rowOff>158953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112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163652</xdr:rowOff>
    </xdr:from>
    <xdr:to>
      <xdr:col>81</xdr:col>
      <xdr:colOff>95250</xdr:colOff>
      <xdr:row>62</xdr:row>
      <xdr:rowOff>93802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135729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9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146762</xdr:rowOff>
    </xdr:from>
    <xdr:to>
      <xdr:col>77</xdr:col>
      <xdr:colOff>95250</xdr:colOff>
      <xdr:row>62</xdr:row>
      <xdr:rowOff>76912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61689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9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131318</xdr:rowOff>
    </xdr:from>
    <xdr:to>
      <xdr:col>73</xdr:col>
      <xdr:colOff>44450</xdr:colOff>
      <xdr:row>62</xdr:row>
      <xdr:rowOff>61468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46245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108153</xdr:rowOff>
    </xdr:from>
    <xdr:to>
      <xdr:col>68</xdr:col>
      <xdr:colOff>203200</xdr:colOff>
      <xdr:row>62</xdr:row>
      <xdr:rowOff>38303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23080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101879</xdr:rowOff>
    </xdr:from>
    <xdr:to>
      <xdr:col>64</xdr:col>
      <xdr:colOff>152400</xdr:colOff>
      <xdr:row>62</xdr:row>
      <xdr:rowOff>32029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年度に策定した公債費負担適正化計画に基づき、新規地方債の発行抑制に努めてきた結果、平成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％を下回ることができ、平成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年度決算においては、前年度からさらに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しかしながら、依然として類似団体平均を大きく上回っているとともに、県内でも突出して悪い状況に変わりはない。さらに、光回線敷設事業やごみ処理施設建設事業などの大型事業による多額の新発債が見込まれるため、公共施設整備基金の活用や、年度ごとの新発債総額を最低限元金償還額以下に抑制するなど、普通建設事業の適正な計画・管理・縮小を行い、財政計画を綿密に立てることにより、適正な公債費管理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40096</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124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88356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193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88356</xdr:rowOff>
    </xdr:from>
    <xdr:to>
      <xdr:col>72</xdr:col>
      <xdr:colOff>203200</xdr:colOff>
      <xdr:row>43</xdr:row>
      <xdr:rowOff>136616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607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136616</xdr:rowOff>
    </xdr:from>
    <xdr:to>
      <xdr:col>68</xdr:col>
      <xdr:colOff>152400</xdr:colOff>
      <xdr:row>44</xdr:row>
      <xdr:rowOff>34109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089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160746</xdr:rowOff>
    </xdr:from>
    <xdr:to>
      <xdr:col>81</xdr:col>
      <xdr:colOff>95250</xdr:colOff>
      <xdr:row>43</xdr:row>
      <xdr:rowOff>90896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132823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3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37556</xdr:rowOff>
    </xdr:from>
    <xdr:to>
      <xdr:col>73</xdr:col>
      <xdr:colOff>44450</xdr:colOff>
      <xdr:row>43</xdr:row>
      <xdr:rowOff>139156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85816</xdr:rowOff>
    </xdr:from>
    <xdr:to>
      <xdr:col>68</xdr:col>
      <xdr:colOff>203200</xdr:colOff>
      <xdr:row>44</xdr:row>
      <xdr:rowOff>15966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154759</xdr:rowOff>
    </xdr:from>
    <xdr:to>
      <xdr:col>64</xdr:col>
      <xdr:colOff>152400</xdr:colOff>
      <xdr:row>44</xdr:row>
      <xdr:rowOff>84909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69686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類似団体平均よりも高い比率となっている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新規地方債の発行抑制と基金積立努力により年々改善されてきて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たが、大型事業による新規地方債の発行が前年度を上回ったために将来負担比率も悪化する結果となった。これ以上の比率の上昇を抑える必要があるが、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光回線敷設事業やごみ処理施設建設事業といった大型事業による多額の新規地方債発行が見込まれており、悪化が予想されることから、公債費等義務的経費の削減を中心とする行財政改革を進め財政の健全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138472</xdr:rowOff>
    </xdr:from>
    <xdr:to>
      <xdr:col>81</xdr:col>
      <xdr:colOff>44450</xdr:colOff>
      <xdr:row>14</xdr:row>
      <xdr:rowOff>156168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38772"/>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138472</xdr:rowOff>
    </xdr:from>
    <xdr:to>
      <xdr:col>77</xdr:col>
      <xdr:colOff>44450</xdr:colOff>
      <xdr:row>15</xdr:row>
      <xdr:rowOff>67564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3877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67564</xdr:rowOff>
    </xdr:from>
    <xdr:to>
      <xdr:col>72</xdr:col>
      <xdr:colOff>203200</xdr:colOff>
      <xdr:row>16</xdr:row>
      <xdr:rowOff>125349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39314"/>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125349</xdr:rowOff>
    </xdr:from>
    <xdr:to>
      <xdr:col>68</xdr:col>
      <xdr:colOff>152400</xdr:colOff>
      <xdr:row>17</xdr:row>
      <xdr:rowOff>134874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6854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105368</xdr:rowOff>
    </xdr:from>
    <xdr:to>
      <xdr:col>81</xdr:col>
      <xdr:colOff>95250</xdr:colOff>
      <xdr:row>15</xdr:row>
      <xdr:rowOff>35518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77445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87672</xdr:rowOff>
    </xdr:from>
    <xdr:to>
      <xdr:col>77</xdr:col>
      <xdr:colOff>95250</xdr:colOff>
      <xdr:row>15</xdr:row>
      <xdr:rowOff>17822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2599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7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16764</xdr:rowOff>
    </xdr:from>
    <xdr:to>
      <xdr:col>73</xdr:col>
      <xdr:colOff>44450</xdr:colOff>
      <xdr:row>15</xdr:row>
      <xdr:rowOff>118364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103141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74549</xdr:rowOff>
    </xdr:from>
    <xdr:to>
      <xdr:col>68</xdr:col>
      <xdr:colOff>203200</xdr:colOff>
      <xdr:row>17</xdr:row>
      <xdr:rowOff>4699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160926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84074</xdr:rowOff>
    </xdr:from>
    <xdr:to>
      <xdr:col>64</xdr:col>
      <xdr:colOff>152400</xdr:colOff>
      <xdr:row>18</xdr:row>
      <xdr:rowOff>14224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170451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退職手当組合負担金の見直しにより前年度から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減少しており、類似団体平均を下回って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本庁舎に加えて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出張所、福祉事務所を設置している当町は、類似団体に比べて職員数が多く、経常人件費は高い状況にある。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本庁舎建設及びそれに伴う組織再編を人件費削減の転換点とし、適正な職員定数管理に努めていきたい。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増加、類似団体平均及び県内平均を大きく上回って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本庁舎のほか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出張所を抱えていることによる施設維持管理経費が大きい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。稼働して十数年経過するごみ処理施設の維持管理経費に莫大な費用がかかっていること</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（環境に配慮したごみ処理に取り組んでいる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ことにより、島外搬出費用を含めたリサイクル費用が膨大である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公共施設を多く保有しているため、指定管理者制度を導入しているが、離島という地域事情から競争によるコスト削減につながらないこと、等が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原因として</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挙げられる。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徹底した経常経費削減に取り組んできたが、既に限界に近い。今後は、公共施設総合管理計画のもとにした個別計画の策定により、施設の統廃合や、譲渡・売却等を行い、適正規模の施設管理に努めた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2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生活保護医療扶助費や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子どものための教育・保育給付費の増加、自立支援給付費の増加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が顕著であり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結果、</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全国的にも扶助費は増加傾向に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本町も同様の傾向となっている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社会情勢に合わせたサービスを的確に行っていくとともに、訪問系サービス等の充実を図り、予防段階での取組みをしっかりと進めていく。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58</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028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数値は前年度並みであった。類似団体平均を下回っているものの、本町は公債費並びに物件費の割合が高いことから、他の費目が総じて低く抑えられている状況にある。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当町の特別会計運営は、総じて独立採算とは程遠い経営となっているため、一般会計繰入金に頼ったものとなっており、特に簡易水道事業は、水道使用料</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適正負担とは言い難く、使用料等の適正化が今後の大きな課題である。収支バランスを見極め、適正な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利用者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負担による事業運営となるよう注視していく。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117203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988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97609</xdr:rowOff>
    </xdr:from>
    <xdr:to>
      <xdr:col>78</xdr:col>
      <xdr:colOff>69850</xdr:colOff>
      <xdr:row>56</xdr:row>
      <xdr:rowOff>97609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98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97609</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66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97609</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66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82930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1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46809</xdr:rowOff>
    </xdr:from>
    <xdr:to>
      <xdr:col>78</xdr:col>
      <xdr:colOff>120650</xdr:colOff>
      <xdr:row>56</xdr:row>
      <xdr:rowOff>148409</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46809</xdr:rowOff>
    </xdr:from>
    <xdr:to>
      <xdr:col>74</xdr:col>
      <xdr:colOff>31750</xdr:colOff>
      <xdr:row>56</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類似団体平均を下回っているものの、本町は公債費並びに物件費の割合が高いことから、他の費目が総じて低く抑えられている状況にある。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債費の占める割合が高い当町では、他の経常経費削減に努めなければならず、各種団体への補助金についてもこれまで見直しを実施してきたが、今後も継続的に行い、必要性の低い補助金は見直しや廃止を行う方針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合併旧町に加えて広域連合の地方債残高を承継したことから公債費は高い水準で推移している。平成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年度には実質公債費比率が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％を超えたため、公債費負担適正化計画を策定し、新規地方債の発行抑制等により、公債費削減に取り組んできた。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その成果もあり、公債費のピークであった平成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2,147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1,585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百万円まで減少（△</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百万円）し</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たが、新規地方債発行による将来償還金額の増加に伴い、公債費も今後は上昇が見込まれる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類似団体平均及び県内でも非常に高い水準にあることから、引き続き普通建設事業の厳選と新規地方債の発行抑制は必要であるが、光回線敷設事業やごみ処理施設建設事業など、多額の地方債に頼る大型事業も</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計画</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されていることから、財政計画を綿密に立て財政健全化に努める。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3556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7104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xdr:rowOff>
    </xdr:from>
    <xdr:to>
      <xdr:col>19</xdr:col>
      <xdr:colOff>187325</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21844</xdr:rowOff>
    </xdr:from>
    <xdr:to>
      <xdr:col>15</xdr:col>
      <xdr:colOff>98425</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7378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21844</xdr:rowOff>
    </xdr:from>
    <xdr:to>
      <xdr:col>11</xdr:col>
      <xdr:colOff>9525</xdr:colOff>
      <xdr:row>80</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7378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124206</xdr:rowOff>
    </xdr:from>
    <xdr:to>
      <xdr:col>20</xdr:col>
      <xdr:colOff>38100</xdr:colOff>
      <xdr:row>80</xdr:row>
      <xdr:rowOff>54356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39133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142494</xdr:rowOff>
    </xdr:from>
    <xdr:to>
      <xdr:col>11</xdr:col>
      <xdr:colOff>60325</xdr:colOff>
      <xdr:row>80</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67056</xdr:rowOff>
    </xdr:from>
    <xdr:to>
      <xdr:col>6</xdr:col>
      <xdr:colOff>171450</xdr:colOff>
      <xdr:row>80</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153433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類似団体平均よりも</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低い水準となっているが、本町は公債費の割合が突出しているためである。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健全な財政運営に向けては、経常収支比率の高い公債費、物件費を抑えていくことが肝要である。長期的に公債費の水準を低減させ、短期的には物件費を抑えていくなど、適正水準に向けた取組みを図りた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280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140716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7457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136144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7457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23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32108</xdr:rowOff>
    </xdr:from>
    <xdr:to>
      <xdr:col>29</xdr:col>
      <xdr:colOff>127000</xdr:colOff>
      <xdr:row>16</xdr:row>
      <xdr:rowOff>76921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2933"/>
          <a:ext cx="647700" cy="4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76921</xdr:rowOff>
    </xdr:from>
    <xdr:to>
      <xdr:col>26</xdr:col>
      <xdr:colOff>50800</xdr:colOff>
      <xdr:row>16</xdr:row>
      <xdr:rowOff>131237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7746"/>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131237</xdr:rowOff>
    </xdr:from>
    <xdr:to>
      <xdr:col>22</xdr:col>
      <xdr:colOff>114300</xdr:colOff>
      <xdr:row>16</xdr:row>
      <xdr:rowOff>150089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206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138239</xdr:rowOff>
    </xdr:from>
    <xdr:to>
      <xdr:col>18</xdr:col>
      <xdr:colOff>177800</xdr:colOff>
      <xdr:row>16</xdr:row>
      <xdr:rowOff>150089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29064"/>
          <a:ext cx="698500" cy="1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152758</xdr:rowOff>
    </xdr:from>
    <xdr:to>
      <xdr:col>29</xdr:col>
      <xdr:colOff>177800</xdr:colOff>
      <xdr:row>16</xdr:row>
      <xdr:rowOff>82908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169285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26121</xdr:rowOff>
    </xdr:from>
    <xdr:to>
      <xdr:col>26</xdr:col>
      <xdr:colOff>101600</xdr:colOff>
      <xdr:row>16</xdr:row>
      <xdr:rowOff>127721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137898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80437</xdr:rowOff>
    </xdr:from>
    <xdr:to>
      <xdr:col>22</xdr:col>
      <xdr:colOff>165100</xdr:colOff>
      <xdr:row>17</xdr:row>
      <xdr:rowOff>10587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20764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99289</xdr:rowOff>
    </xdr:from>
    <xdr:to>
      <xdr:col>19</xdr:col>
      <xdr:colOff>38100</xdr:colOff>
      <xdr:row>17</xdr:row>
      <xdr:rowOff>29439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39616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87439</xdr:rowOff>
    </xdr:from>
    <xdr:to>
      <xdr:col>15</xdr:col>
      <xdr:colOff>101600</xdr:colOff>
      <xdr:row>17</xdr:row>
      <xdr:rowOff>17589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27766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229317</xdr:rowOff>
    </xdr:from>
    <xdr:to>
      <xdr:col>29</xdr:col>
      <xdr:colOff>127000</xdr:colOff>
      <xdr:row>33</xdr:row>
      <xdr:rowOff>231794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153867"/>
          <a:ext cx="6477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231794</xdr:rowOff>
    </xdr:from>
    <xdr:to>
      <xdr:col>26</xdr:col>
      <xdr:colOff>50800</xdr:colOff>
      <xdr:row>33</xdr:row>
      <xdr:rowOff>233280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5634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233280</xdr:rowOff>
    </xdr:from>
    <xdr:to>
      <xdr:col>22</xdr:col>
      <xdr:colOff>114300</xdr:colOff>
      <xdr:row>33</xdr:row>
      <xdr:rowOff>258559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57830"/>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191446</xdr:rowOff>
    </xdr:from>
    <xdr:to>
      <xdr:col>18</xdr:col>
      <xdr:colOff>177800</xdr:colOff>
      <xdr:row>33</xdr:row>
      <xdr:rowOff>258559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15996"/>
          <a:ext cx="698500" cy="6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178517</xdr:rowOff>
    </xdr:from>
    <xdr:to>
      <xdr:col>29</xdr:col>
      <xdr:colOff>177800</xdr:colOff>
      <xdr:row>33</xdr:row>
      <xdr:rowOff>280117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87094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1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180994</xdr:rowOff>
    </xdr:from>
    <xdr:to>
      <xdr:col>26</xdr:col>
      <xdr:colOff>101600</xdr:colOff>
      <xdr:row>33</xdr:row>
      <xdr:rowOff>282594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121321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7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182480</xdr:rowOff>
    </xdr:from>
    <xdr:to>
      <xdr:col>22</xdr:col>
      <xdr:colOff>165100</xdr:colOff>
      <xdr:row>33</xdr:row>
      <xdr:rowOff>284080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122807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207759</xdr:rowOff>
    </xdr:from>
    <xdr:to>
      <xdr:col>19</xdr:col>
      <xdr:colOff>38100</xdr:colOff>
      <xdr:row>33</xdr:row>
      <xdr:rowOff>309359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3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148086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140646</xdr:rowOff>
    </xdr:from>
    <xdr:to>
      <xdr:col>15</xdr:col>
      <xdr:colOff>101600</xdr:colOff>
      <xdr:row>33</xdr:row>
      <xdr:rowOff>242246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6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80973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125390</xdr:rowOff>
    </xdr:from>
    <xdr:to>
      <xdr:col>24</xdr:col>
      <xdr:colOff>63500</xdr:colOff>
      <xdr:row>36</xdr:row>
      <xdr:rowOff>147868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7590"/>
          <a:ext cx="8382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125390</xdr:rowOff>
    </xdr:from>
    <xdr:to>
      <xdr:col>19</xdr:col>
      <xdr:colOff>177800</xdr:colOff>
      <xdr:row>36</xdr:row>
      <xdr:rowOff>144927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7590"/>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121564</xdr:rowOff>
    </xdr:from>
    <xdr:to>
      <xdr:col>15</xdr:col>
      <xdr:colOff>50800</xdr:colOff>
      <xdr:row>36</xdr:row>
      <xdr:rowOff>144927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3764"/>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98430</xdr:rowOff>
    </xdr:from>
    <xdr:to>
      <xdr:col>10</xdr:col>
      <xdr:colOff>114300</xdr:colOff>
      <xdr:row>36</xdr:row>
      <xdr:rowOff>121564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063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97068</xdr:rowOff>
    </xdr:from>
    <xdr:to>
      <xdr:col>24</xdr:col>
      <xdr:colOff>114300</xdr:colOff>
      <xdr:row>37</xdr:row>
      <xdr:rowOff>27218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119945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74590</xdr:rowOff>
    </xdr:from>
    <xdr:to>
      <xdr:col>20</xdr:col>
      <xdr:colOff>38100</xdr:colOff>
      <xdr:row>37</xdr:row>
      <xdr:rowOff>4740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21267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2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94127</xdr:rowOff>
    </xdr:from>
    <xdr:to>
      <xdr:col>15</xdr:col>
      <xdr:colOff>101600</xdr:colOff>
      <xdr:row>37</xdr:row>
      <xdr:rowOff>24277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40804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70764</xdr:rowOff>
    </xdr:from>
    <xdr:to>
      <xdr:col>10</xdr:col>
      <xdr:colOff>165100</xdr:colOff>
      <xdr:row>37</xdr:row>
      <xdr:rowOff>914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17441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1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47630</xdr:rowOff>
    </xdr:from>
    <xdr:to>
      <xdr:col>6</xdr:col>
      <xdr:colOff>38100</xdr:colOff>
      <xdr:row>36</xdr:row>
      <xdr:rowOff>149230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165757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70312</xdr:rowOff>
    </xdr:from>
    <xdr:to>
      <xdr:col>24</xdr:col>
      <xdr:colOff>63500</xdr:colOff>
      <xdr:row>56</xdr:row>
      <xdr:rowOff>73269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71512"/>
          <a:ext cx="8382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73269</xdr:rowOff>
    </xdr:from>
    <xdr:to>
      <xdr:col>19</xdr:col>
      <xdr:colOff>177800</xdr:colOff>
      <xdr:row>56</xdr:row>
      <xdr:rowOff>101512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4469"/>
          <a:ext cx="889000" cy="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84882</xdr:rowOff>
    </xdr:from>
    <xdr:to>
      <xdr:col>15</xdr:col>
      <xdr:colOff>50800</xdr:colOff>
      <xdr:row>56</xdr:row>
      <xdr:rowOff>101512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86082"/>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84882</xdr:rowOff>
    </xdr:from>
    <xdr:to>
      <xdr:col>10</xdr:col>
      <xdr:colOff>114300</xdr:colOff>
      <xdr:row>56</xdr:row>
      <xdr:rowOff>102061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86082"/>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19512</xdr:rowOff>
    </xdr:from>
    <xdr:to>
      <xdr:col>24</xdr:col>
      <xdr:colOff>114300</xdr:colOff>
      <xdr:row>56</xdr:row>
      <xdr:rowOff>121112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42389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22469</xdr:rowOff>
    </xdr:from>
    <xdr:to>
      <xdr:col>20</xdr:col>
      <xdr:colOff>38100</xdr:colOff>
      <xdr:row>56</xdr:row>
      <xdr:rowOff>124069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140596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9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50712</xdr:rowOff>
    </xdr:from>
    <xdr:to>
      <xdr:col>15</xdr:col>
      <xdr:colOff>101600</xdr:colOff>
      <xdr:row>56</xdr:row>
      <xdr:rowOff>152312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168839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34082</xdr:rowOff>
    </xdr:from>
    <xdr:to>
      <xdr:col>10</xdr:col>
      <xdr:colOff>165100</xdr:colOff>
      <xdr:row>56</xdr:row>
      <xdr:rowOff>135682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152209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1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51261</xdr:rowOff>
    </xdr:from>
    <xdr:to>
      <xdr:col>6</xdr:col>
      <xdr:colOff>38100</xdr:colOff>
      <xdr:row>56</xdr:row>
      <xdr:rowOff>152861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169388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2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131471</xdr:rowOff>
    </xdr:from>
    <xdr:to>
      <xdr:col>24</xdr:col>
      <xdr:colOff>63500</xdr:colOff>
      <xdr:row>77</xdr:row>
      <xdr:rowOff>160593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33121"/>
          <a:ext cx="8382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160593</xdr:rowOff>
    </xdr:from>
    <xdr:to>
      <xdr:col>19</xdr:col>
      <xdr:colOff>177800</xdr:colOff>
      <xdr:row>78</xdr:row>
      <xdr:rowOff>34727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62243"/>
          <a:ext cx="8890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34727</xdr:rowOff>
    </xdr:from>
    <xdr:to>
      <xdr:col>15</xdr:col>
      <xdr:colOff>50800</xdr:colOff>
      <xdr:row>78</xdr:row>
      <xdr:rowOff>75051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7827"/>
          <a:ext cx="8890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44876</xdr:rowOff>
    </xdr:from>
    <xdr:to>
      <xdr:col>10</xdr:col>
      <xdr:colOff>114300</xdr:colOff>
      <xdr:row>78</xdr:row>
      <xdr:rowOff>75051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179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80671</xdr:rowOff>
    </xdr:from>
    <xdr:to>
      <xdr:col>24</xdr:col>
      <xdr:colOff>114300</xdr:colOff>
      <xdr:row>78</xdr:row>
      <xdr:rowOff>10821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59098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109793</xdr:rowOff>
    </xdr:from>
    <xdr:to>
      <xdr:col>20</xdr:col>
      <xdr:colOff>38100</xdr:colOff>
      <xdr:row>78</xdr:row>
      <xdr:rowOff>39943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31070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155377</xdr:rowOff>
    </xdr:from>
    <xdr:to>
      <xdr:col>15</xdr:col>
      <xdr:colOff>101600</xdr:colOff>
      <xdr:row>78</xdr:row>
      <xdr:rowOff>85527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76654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24251</xdr:rowOff>
    </xdr:from>
    <xdr:to>
      <xdr:col>10</xdr:col>
      <xdr:colOff>165100</xdr:colOff>
      <xdr:row>78</xdr:row>
      <xdr:rowOff>125851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116978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165526</xdr:rowOff>
    </xdr:from>
    <xdr:to>
      <xdr:col>6</xdr:col>
      <xdr:colOff>38100</xdr:colOff>
      <xdr:row>78</xdr:row>
      <xdr:rowOff>95676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86803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103632</xdr:rowOff>
    </xdr:from>
    <xdr:to>
      <xdr:col>24</xdr:col>
      <xdr:colOff>63500</xdr:colOff>
      <xdr:row>92</xdr:row>
      <xdr:rowOff>5372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705582"/>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5372</xdr:rowOff>
    </xdr:from>
    <xdr:to>
      <xdr:col>19</xdr:col>
      <xdr:colOff>177800</xdr:colOff>
      <xdr:row>92</xdr:row>
      <xdr:rowOff>69266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787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69266</xdr:rowOff>
    </xdr:from>
    <xdr:to>
      <xdr:col>15</xdr:col>
      <xdr:colOff>50800</xdr:colOff>
      <xdr:row>93</xdr:row>
      <xdr:rowOff>8001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84266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8001</xdr:rowOff>
    </xdr:from>
    <xdr:to>
      <xdr:col>10</xdr:col>
      <xdr:colOff>114300</xdr:colOff>
      <xdr:row>93</xdr:row>
      <xdr:rowOff>128397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52851"/>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52832</xdr:rowOff>
    </xdr:from>
    <xdr:to>
      <xdr:col>24</xdr:col>
      <xdr:colOff>114300</xdr:colOff>
      <xdr:row>91</xdr:row>
      <xdr:rowOff>154432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5859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0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126022</xdr:rowOff>
    </xdr:from>
    <xdr:to>
      <xdr:col>20</xdr:col>
      <xdr:colOff>38100</xdr:colOff>
      <xdr:row>92</xdr:row>
      <xdr:rowOff>56172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72699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18466</xdr:rowOff>
    </xdr:from>
    <xdr:to>
      <xdr:col>15</xdr:col>
      <xdr:colOff>101600</xdr:colOff>
      <xdr:row>92</xdr:row>
      <xdr:rowOff>120066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136593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5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128651</xdr:rowOff>
    </xdr:from>
    <xdr:to>
      <xdr:col>10</xdr:col>
      <xdr:colOff>165100</xdr:colOff>
      <xdr:row>93</xdr:row>
      <xdr:rowOff>58801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75328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7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77597</xdr:rowOff>
    </xdr:from>
    <xdr:to>
      <xdr:col>6</xdr:col>
      <xdr:colOff>38100</xdr:colOff>
      <xdr:row>94</xdr:row>
      <xdr:rowOff>7747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24274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79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28679</xdr:rowOff>
    </xdr:from>
    <xdr:to>
      <xdr:col>55</xdr:col>
      <xdr:colOff>0</xdr:colOff>
      <xdr:row>36</xdr:row>
      <xdr:rowOff>33159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00879"/>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28679</xdr:rowOff>
    </xdr:from>
    <xdr:to>
      <xdr:col>50</xdr:col>
      <xdr:colOff>114300</xdr:colOff>
      <xdr:row>36</xdr:row>
      <xdr:rowOff>113731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00879"/>
          <a:ext cx="889000" cy="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165924</xdr:rowOff>
    </xdr:from>
    <xdr:to>
      <xdr:col>45</xdr:col>
      <xdr:colOff>177800</xdr:colOff>
      <xdr:row>36</xdr:row>
      <xdr:rowOff>113731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66674"/>
          <a:ext cx="889000" cy="1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165924</xdr:rowOff>
    </xdr:from>
    <xdr:to>
      <xdr:col>41</xdr:col>
      <xdr:colOff>50800</xdr:colOff>
      <xdr:row>36</xdr:row>
      <xdr:rowOff>108656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66674"/>
          <a:ext cx="889000" cy="1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153809</xdr:rowOff>
    </xdr:from>
    <xdr:to>
      <xdr:col>55</xdr:col>
      <xdr:colOff>50800</xdr:colOff>
      <xdr:row>36</xdr:row>
      <xdr:rowOff>83959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5236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149329</xdr:rowOff>
    </xdr:from>
    <xdr:to>
      <xdr:col>50</xdr:col>
      <xdr:colOff>165100</xdr:colOff>
      <xdr:row>36</xdr:row>
      <xdr:rowOff>79479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96006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9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62931</xdr:rowOff>
    </xdr:from>
    <xdr:to>
      <xdr:col>46</xdr:col>
      <xdr:colOff>38100</xdr:colOff>
      <xdr:row>36</xdr:row>
      <xdr:rowOff>164531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155658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115124</xdr:rowOff>
    </xdr:from>
    <xdr:to>
      <xdr:col>41</xdr:col>
      <xdr:colOff>101600</xdr:colOff>
      <xdr:row>36</xdr:row>
      <xdr:rowOff>45274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61801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57856</xdr:rowOff>
    </xdr:from>
    <xdr:to>
      <xdr:col>36</xdr:col>
      <xdr:colOff>165100</xdr:colOff>
      <xdr:row>36</xdr:row>
      <xdr:rowOff>159456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101314</xdr:rowOff>
    </xdr:from>
    <xdr:to>
      <xdr:col>55</xdr:col>
      <xdr:colOff>0</xdr:colOff>
      <xdr:row>55</xdr:row>
      <xdr:rowOff>162450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31064"/>
          <a:ext cx="8382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162450</xdr:rowOff>
    </xdr:from>
    <xdr:to>
      <xdr:col>50</xdr:col>
      <xdr:colOff>114300</xdr:colOff>
      <xdr:row>57</xdr:row>
      <xdr:rowOff>19422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592200"/>
          <a:ext cx="889000" cy="1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19422</xdr:rowOff>
    </xdr:from>
    <xdr:to>
      <xdr:col>45</xdr:col>
      <xdr:colOff>177800</xdr:colOff>
      <xdr:row>57</xdr:row>
      <xdr:rowOff>125420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92072"/>
          <a:ext cx="889000" cy="1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65935</xdr:rowOff>
    </xdr:from>
    <xdr:to>
      <xdr:col>41</xdr:col>
      <xdr:colOff>50800</xdr:colOff>
      <xdr:row>57</xdr:row>
      <xdr:rowOff>125420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38585"/>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50514</xdr:rowOff>
    </xdr:from>
    <xdr:to>
      <xdr:col>55</xdr:col>
      <xdr:colOff>50800</xdr:colOff>
      <xdr:row>55</xdr:row>
      <xdr:rowOff>152114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73391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3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111650</xdr:rowOff>
    </xdr:from>
    <xdr:to>
      <xdr:col>50</xdr:col>
      <xdr:colOff>165100</xdr:colOff>
      <xdr:row>56</xdr:row>
      <xdr:rowOff>41800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58327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140072</xdr:rowOff>
    </xdr:from>
    <xdr:to>
      <xdr:col>46</xdr:col>
      <xdr:colOff>38100</xdr:colOff>
      <xdr:row>57</xdr:row>
      <xdr:rowOff>70222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86749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51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74620</xdr:rowOff>
    </xdr:from>
    <xdr:to>
      <xdr:col>41</xdr:col>
      <xdr:colOff>101600</xdr:colOff>
      <xdr:row>58</xdr:row>
      <xdr:rowOff>4770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167347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15135</xdr:rowOff>
    </xdr:from>
    <xdr:to>
      <xdr:col>36</xdr:col>
      <xdr:colOff>165100</xdr:colOff>
      <xdr:row>57</xdr:row>
      <xdr:rowOff>116735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107862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43718</xdr:rowOff>
    </xdr:from>
    <xdr:to>
      <xdr:col>55</xdr:col>
      <xdr:colOff>0</xdr:colOff>
      <xdr:row>77</xdr:row>
      <xdr:rowOff>118459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45368"/>
          <a:ext cx="838200" cy="7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118459</xdr:rowOff>
    </xdr:from>
    <xdr:to>
      <xdr:col>50</xdr:col>
      <xdr:colOff>114300</xdr:colOff>
      <xdr:row>78</xdr:row>
      <xdr:rowOff>86871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20109"/>
          <a:ext cx="889000" cy="1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86871</xdr:rowOff>
    </xdr:from>
    <xdr:to>
      <xdr:col>45</xdr:col>
      <xdr:colOff>177800</xdr:colOff>
      <xdr:row>78</xdr:row>
      <xdr:rowOff>126750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59971"/>
          <a:ext cx="889000" cy="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68221</xdr:rowOff>
    </xdr:from>
    <xdr:to>
      <xdr:col>41</xdr:col>
      <xdr:colOff>50800</xdr:colOff>
      <xdr:row>78</xdr:row>
      <xdr:rowOff>126750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41321"/>
          <a:ext cx="889000" cy="5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164368</xdr:rowOff>
    </xdr:from>
    <xdr:to>
      <xdr:col>55</xdr:col>
      <xdr:colOff>50800</xdr:colOff>
      <xdr:row>77</xdr:row>
      <xdr:rowOff>94518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15795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67659</xdr:rowOff>
    </xdr:from>
    <xdr:to>
      <xdr:col>50</xdr:col>
      <xdr:colOff>165100</xdr:colOff>
      <xdr:row>77</xdr:row>
      <xdr:rowOff>169259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36071</xdr:rowOff>
    </xdr:from>
    <xdr:to>
      <xdr:col>46</xdr:col>
      <xdr:colOff>38100</xdr:colOff>
      <xdr:row>78</xdr:row>
      <xdr:rowOff>137671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154198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75950</xdr:rowOff>
    </xdr:from>
    <xdr:to>
      <xdr:col>41</xdr:col>
      <xdr:colOff>101600</xdr:colOff>
      <xdr:row>79</xdr:row>
      <xdr:rowOff>6100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168677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17421</xdr:rowOff>
    </xdr:from>
    <xdr:to>
      <xdr:col>36</xdr:col>
      <xdr:colOff>165100</xdr:colOff>
      <xdr:row>78</xdr:row>
      <xdr:rowOff>119021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135548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30040</xdr:rowOff>
    </xdr:from>
    <xdr:to>
      <xdr:col>55</xdr:col>
      <xdr:colOff>0</xdr:colOff>
      <xdr:row>96</xdr:row>
      <xdr:rowOff>66334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489240"/>
          <a:ext cx="838200" cy="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30040</xdr:rowOff>
    </xdr:from>
    <xdr:to>
      <xdr:col>50</xdr:col>
      <xdr:colOff>114300</xdr:colOff>
      <xdr:row>97</xdr:row>
      <xdr:rowOff>72782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89240"/>
          <a:ext cx="889000" cy="2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72782</xdr:rowOff>
    </xdr:from>
    <xdr:to>
      <xdr:col>45</xdr:col>
      <xdr:colOff>177800</xdr:colOff>
      <xdr:row>97</xdr:row>
      <xdr:rowOff>157790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03432"/>
          <a:ext cx="889000" cy="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131218</xdr:rowOff>
    </xdr:from>
    <xdr:to>
      <xdr:col>41</xdr:col>
      <xdr:colOff>50800</xdr:colOff>
      <xdr:row>97</xdr:row>
      <xdr:rowOff>157790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6186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15534</xdr:rowOff>
    </xdr:from>
    <xdr:to>
      <xdr:col>55</xdr:col>
      <xdr:colOff>50800</xdr:colOff>
      <xdr:row>96</xdr:row>
      <xdr:rowOff>117134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38411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150690</xdr:rowOff>
    </xdr:from>
    <xdr:to>
      <xdr:col>50</xdr:col>
      <xdr:colOff>165100</xdr:colOff>
      <xdr:row>96</xdr:row>
      <xdr:rowOff>80840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97367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21982</xdr:rowOff>
    </xdr:from>
    <xdr:to>
      <xdr:col>46</xdr:col>
      <xdr:colOff>38100</xdr:colOff>
      <xdr:row>97</xdr:row>
      <xdr:rowOff>123582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106990</xdr:rowOff>
    </xdr:from>
    <xdr:to>
      <xdr:col>41</xdr:col>
      <xdr:colOff>101600</xdr:colOff>
      <xdr:row>98</xdr:row>
      <xdr:rowOff>37140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80418</xdr:rowOff>
    </xdr:from>
    <xdr:to>
      <xdr:col>36</xdr:col>
      <xdr:colOff>165100</xdr:colOff>
      <xdr:row>98</xdr:row>
      <xdr:rowOff>10568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168475</xdr:rowOff>
    </xdr:from>
    <xdr:to>
      <xdr:col>85</xdr:col>
      <xdr:colOff>127000</xdr:colOff>
      <xdr:row>38</xdr:row>
      <xdr:rowOff>17399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12125"/>
          <a:ext cx="8382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118577</xdr:rowOff>
    </xdr:from>
    <xdr:to>
      <xdr:col>81</xdr:col>
      <xdr:colOff>50800</xdr:colOff>
      <xdr:row>38</xdr:row>
      <xdr:rowOff>17399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2227"/>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118577</xdr:rowOff>
    </xdr:from>
    <xdr:to>
      <xdr:col>76</xdr:col>
      <xdr:colOff>114300</xdr:colOff>
      <xdr:row>37</xdr:row>
      <xdr:rowOff>139420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62227"/>
          <a:ext cx="889000" cy="2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139420</xdr:rowOff>
    </xdr:from>
    <xdr:to>
      <xdr:col>71</xdr:col>
      <xdr:colOff>177800</xdr:colOff>
      <xdr:row>38</xdr:row>
      <xdr:rowOff>20159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83070"/>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117675</xdr:rowOff>
    </xdr:from>
    <xdr:to>
      <xdr:col>85</xdr:col>
      <xdr:colOff>177800</xdr:colOff>
      <xdr:row>38</xdr:row>
      <xdr:rowOff>47825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77052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138049</xdr:rowOff>
    </xdr:from>
    <xdr:to>
      <xdr:col>81</xdr:col>
      <xdr:colOff>101600</xdr:colOff>
      <xdr:row>38</xdr:row>
      <xdr:rowOff>68199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59326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67777</xdr:rowOff>
    </xdr:from>
    <xdr:to>
      <xdr:col>76</xdr:col>
      <xdr:colOff>165100</xdr:colOff>
      <xdr:row>37</xdr:row>
      <xdr:rowOff>169377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88620</xdr:rowOff>
    </xdr:from>
    <xdr:to>
      <xdr:col>72</xdr:col>
      <xdr:colOff>38100</xdr:colOff>
      <xdr:row>38</xdr:row>
      <xdr:rowOff>18769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2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35297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140809</xdr:rowOff>
    </xdr:from>
    <xdr:to>
      <xdr:col>67</xdr:col>
      <xdr:colOff>101600</xdr:colOff>
      <xdr:row>38</xdr:row>
      <xdr:rowOff>70959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62086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7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113548</xdr:rowOff>
    </xdr:from>
    <xdr:to>
      <xdr:col>85</xdr:col>
      <xdr:colOff>127000</xdr:colOff>
      <xdr:row>73</xdr:row>
      <xdr:rowOff>116070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629398"/>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116070</xdr:rowOff>
    </xdr:from>
    <xdr:to>
      <xdr:col>81</xdr:col>
      <xdr:colOff>50800</xdr:colOff>
      <xdr:row>73</xdr:row>
      <xdr:rowOff>124018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631920"/>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124018</xdr:rowOff>
    </xdr:from>
    <xdr:to>
      <xdr:col>76</xdr:col>
      <xdr:colOff>114300</xdr:colOff>
      <xdr:row>73</xdr:row>
      <xdr:rowOff>126449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63986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105197</xdr:rowOff>
    </xdr:from>
    <xdr:to>
      <xdr:col>71</xdr:col>
      <xdr:colOff>177800</xdr:colOff>
      <xdr:row>73</xdr:row>
      <xdr:rowOff>126449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21047"/>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62748</xdr:rowOff>
    </xdr:from>
    <xdr:to>
      <xdr:col>85</xdr:col>
      <xdr:colOff>177800</xdr:colOff>
      <xdr:row>73</xdr:row>
      <xdr:rowOff>164348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85625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43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65270</xdr:rowOff>
    </xdr:from>
    <xdr:to>
      <xdr:col>81</xdr:col>
      <xdr:colOff>101600</xdr:colOff>
      <xdr:row>73</xdr:row>
      <xdr:rowOff>166870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11947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3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73218</xdr:rowOff>
    </xdr:from>
    <xdr:to>
      <xdr:col>76</xdr:col>
      <xdr:colOff>165100</xdr:colOff>
      <xdr:row>74</xdr:row>
      <xdr:rowOff>3368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19895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3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75649</xdr:rowOff>
    </xdr:from>
    <xdr:to>
      <xdr:col>72</xdr:col>
      <xdr:colOff>38100</xdr:colOff>
      <xdr:row>74</xdr:row>
      <xdr:rowOff>5799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22326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54397</xdr:rowOff>
    </xdr:from>
    <xdr:to>
      <xdr:col>67</xdr:col>
      <xdr:colOff>101600</xdr:colOff>
      <xdr:row>73</xdr:row>
      <xdr:rowOff>155997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1074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3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25955</xdr:rowOff>
    </xdr:from>
    <xdr:to>
      <xdr:col>85</xdr:col>
      <xdr:colOff>127000</xdr:colOff>
      <xdr:row>96</xdr:row>
      <xdr:rowOff>100685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313705"/>
          <a:ext cx="838200" cy="24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81124</xdr:rowOff>
    </xdr:from>
    <xdr:to>
      <xdr:col>81</xdr:col>
      <xdr:colOff>50800</xdr:colOff>
      <xdr:row>95</xdr:row>
      <xdr:rowOff>25955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197424"/>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81124</xdr:rowOff>
    </xdr:from>
    <xdr:to>
      <xdr:col>76</xdr:col>
      <xdr:colOff>114300</xdr:colOff>
      <xdr:row>96</xdr:row>
      <xdr:rowOff>33369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197424"/>
          <a:ext cx="889000" cy="29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33369</xdr:rowOff>
    </xdr:from>
    <xdr:to>
      <xdr:col>71</xdr:col>
      <xdr:colOff>177800</xdr:colOff>
      <xdr:row>97</xdr:row>
      <xdr:rowOff>99313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492569"/>
          <a:ext cx="889000" cy="2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49885</xdr:rowOff>
    </xdr:from>
    <xdr:to>
      <xdr:col>85</xdr:col>
      <xdr:colOff>177800</xdr:colOff>
      <xdr:row>96</xdr:row>
      <xdr:rowOff>151485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72762</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146605</xdr:rowOff>
    </xdr:from>
    <xdr:to>
      <xdr:col>81</xdr:col>
      <xdr:colOff>101600</xdr:colOff>
      <xdr:row>95</xdr:row>
      <xdr:rowOff>76755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2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93282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0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30324</xdr:rowOff>
    </xdr:from>
    <xdr:to>
      <xdr:col>76</xdr:col>
      <xdr:colOff>165100</xdr:colOff>
      <xdr:row>94</xdr:row>
      <xdr:rowOff>131924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1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148451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59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154019</xdr:rowOff>
    </xdr:from>
    <xdr:to>
      <xdr:col>72</xdr:col>
      <xdr:colOff>38100</xdr:colOff>
      <xdr:row>96</xdr:row>
      <xdr:rowOff>84169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4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100696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48513</xdr:rowOff>
    </xdr:from>
    <xdr:to>
      <xdr:col>67</xdr:col>
      <xdr:colOff>101600</xdr:colOff>
      <xdr:row>97</xdr:row>
      <xdr:rowOff>150113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141240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44297</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08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44297</xdr:rowOff>
    </xdr:from>
    <xdr:to>
      <xdr:col>111</xdr:col>
      <xdr:colOff>177800</xdr:colOff>
      <xdr:row>39</xdr:row>
      <xdr:rowOff>44374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44297</xdr:rowOff>
    </xdr:from>
    <xdr:to>
      <xdr:col>107</xdr:col>
      <xdr:colOff>50800</xdr:colOff>
      <xdr:row>39</xdr:row>
      <xdr:rowOff>44374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44297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164947</xdr:rowOff>
    </xdr:from>
    <xdr:to>
      <xdr:col>112</xdr:col>
      <xdr:colOff>38100</xdr:colOff>
      <xdr:row>39</xdr:row>
      <xdr:rowOff>95097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86224</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164947</xdr:rowOff>
    </xdr:from>
    <xdr:to>
      <xdr:col>98</xdr:col>
      <xdr:colOff>38100</xdr:colOff>
      <xdr:row>39</xdr:row>
      <xdr:rowOff>95097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86224</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46986</xdr:rowOff>
    </xdr:from>
    <xdr:to>
      <xdr:col>116</xdr:col>
      <xdr:colOff>63500</xdr:colOff>
      <xdr:row>59</xdr:row>
      <xdr:rowOff>52930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6253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8582</xdr:rowOff>
    </xdr:from>
    <xdr:to>
      <xdr:col>111</xdr:col>
      <xdr:colOff>177800</xdr:colOff>
      <xdr:row>59</xdr:row>
      <xdr:rowOff>52930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2413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6687</xdr:rowOff>
    </xdr:from>
    <xdr:to>
      <xdr:col>107</xdr:col>
      <xdr:colOff>50800</xdr:colOff>
      <xdr:row>59</xdr:row>
      <xdr:rowOff>8582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2237"/>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156780</xdr:rowOff>
    </xdr:from>
    <xdr:to>
      <xdr:col>102</xdr:col>
      <xdr:colOff>114300</xdr:colOff>
      <xdr:row>59</xdr:row>
      <xdr:rowOff>6687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00880"/>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167636</xdr:rowOff>
    </xdr:from>
    <xdr:to>
      <xdr:col>116</xdr:col>
      <xdr:colOff>114300</xdr:colOff>
      <xdr:row>59</xdr:row>
      <xdr:rowOff>97786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2130</xdr:rowOff>
    </xdr:from>
    <xdr:to>
      <xdr:col>112</xdr:col>
      <xdr:colOff>38100</xdr:colOff>
      <xdr:row>59</xdr:row>
      <xdr:rowOff>103730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94857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129232</xdr:rowOff>
    </xdr:from>
    <xdr:to>
      <xdr:col>107</xdr:col>
      <xdr:colOff>101600</xdr:colOff>
      <xdr:row>59</xdr:row>
      <xdr:rowOff>59382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75909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127337</xdr:rowOff>
    </xdr:from>
    <xdr:to>
      <xdr:col>102</xdr:col>
      <xdr:colOff>165100</xdr:colOff>
      <xdr:row>59</xdr:row>
      <xdr:rowOff>57487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74014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105980</xdr:rowOff>
    </xdr:from>
    <xdr:to>
      <xdr:col>98</xdr:col>
      <xdr:colOff>38100</xdr:colOff>
      <xdr:row>59</xdr:row>
      <xdr:rowOff>36130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52657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2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6578</xdr:rowOff>
    </xdr:from>
    <xdr:to>
      <xdr:col>116</xdr:col>
      <xdr:colOff>63500</xdr:colOff>
      <xdr:row>76</xdr:row>
      <xdr:rowOff>38117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36778"/>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38117</xdr:rowOff>
    </xdr:from>
    <xdr:to>
      <xdr:col>111</xdr:col>
      <xdr:colOff>177800</xdr:colOff>
      <xdr:row>76</xdr:row>
      <xdr:rowOff>46575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6831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22436</xdr:rowOff>
    </xdr:from>
    <xdr:to>
      <xdr:col>107</xdr:col>
      <xdr:colOff>50800</xdr:colOff>
      <xdr:row>76</xdr:row>
      <xdr:rowOff>46575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52636"/>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150893</xdr:rowOff>
    </xdr:from>
    <xdr:to>
      <xdr:col>102</xdr:col>
      <xdr:colOff>114300</xdr:colOff>
      <xdr:row>76</xdr:row>
      <xdr:rowOff>22436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09643"/>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127229</xdr:rowOff>
    </xdr:from>
    <xdr:to>
      <xdr:col>116</xdr:col>
      <xdr:colOff>114300</xdr:colOff>
      <xdr:row>76</xdr:row>
      <xdr:rowOff>57379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150106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158767</xdr:rowOff>
    </xdr:from>
    <xdr:to>
      <xdr:col>112</xdr:col>
      <xdr:colOff>38100</xdr:colOff>
      <xdr:row>76</xdr:row>
      <xdr:rowOff>88917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105445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167225</xdr:rowOff>
    </xdr:from>
    <xdr:to>
      <xdr:col>107</xdr:col>
      <xdr:colOff>101600</xdr:colOff>
      <xdr:row>76</xdr:row>
      <xdr:rowOff>97375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113903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143086</xdr:rowOff>
    </xdr:from>
    <xdr:to>
      <xdr:col>102</xdr:col>
      <xdr:colOff>165100</xdr:colOff>
      <xdr:row>76</xdr:row>
      <xdr:rowOff>73236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89763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100094</xdr:rowOff>
    </xdr:from>
    <xdr:to>
      <xdr:col>98</xdr:col>
      <xdr:colOff>38100</xdr:colOff>
      <xdr:row>76</xdr:row>
      <xdr:rowOff>30243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8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46771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875,337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円となっている（類似団体平均</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578,231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人）。本町は類似団体と比較し、財政規模も大きい部類にあるため一概に比較できないが、特徴的な要因を持つ費目を以下に分析する。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・人件費は、ここ数年減少傾向にはあるが、これまで職員数の自然減により、削減効果が出ているところである。しかしながら、</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出張所を有していること、福祉事務所設置により生活保護業務を移管されていること等により、類似団体より若干職員数が多くなっている。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・物件費については、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・扶助費については、福祉事務所設置町であることから、生活保護業務及び児童扶養手当支給事務等、類似団体と比較し増加要因がある。子どものための教育・保育給付費や身体障害者自立支援給付費</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など依然として</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・普通建設事業費については、完了する事業がある一方、本庁舎建設事業のほか、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金岳小中</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学校</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改築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事業、社会資本整備事業（道路・橋梁）など、</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大型事業施工のため</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・災害復旧費については、平成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年７月の台風による被害が甚大であり、港湾、町道、農道等復旧に係る事業費が増加した。</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・積立金については、ごみ処理施設更新</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や老朽化施設更新等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に備えて財政調整基金</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公共施設整備基金への積立てを行って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きたが、合併算定替えによる普通交付税の減額もあり、前年度までのように積み立てることができなかった。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35878</xdr:rowOff>
    </xdr:from>
    <xdr:to>
      <xdr:col>24</xdr:col>
      <xdr:colOff>63500</xdr:colOff>
      <xdr:row>35</xdr:row>
      <xdr:rowOff>3302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5178"/>
          <a:ext cx="8382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148653</xdr:rowOff>
    </xdr:from>
    <xdr:to>
      <xdr:col>19</xdr:col>
      <xdr:colOff>177800</xdr:colOff>
      <xdr:row>35</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79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635</xdr:rowOff>
    </xdr:from>
    <xdr:to>
      <xdr:col>15</xdr:col>
      <xdr:colOff>50800</xdr:colOff>
      <xdr:row>34</xdr:row>
      <xdr:rowOff>148653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9935"/>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635</xdr:rowOff>
    </xdr:from>
    <xdr:to>
      <xdr:col>10</xdr:col>
      <xdr:colOff>114300</xdr:colOff>
      <xdr:row>34</xdr:row>
      <xdr:rowOff>89027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993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156528</xdr:rowOff>
    </xdr:from>
    <xdr:to>
      <xdr:col>24</xdr:col>
      <xdr:colOff>114300</xdr:colOff>
      <xdr:row>34</xdr:row>
      <xdr:rowOff>86678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123952</xdr:rowOff>
    </xdr:from>
    <xdr:to>
      <xdr:col>20</xdr:col>
      <xdr:colOff>38100</xdr:colOff>
      <xdr:row>35</xdr:row>
      <xdr:rowOff>54102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70629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97853</xdr:rowOff>
    </xdr:from>
    <xdr:to>
      <xdr:col>15</xdr:col>
      <xdr:colOff>101600</xdr:colOff>
      <xdr:row>35</xdr:row>
      <xdr:rowOff>28003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44530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121285</xdr:rowOff>
    </xdr:from>
    <xdr:to>
      <xdr:col>10</xdr:col>
      <xdr:colOff>165100</xdr:colOff>
      <xdr:row>34</xdr:row>
      <xdr:rowOff>51435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67962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38227</xdr:rowOff>
    </xdr:from>
    <xdr:to>
      <xdr:col>6</xdr:col>
      <xdr:colOff>38100</xdr:colOff>
      <xdr:row>34</xdr:row>
      <xdr:rowOff>139827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156354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89319</xdr:rowOff>
    </xdr:from>
    <xdr:to>
      <xdr:col>24</xdr:col>
      <xdr:colOff>63500</xdr:colOff>
      <xdr:row>56</xdr:row>
      <xdr:rowOff>92488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90519"/>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92488</xdr:rowOff>
    </xdr:from>
    <xdr:to>
      <xdr:col>19</xdr:col>
      <xdr:colOff>177800</xdr:colOff>
      <xdr:row>57</xdr:row>
      <xdr:rowOff>2140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93688"/>
          <a:ext cx="889000" cy="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2140</xdr:rowOff>
    </xdr:from>
    <xdr:to>
      <xdr:col>15</xdr:col>
      <xdr:colOff>50800</xdr:colOff>
      <xdr:row>57</xdr:row>
      <xdr:rowOff>99403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74790"/>
          <a:ext cx="889000" cy="9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99403</xdr:rowOff>
    </xdr:from>
    <xdr:to>
      <xdr:col>10</xdr:col>
      <xdr:colOff>114300</xdr:colOff>
      <xdr:row>58</xdr:row>
      <xdr:rowOff>19627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72053"/>
          <a:ext cx="889000" cy="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38519</xdr:rowOff>
    </xdr:from>
    <xdr:to>
      <xdr:col>24</xdr:col>
      <xdr:colOff>114300</xdr:colOff>
      <xdr:row>56</xdr:row>
      <xdr:rowOff>140119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61396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9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41688</xdr:rowOff>
    </xdr:from>
    <xdr:to>
      <xdr:col>20</xdr:col>
      <xdr:colOff>38100</xdr:colOff>
      <xdr:row>56</xdr:row>
      <xdr:rowOff>143288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159815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1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122790</xdr:rowOff>
    </xdr:from>
    <xdr:to>
      <xdr:col>15</xdr:col>
      <xdr:colOff>101600</xdr:colOff>
      <xdr:row>57</xdr:row>
      <xdr:rowOff>52940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69467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4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48603</xdr:rowOff>
    </xdr:from>
    <xdr:to>
      <xdr:col>10</xdr:col>
      <xdr:colOff>165100</xdr:colOff>
      <xdr:row>57</xdr:row>
      <xdr:rowOff>150203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166730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140277</xdr:rowOff>
    </xdr:from>
    <xdr:to>
      <xdr:col>6</xdr:col>
      <xdr:colOff>38100</xdr:colOff>
      <xdr:row>58</xdr:row>
      <xdr:rowOff>70427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61554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00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122226</xdr:rowOff>
    </xdr:from>
    <xdr:to>
      <xdr:col>24</xdr:col>
      <xdr:colOff>63500</xdr:colOff>
      <xdr:row>74</xdr:row>
      <xdr:rowOff>20965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38076"/>
          <a:ext cx="838200" cy="7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20965</xdr:rowOff>
    </xdr:from>
    <xdr:to>
      <xdr:col>19</xdr:col>
      <xdr:colOff>177800</xdr:colOff>
      <xdr:row>74</xdr:row>
      <xdr:rowOff>31481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826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36291</xdr:rowOff>
    </xdr:from>
    <xdr:to>
      <xdr:col>15</xdr:col>
      <xdr:colOff>50800</xdr:colOff>
      <xdr:row>74</xdr:row>
      <xdr:rowOff>31481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552141"/>
          <a:ext cx="889000" cy="16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36291</xdr:rowOff>
    </xdr:from>
    <xdr:to>
      <xdr:col>10</xdr:col>
      <xdr:colOff>114300</xdr:colOff>
      <xdr:row>74</xdr:row>
      <xdr:rowOff>66356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52141"/>
          <a:ext cx="889000" cy="2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71426</xdr:rowOff>
    </xdr:from>
    <xdr:to>
      <xdr:col>24</xdr:col>
      <xdr:colOff>114300</xdr:colOff>
      <xdr:row>74</xdr:row>
      <xdr:rowOff>1576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94303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3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141615</xdr:rowOff>
    </xdr:from>
    <xdr:to>
      <xdr:col>20</xdr:col>
      <xdr:colOff>38100</xdr:colOff>
      <xdr:row>74</xdr:row>
      <xdr:rowOff>71765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88292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152131</xdr:rowOff>
    </xdr:from>
    <xdr:to>
      <xdr:col>15</xdr:col>
      <xdr:colOff>101600</xdr:colOff>
      <xdr:row>74</xdr:row>
      <xdr:rowOff>82281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98808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156941</xdr:rowOff>
    </xdr:from>
    <xdr:to>
      <xdr:col>10</xdr:col>
      <xdr:colOff>165100</xdr:colOff>
      <xdr:row>73</xdr:row>
      <xdr:rowOff>87091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103618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7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15556</xdr:rowOff>
    </xdr:from>
    <xdr:to>
      <xdr:col>6</xdr:col>
      <xdr:colOff>38100</xdr:colOff>
      <xdr:row>74</xdr:row>
      <xdr:rowOff>117156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133683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139578</xdr:rowOff>
    </xdr:from>
    <xdr:to>
      <xdr:col>24</xdr:col>
      <xdr:colOff>63500</xdr:colOff>
      <xdr:row>94</xdr:row>
      <xdr:rowOff>149690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55878"/>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139578</xdr:rowOff>
    </xdr:from>
    <xdr:to>
      <xdr:col>19</xdr:col>
      <xdr:colOff>177800</xdr:colOff>
      <xdr:row>95</xdr:row>
      <xdr:rowOff>23999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55878"/>
          <a:ext cx="889000" cy="5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8979</xdr:rowOff>
    </xdr:from>
    <xdr:to>
      <xdr:col>15</xdr:col>
      <xdr:colOff>50800</xdr:colOff>
      <xdr:row>95</xdr:row>
      <xdr:rowOff>23999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96729"/>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1870</xdr:rowOff>
    </xdr:from>
    <xdr:to>
      <xdr:col>10</xdr:col>
      <xdr:colOff>114300</xdr:colOff>
      <xdr:row>95</xdr:row>
      <xdr:rowOff>8979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89620"/>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98890</xdr:rowOff>
    </xdr:from>
    <xdr:to>
      <xdr:col>24</xdr:col>
      <xdr:colOff>114300</xdr:colOff>
      <xdr:row>95</xdr:row>
      <xdr:rowOff>29040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121767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88778</xdr:rowOff>
    </xdr:from>
    <xdr:to>
      <xdr:col>20</xdr:col>
      <xdr:colOff>38100</xdr:colOff>
      <xdr:row>95</xdr:row>
      <xdr:rowOff>18928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35455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144649</xdr:rowOff>
    </xdr:from>
    <xdr:to>
      <xdr:col>15</xdr:col>
      <xdr:colOff>101600</xdr:colOff>
      <xdr:row>95</xdr:row>
      <xdr:rowOff>74799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91326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129629</xdr:rowOff>
    </xdr:from>
    <xdr:to>
      <xdr:col>10</xdr:col>
      <xdr:colOff>165100</xdr:colOff>
      <xdr:row>95</xdr:row>
      <xdr:rowOff>59779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76306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122520</xdr:rowOff>
    </xdr:from>
    <xdr:to>
      <xdr:col>6</xdr:col>
      <xdr:colOff>38100</xdr:colOff>
      <xdr:row>95</xdr:row>
      <xdr:rowOff>52670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1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36461</xdr:rowOff>
    </xdr:from>
    <xdr:to>
      <xdr:col>55</xdr:col>
      <xdr:colOff>0</xdr:colOff>
      <xdr:row>54</xdr:row>
      <xdr:rowOff>9207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123311"/>
          <a:ext cx="838200" cy="1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36461</xdr:rowOff>
    </xdr:from>
    <xdr:to>
      <xdr:col>50</xdr:col>
      <xdr:colOff>114300</xdr:colOff>
      <xdr:row>54</xdr:row>
      <xdr:rowOff>130645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123311"/>
          <a:ext cx="8890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130645</xdr:rowOff>
    </xdr:from>
    <xdr:to>
      <xdr:col>45</xdr:col>
      <xdr:colOff>177800</xdr:colOff>
      <xdr:row>55</xdr:row>
      <xdr:rowOff>63221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88945"/>
          <a:ext cx="889000" cy="1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63221</xdr:rowOff>
    </xdr:from>
    <xdr:to>
      <xdr:col>41</xdr:col>
      <xdr:colOff>50800</xdr:colOff>
      <xdr:row>56</xdr:row>
      <xdr:rowOff>9119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49297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129857</xdr:rowOff>
    </xdr:from>
    <xdr:to>
      <xdr:col>55</xdr:col>
      <xdr:colOff>50800</xdr:colOff>
      <xdr:row>54</xdr:row>
      <xdr:rowOff>60007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152734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157111</xdr:rowOff>
    </xdr:from>
    <xdr:to>
      <xdr:col>50</xdr:col>
      <xdr:colOff>165100</xdr:colOff>
      <xdr:row>53</xdr:row>
      <xdr:rowOff>87261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0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103788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8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79845</xdr:rowOff>
    </xdr:from>
    <xdr:to>
      <xdr:col>46</xdr:col>
      <xdr:colOff>38100</xdr:colOff>
      <xdr:row>55</xdr:row>
      <xdr:rowOff>9995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26522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12421</xdr:rowOff>
    </xdr:from>
    <xdr:to>
      <xdr:col>41</xdr:col>
      <xdr:colOff>101600</xdr:colOff>
      <xdr:row>55</xdr:row>
      <xdr:rowOff>114021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130548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129769</xdr:rowOff>
    </xdr:from>
    <xdr:to>
      <xdr:col>36</xdr:col>
      <xdr:colOff>165100</xdr:colOff>
      <xdr:row>56</xdr:row>
      <xdr:rowOff>59919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76446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99957</xdr:rowOff>
    </xdr:from>
    <xdr:to>
      <xdr:col>55</xdr:col>
      <xdr:colOff>0</xdr:colOff>
      <xdr:row>78</xdr:row>
      <xdr:rowOff>4271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01607"/>
          <a:ext cx="8382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155147</xdr:rowOff>
    </xdr:from>
    <xdr:to>
      <xdr:col>50</xdr:col>
      <xdr:colOff>114300</xdr:colOff>
      <xdr:row>78</xdr:row>
      <xdr:rowOff>4271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679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155147</xdr:rowOff>
    </xdr:from>
    <xdr:to>
      <xdr:col>45</xdr:col>
      <xdr:colOff>177800</xdr:colOff>
      <xdr:row>78</xdr:row>
      <xdr:rowOff>10525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6797"/>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10525</xdr:rowOff>
    </xdr:from>
    <xdr:to>
      <xdr:col>41</xdr:col>
      <xdr:colOff>50800</xdr:colOff>
      <xdr:row>78</xdr:row>
      <xdr:rowOff>38480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3625"/>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49157</xdr:rowOff>
    </xdr:from>
    <xdr:to>
      <xdr:col>55</xdr:col>
      <xdr:colOff>50800</xdr:colOff>
      <xdr:row>77</xdr:row>
      <xdr:rowOff>150757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72034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124921</xdr:rowOff>
    </xdr:from>
    <xdr:to>
      <xdr:col>50</xdr:col>
      <xdr:colOff>165100</xdr:colOff>
      <xdr:row>78</xdr:row>
      <xdr:rowOff>55071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71598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104347</xdr:rowOff>
    </xdr:from>
    <xdr:to>
      <xdr:col>46</xdr:col>
      <xdr:colOff>38100</xdr:colOff>
      <xdr:row>78</xdr:row>
      <xdr:rowOff>34497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51024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131175</xdr:rowOff>
    </xdr:from>
    <xdr:to>
      <xdr:col>41</xdr:col>
      <xdr:colOff>101600</xdr:colOff>
      <xdr:row>78</xdr:row>
      <xdr:rowOff>61325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77852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159130</xdr:rowOff>
    </xdr:from>
    <xdr:to>
      <xdr:col>36</xdr:col>
      <xdr:colOff>165100</xdr:colOff>
      <xdr:row>78</xdr:row>
      <xdr:rowOff>89280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105807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5745</xdr:rowOff>
    </xdr:from>
    <xdr:to>
      <xdr:col>55</xdr:col>
      <xdr:colOff>0</xdr:colOff>
      <xdr:row>97</xdr:row>
      <xdr:rowOff>42266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36395"/>
          <a:ext cx="8382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30349</xdr:rowOff>
    </xdr:from>
    <xdr:to>
      <xdr:col>50</xdr:col>
      <xdr:colOff>114300</xdr:colOff>
      <xdr:row>97</xdr:row>
      <xdr:rowOff>42266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6099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30349</xdr:rowOff>
    </xdr:from>
    <xdr:to>
      <xdr:col>45</xdr:col>
      <xdr:colOff>177800</xdr:colOff>
      <xdr:row>97</xdr:row>
      <xdr:rowOff>72451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60999"/>
          <a:ext cx="889000" cy="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60776</xdr:rowOff>
    </xdr:from>
    <xdr:to>
      <xdr:col>41</xdr:col>
      <xdr:colOff>50800</xdr:colOff>
      <xdr:row>97</xdr:row>
      <xdr:rowOff>72451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1426"/>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126395</xdr:rowOff>
    </xdr:from>
    <xdr:to>
      <xdr:col>55</xdr:col>
      <xdr:colOff>50800</xdr:colOff>
      <xdr:row>97</xdr:row>
      <xdr:rowOff>56545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41322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162916</xdr:rowOff>
    </xdr:from>
    <xdr:to>
      <xdr:col>50</xdr:col>
      <xdr:colOff>165100</xdr:colOff>
      <xdr:row>97</xdr:row>
      <xdr:rowOff>93066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150999</xdr:rowOff>
    </xdr:from>
    <xdr:to>
      <xdr:col>46</xdr:col>
      <xdr:colOff>38100</xdr:colOff>
      <xdr:row>97</xdr:row>
      <xdr:rowOff>81149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72276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21651</xdr:rowOff>
    </xdr:from>
    <xdr:to>
      <xdr:col>41</xdr:col>
      <xdr:colOff>101600</xdr:colOff>
      <xdr:row>97</xdr:row>
      <xdr:rowOff>123251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114378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9976</xdr:rowOff>
    </xdr:from>
    <xdr:to>
      <xdr:col>36</xdr:col>
      <xdr:colOff>165100</xdr:colOff>
      <xdr:row>97</xdr:row>
      <xdr:rowOff>111576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102703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37777</xdr:rowOff>
    </xdr:from>
    <xdr:to>
      <xdr:col>85</xdr:col>
      <xdr:colOff>127000</xdr:colOff>
      <xdr:row>36</xdr:row>
      <xdr:rowOff>48864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0997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13007</xdr:rowOff>
    </xdr:from>
    <xdr:to>
      <xdr:col>81</xdr:col>
      <xdr:colOff>50800</xdr:colOff>
      <xdr:row>36</xdr:row>
      <xdr:rowOff>37777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85207"/>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165238</xdr:rowOff>
    </xdr:from>
    <xdr:to>
      <xdr:col>76</xdr:col>
      <xdr:colOff>114300</xdr:colOff>
      <xdr:row>36</xdr:row>
      <xdr:rowOff>13007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65988"/>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80345</xdr:rowOff>
    </xdr:from>
    <xdr:to>
      <xdr:col>71</xdr:col>
      <xdr:colOff>177800</xdr:colOff>
      <xdr:row>35</xdr:row>
      <xdr:rowOff>165238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566745"/>
          <a:ext cx="889000" cy="5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169514</xdr:rowOff>
    </xdr:from>
    <xdr:to>
      <xdr:col>85</xdr:col>
      <xdr:colOff>177800</xdr:colOff>
      <xdr:row>36</xdr:row>
      <xdr:rowOff>99664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20941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158427</xdr:rowOff>
    </xdr:from>
    <xdr:to>
      <xdr:col>81</xdr:col>
      <xdr:colOff>101600</xdr:colOff>
      <xdr:row>36</xdr:row>
      <xdr:rowOff>88577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133657</xdr:rowOff>
    </xdr:from>
    <xdr:to>
      <xdr:col>76</xdr:col>
      <xdr:colOff>165100</xdr:colOff>
      <xdr:row>36</xdr:row>
      <xdr:rowOff>63807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80334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0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114438</xdr:rowOff>
    </xdr:from>
    <xdr:to>
      <xdr:col>72</xdr:col>
      <xdr:colOff>38100</xdr:colOff>
      <xdr:row>36</xdr:row>
      <xdr:rowOff>44588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61115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29545</xdr:rowOff>
    </xdr:from>
    <xdr:to>
      <xdr:col>67</xdr:col>
      <xdr:colOff>101600</xdr:colOff>
      <xdr:row>32</xdr:row>
      <xdr:rowOff>131145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5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147672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70910</xdr:rowOff>
    </xdr:from>
    <xdr:to>
      <xdr:col>85</xdr:col>
      <xdr:colOff>127000</xdr:colOff>
      <xdr:row>56</xdr:row>
      <xdr:rowOff>104894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72110"/>
          <a:ext cx="8382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70910</xdr:rowOff>
    </xdr:from>
    <xdr:to>
      <xdr:col>81</xdr:col>
      <xdr:colOff>50800</xdr:colOff>
      <xdr:row>56</xdr:row>
      <xdr:rowOff>151304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72110"/>
          <a:ext cx="889000" cy="8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151304</xdr:rowOff>
    </xdr:from>
    <xdr:to>
      <xdr:col>76</xdr:col>
      <xdr:colOff>114300</xdr:colOff>
      <xdr:row>57</xdr:row>
      <xdr:rowOff>11341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52504"/>
          <a:ext cx="889000" cy="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11341</xdr:rowOff>
    </xdr:from>
    <xdr:to>
      <xdr:col>71</xdr:col>
      <xdr:colOff>177800</xdr:colOff>
      <xdr:row>57</xdr:row>
      <xdr:rowOff>18049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83991"/>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54094</xdr:rowOff>
    </xdr:from>
    <xdr:to>
      <xdr:col>85</xdr:col>
      <xdr:colOff>177800</xdr:colOff>
      <xdr:row>56</xdr:row>
      <xdr:rowOff>155694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76971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20110</xdr:rowOff>
    </xdr:from>
    <xdr:to>
      <xdr:col>81</xdr:col>
      <xdr:colOff>101600</xdr:colOff>
      <xdr:row>56</xdr:row>
      <xdr:rowOff>121710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138237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100504</xdr:rowOff>
    </xdr:from>
    <xdr:to>
      <xdr:col>76</xdr:col>
      <xdr:colOff>165100</xdr:colOff>
      <xdr:row>57</xdr:row>
      <xdr:rowOff>30654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47181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131991</xdr:rowOff>
    </xdr:from>
    <xdr:to>
      <xdr:col>72</xdr:col>
      <xdr:colOff>38100</xdr:colOff>
      <xdr:row>57</xdr:row>
      <xdr:rowOff>62141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78668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138699</xdr:rowOff>
    </xdr:from>
    <xdr:to>
      <xdr:col>67</xdr:col>
      <xdr:colOff>101600</xdr:colOff>
      <xdr:row>57</xdr:row>
      <xdr:rowOff>68849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85376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168475</xdr:rowOff>
    </xdr:from>
    <xdr:to>
      <xdr:col>85</xdr:col>
      <xdr:colOff>127000</xdr:colOff>
      <xdr:row>78</xdr:row>
      <xdr:rowOff>17399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70125"/>
          <a:ext cx="8382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118577</xdr:rowOff>
    </xdr:from>
    <xdr:to>
      <xdr:col>81</xdr:col>
      <xdr:colOff>50800</xdr:colOff>
      <xdr:row>78</xdr:row>
      <xdr:rowOff>17399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20227"/>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139419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20227"/>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139419</xdr:rowOff>
    </xdr:from>
    <xdr:to>
      <xdr:col>71</xdr:col>
      <xdr:colOff>177800</xdr:colOff>
      <xdr:row>78</xdr:row>
      <xdr:rowOff>20160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41069"/>
          <a:ext cx="889000" cy="5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117675</xdr:rowOff>
    </xdr:from>
    <xdr:to>
      <xdr:col>85</xdr:col>
      <xdr:colOff>177800</xdr:colOff>
      <xdr:row>78</xdr:row>
      <xdr:rowOff>47825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77052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0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138049</xdr:rowOff>
    </xdr:from>
    <xdr:to>
      <xdr:col>81</xdr:col>
      <xdr:colOff>101600</xdr:colOff>
      <xdr:row>78</xdr:row>
      <xdr:rowOff>68199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59326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67777</xdr:rowOff>
    </xdr:from>
    <xdr:to>
      <xdr:col>76</xdr:col>
      <xdr:colOff>165100</xdr:colOff>
      <xdr:row>77</xdr:row>
      <xdr:rowOff>169377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14454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04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88619</xdr:rowOff>
    </xdr:from>
    <xdr:to>
      <xdr:col>72</xdr:col>
      <xdr:colOff>38100</xdr:colOff>
      <xdr:row>78</xdr:row>
      <xdr:rowOff>18769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9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35296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6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140810</xdr:rowOff>
    </xdr:from>
    <xdr:to>
      <xdr:col>67</xdr:col>
      <xdr:colOff>101600</xdr:colOff>
      <xdr:row>78</xdr:row>
      <xdr:rowOff>70960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62087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3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113548</xdr:rowOff>
    </xdr:from>
    <xdr:to>
      <xdr:col>85</xdr:col>
      <xdr:colOff>127000</xdr:colOff>
      <xdr:row>93</xdr:row>
      <xdr:rowOff>116070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058398"/>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116070</xdr:rowOff>
    </xdr:from>
    <xdr:to>
      <xdr:col>81</xdr:col>
      <xdr:colOff>50800</xdr:colOff>
      <xdr:row>93</xdr:row>
      <xdr:rowOff>124019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0609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124019</xdr:rowOff>
    </xdr:from>
    <xdr:to>
      <xdr:col>76</xdr:col>
      <xdr:colOff>114300</xdr:colOff>
      <xdr:row>93</xdr:row>
      <xdr:rowOff>126448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068869"/>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105197</xdr:rowOff>
    </xdr:from>
    <xdr:to>
      <xdr:col>71</xdr:col>
      <xdr:colOff>177800</xdr:colOff>
      <xdr:row>93</xdr:row>
      <xdr:rowOff>126448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050047"/>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62748</xdr:rowOff>
    </xdr:from>
    <xdr:to>
      <xdr:col>85</xdr:col>
      <xdr:colOff>177800</xdr:colOff>
      <xdr:row>93</xdr:row>
      <xdr:rowOff>164348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85625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85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65270</xdr:rowOff>
    </xdr:from>
    <xdr:to>
      <xdr:col>81</xdr:col>
      <xdr:colOff>101600</xdr:colOff>
      <xdr:row>93</xdr:row>
      <xdr:rowOff>166870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11947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7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73219</xdr:rowOff>
    </xdr:from>
    <xdr:to>
      <xdr:col>76</xdr:col>
      <xdr:colOff>165100</xdr:colOff>
      <xdr:row>94</xdr:row>
      <xdr:rowOff>3369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19896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75648</xdr:rowOff>
    </xdr:from>
    <xdr:to>
      <xdr:col>72</xdr:col>
      <xdr:colOff>38100</xdr:colOff>
      <xdr:row>94</xdr:row>
      <xdr:rowOff>5798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22325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7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54397</xdr:rowOff>
    </xdr:from>
    <xdr:to>
      <xdr:col>67</xdr:col>
      <xdr:colOff>101600</xdr:colOff>
      <xdr:row>93</xdr:row>
      <xdr:rowOff>155997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9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1074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77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30543</xdr:rowOff>
    </xdr:from>
    <xdr:to>
      <xdr:col>116</xdr:col>
      <xdr:colOff>63500</xdr:colOff>
      <xdr:row>36</xdr:row>
      <xdr:rowOff>49974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5345493"/>
          <a:ext cx="838200" cy="87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65612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9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49974</xdr:rowOff>
    </xdr:from>
    <xdr:to>
      <xdr:col>111</xdr:col>
      <xdr:colOff>177800</xdr:colOff>
      <xdr:row>36</xdr:row>
      <xdr:rowOff>164274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222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160482</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102553</xdr:rowOff>
    </xdr:from>
    <xdr:to>
      <xdr:col>107</xdr:col>
      <xdr:colOff>50800</xdr:colOff>
      <xdr:row>36</xdr:row>
      <xdr:rowOff>164274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103303"/>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160482</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102553</xdr:rowOff>
    </xdr:from>
    <xdr:to>
      <xdr:col>102</xdr:col>
      <xdr:colOff>114300</xdr:colOff>
      <xdr:row>36</xdr:row>
      <xdr:rowOff>128841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8656300" y="6103303"/>
          <a:ext cx="889000" cy="1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1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151193</xdr:rowOff>
    </xdr:from>
    <xdr:to>
      <xdr:col>116</xdr:col>
      <xdr:colOff>114300</xdr:colOff>
      <xdr:row>31</xdr:row>
      <xdr:rowOff>81343</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5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104220</xdr:rowOff>
    </xdr:from>
    <xdr:ext cx="469744"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524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170624</xdr:rowOff>
    </xdr:from>
    <xdr:to>
      <xdr:col>112</xdr:col>
      <xdr:colOff>38100</xdr:colOff>
      <xdr:row>36</xdr:row>
      <xdr:rowOff>100774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117301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594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113474</xdr:rowOff>
    </xdr:from>
    <xdr:to>
      <xdr:col>107</xdr:col>
      <xdr:colOff>101600</xdr:colOff>
      <xdr:row>37</xdr:row>
      <xdr:rowOff>43624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60151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06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51753</xdr:rowOff>
    </xdr:from>
    <xdr:to>
      <xdr:col>102</xdr:col>
      <xdr:colOff>165100</xdr:colOff>
      <xdr:row>35</xdr:row>
      <xdr:rowOff>153353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0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169880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5827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78041</xdr:rowOff>
    </xdr:from>
    <xdr:to>
      <xdr:col>98</xdr:col>
      <xdr:colOff>38100</xdr:colOff>
      <xdr:row>37</xdr:row>
      <xdr:rowOff>8191</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24718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02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・総務費が増加しているのは、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繰越予算の執行もあった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本庁舎建設による普通建設事業費の増のほか、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ふるさと納税に係る経費</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が多額となったことが要因である。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・民生費が類似団体平均に比べ高止まりしているのは、福祉事務所設置町であることから生活保護業務等を移管されており、生活保護費や児童扶養手当などの扶助費支出があること要因である。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衛生費も類似団体平均に比べ高止まりしているが、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しているのは、栗生漁港水産基盤機能保全事業の</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かごしま材利用事業の減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など普通建設事業費の</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が要因である。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しかしながら、類似団体と比較して金額が高止まりしているので、長期的な事業の見直し等の検討が必要である。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消防費が類似団体に比べて高止まりしているのは、住民の居住区域が島の周囲沿岸部であり、消防・救急活動が非常に広範囲にわたることから消防分遣所を２箇所設置しているため、相当の人件費・物件費等（熊毛地区消防組合への負担金）が必要となることが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年度の合併前から既に旧町及び広域連合には多額の債務があり、これを承継しているが、翌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年度に公債費のピークを迎え平成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年度に実質公債費比率</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％超えにより、公債費負担適正化計画を策定することとなった。計画策定後は、新規地方債の発行抑制に取り組んだことにより、２年で</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％を下回ることとなった。その後も引き続き抑制に努めて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きた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年度においては、新規地方債の発行分の償還が開始されたことにより微増となった。依然として</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類似団体平均と比べて突出している状況である。</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財政基盤が弱く、基金残高も少額であったため、平成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年度の合併以降、普通交付税が一本算定となる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令和２</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財政不安に備え、決算剰余金を中心に財政調整基金の積み立てに努めている。今後はこれまでのような積み立ては厳しいものがあるので、行財政改革の取組を一層推進して歳出削減に努めなければならない。</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実質収支は、普通建設事業の翌年度繰越増加により、これに伴う翌年度繰越財源が増加したことなどから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減少したが、事業厳選と歳出削減に取り組んでいることから黒字を確保している。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ては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取崩し額</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が増加したにも関わらず、積立金額が減少したことにより赤字となった。</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行財政改革の推進による歳出削減を図り、健全な財政運営に努める。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多額の累積赤字を保有していたことで、経営健全化計画を策定していた簡易水道事業及び船舶事業において、平成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年度に資金不足の解消がされたことにより、赤字が解消されている。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介護保険</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事業、国民健康保険事業</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以外の特別会計で黒字も赤字も発生していないのは、歳入歳出決算を同額になるよう繰入金を調整し、赤字額を一般会計が負担しているためである。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今後も引き続き、町全体として健全な財政運営を図るよう取り組んでいくとともに、各公営企業及び公営事業の経営を精査し、過度な一般会計負担を解消していきたい。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11490666</v>
      </c>
      <c r="BO4" s="430"/>
      <c r="BP4" s="430"/>
      <c r="BQ4" s="430"/>
      <c r="BR4" s="430"/>
      <c r="BS4" s="430"/>
      <c r="BT4" s="430"/>
      <c r="BU4" s="431"/>
      <c r="BV4" s="429">
        <v>11595483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11016991</v>
      </c>
      <c r="BO5" s="467"/>
      <c r="BP5" s="467"/>
      <c r="BQ5" s="467"/>
      <c r="BR5" s="467"/>
      <c r="BS5" s="467"/>
      <c r="BT5" s="467"/>
      <c r="BU5" s="468"/>
      <c r="BV5" s="466">
        <v>11131073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92.3</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473675</v>
      </c>
      <c r="BO6" s="467"/>
      <c r="BP6" s="467"/>
      <c r="BQ6" s="467"/>
      <c r="BR6" s="467"/>
      <c r="BS6" s="467"/>
      <c r="BT6" s="467"/>
      <c r="BU6" s="468"/>
      <c r="BV6" s="466">
        <v>464410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96.2</v>
      </c>
      <c r="CU6" s="504"/>
      <c r="CV6" s="504"/>
      <c r="CW6" s="504"/>
      <c r="CX6" s="504"/>
      <c r="CY6" s="504"/>
      <c r="CZ6" s="504"/>
      <c r="DA6" s="505"/>
      <c r="DB6" s="503">
        <v>94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200909</v>
      </c>
      <c r="BO7" s="467"/>
      <c r="BP7" s="467"/>
      <c r="BQ7" s="467"/>
      <c r="BR7" s="467"/>
      <c r="BS7" s="467"/>
      <c r="BT7" s="467"/>
      <c r="BU7" s="468"/>
      <c r="BV7" s="466">
        <v>119806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6092164</v>
      </c>
      <c r="CU7" s="467"/>
      <c r="CV7" s="467"/>
      <c r="CW7" s="467"/>
      <c r="CX7" s="467"/>
      <c r="CY7" s="467"/>
      <c r="CZ7" s="467"/>
      <c r="DA7" s="468"/>
      <c r="DB7" s="466">
        <v>6154894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272766</v>
      </c>
      <c r="BO8" s="467"/>
      <c r="BP8" s="467"/>
      <c r="BQ8" s="467"/>
      <c r="BR8" s="467"/>
      <c r="BS8" s="467"/>
      <c r="BT8" s="467"/>
      <c r="BU8" s="468"/>
      <c r="BV8" s="466">
        <v>344604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12913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-71838</v>
      </c>
      <c r="BO9" s="467"/>
      <c r="BP9" s="467"/>
      <c r="BQ9" s="467"/>
      <c r="BR9" s="467"/>
      <c r="BS9" s="467"/>
      <c r="BT9" s="467"/>
      <c r="BU9" s="468"/>
      <c r="BV9" s="466">
        <v>-52661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21.2</v>
      </c>
      <c r="CU9" s="464"/>
      <c r="CV9" s="464"/>
      <c r="CW9" s="464"/>
      <c r="CX9" s="464"/>
      <c r="CY9" s="464"/>
      <c r="CZ9" s="464"/>
      <c r="DA9" s="465"/>
      <c r="DB9" s="463">
        <v>21.4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13589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184695</v>
      </c>
      <c r="BO10" s="467"/>
      <c r="BP10" s="467"/>
      <c r="BQ10" s="467"/>
      <c r="BR10" s="467"/>
      <c r="BS10" s="467"/>
      <c r="BT10" s="467"/>
      <c r="BU10" s="468"/>
      <c r="BV10" s="466">
        <v>301132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12586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130346</v>
      </c>
      <c r="BO12" s="467"/>
      <c r="BP12" s="467"/>
      <c r="BQ12" s="467"/>
      <c r="BR12" s="467"/>
      <c r="BS12" s="467"/>
      <c r="BT12" s="467"/>
      <c r="BU12" s="468"/>
      <c r="BV12" s="466">
        <v>69793</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12490</v>
      </c>
      <c r="S13" s="548"/>
      <c r="T13" s="548"/>
      <c r="U13" s="548"/>
      <c r="V13" s="549"/>
      <c r="W13" s="482" t="s">
        <v>141</v>
      </c>
      <c r="X13" s="483"/>
      <c r="Y13" s="483"/>
      <c r="Z13" s="483"/>
      <c r="AA13" s="483"/>
      <c r="AB13" s="473"/>
      <c r="AC13" s="517">
        <v>771</v>
      </c>
      <c r="AD13" s="518"/>
      <c r="AE13" s="518"/>
      <c r="AF13" s="518"/>
      <c r="AG13" s="557"/>
      <c r="AH13" s="517">
        <v>882</v>
      </c>
      <c r="AI13" s="518"/>
      <c r="AJ13" s="518"/>
      <c r="AK13" s="518"/>
      <c r="AL13" s="519"/>
      <c r="AM13" s="495" t="s">
        <v>142</v>
      </c>
      <c r="AN13" s="496"/>
      <c r="AO13" s="496"/>
      <c r="AP13" s="496"/>
      <c r="AQ13" s="496"/>
      <c r="AR13" s="496"/>
      <c r="AS13" s="496"/>
      <c r="AT13" s="497"/>
      <c r="AU13" s="498" t="s">
        <v>135</v>
      </c>
      <c r="AV13" s="499"/>
      <c r="AW13" s="499"/>
      <c r="AX13" s="499"/>
      <c r="AY13" s="500" t="s">
        <v>143</v>
      </c>
      <c r="AZ13" s="501"/>
      <c r="BA13" s="501"/>
      <c r="BB13" s="501"/>
      <c r="BC13" s="501"/>
      <c r="BD13" s="501"/>
      <c r="BE13" s="501"/>
      <c r="BF13" s="501"/>
      <c r="BG13" s="501"/>
      <c r="BH13" s="501"/>
      <c r="BI13" s="501"/>
      <c r="BJ13" s="501"/>
      <c r="BK13" s="501"/>
      <c r="BL13" s="501"/>
      <c r="BM13" s="502"/>
      <c r="BN13" s="466">
        <v>-17489</v>
      </c>
      <c r="BO13" s="467"/>
      <c r="BP13" s="467"/>
      <c r="BQ13" s="467"/>
      <c r="BR13" s="467"/>
      <c r="BS13" s="467"/>
      <c r="BT13" s="467"/>
      <c r="BU13" s="468"/>
      <c r="BV13" s="466">
        <v>178678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13.7</v>
      </c>
      <c r="CU13" s="464"/>
      <c r="CV13" s="464"/>
      <c r="CW13" s="464"/>
      <c r="CX13" s="464"/>
      <c r="CY13" s="464"/>
      <c r="CZ13" s="464"/>
      <c r="DA13" s="465"/>
      <c r="DB13" s="463">
        <v>13.8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12792</v>
      </c>
      <c r="S14" s="548"/>
      <c r="T14" s="548"/>
      <c r="U14" s="548"/>
      <c r="V14" s="549"/>
      <c r="W14" s="456"/>
      <c r="X14" s="457"/>
      <c r="Y14" s="457"/>
      <c r="Z14" s="457"/>
      <c r="AA14" s="457"/>
      <c r="AB14" s="446"/>
      <c r="AC14" s="550">
        <v>11.9</v>
      </c>
      <c r="AD14" s="551"/>
      <c r="AE14" s="551"/>
      <c r="AF14" s="551"/>
      <c r="AG14" s="552"/>
      <c r="AH14" s="550">
        <v>13.2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23.1</v>
      </c>
      <c r="CU14" s="562"/>
      <c r="CV14" s="562"/>
      <c r="CW14" s="562"/>
      <c r="CX14" s="562"/>
      <c r="CY14" s="562"/>
      <c r="CZ14" s="562"/>
      <c r="DA14" s="563"/>
      <c r="DB14" s="561">
        <v>20.9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12702</v>
      </c>
      <c r="S15" s="548"/>
      <c r="T15" s="548"/>
      <c r="U15" s="548"/>
      <c r="V15" s="549"/>
      <c r="W15" s="482" t="s">
        <v>147</v>
      </c>
      <c r="X15" s="483"/>
      <c r="Y15" s="483"/>
      <c r="Z15" s="483"/>
      <c r="AA15" s="483"/>
      <c r="AB15" s="473"/>
      <c r="AC15" s="517">
        <v>995</v>
      </c>
      <c r="AD15" s="518"/>
      <c r="AE15" s="518"/>
      <c r="AF15" s="518"/>
      <c r="AG15" s="557"/>
      <c r="AH15" s="517">
        <v>996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1287080</v>
      </c>
      <c r="BO15" s="430"/>
      <c r="BP15" s="430"/>
      <c r="BQ15" s="430"/>
      <c r="BR15" s="430"/>
      <c r="BS15" s="430"/>
      <c r="BT15" s="430"/>
      <c r="BU15" s="431"/>
      <c r="BV15" s="429">
        <v>1308885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15.4</v>
      </c>
      <c r="AD16" s="551"/>
      <c r="AE16" s="551"/>
      <c r="AF16" s="551"/>
      <c r="AG16" s="552"/>
      <c r="AH16" s="550">
        <v>15</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5357078</v>
      </c>
      <c r="BO16" s="467"/>
      <c r="BP16" s="467"/>
      <c r="BQ16" s="467"/>
      <c r="BR16" s="467"/>
      <c r="BS16" s="467"/>
      <c r="BT16" s="467"/>
      <c r="BU16" s="468"/>
      <c r="BV16" s="466">
        <v>5314144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4712</v>
      </c>
      <c r="AD17" s="518"/>
      <c r="AE17" s="518"/>
      <c r="AF17" s="518"/>
      <c r="AG17" s="557"/>
      <c r="AH17" s="517">
        <v>4779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1629205</v>
      </c>
      <c r="BO17" s="467"/>
      <c r="BP17" s="467"/>
      <c r="BQ17" s="467"/>
      <c r="BR17" s="467"/>
      <c r="BS17" s="467"/>
      <c r="BT17" s="467"/>
      <c r="BU17" s="468"/>
      <c r="BV17" s="466">
        <v>1657306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540.48</v>
      </c>
      <c r="M18" s="579"/>
      <c r="N18" s="579"/>
      <c r="O18" s="579"/>
      <c r="P18" s="579"/>
      <c r="Q18" s="579"/>
      <c r="R18" s="580"/>
      <c r="S18" s="580"/>
      <c r="T18" s="580"/>
      <c r="U18" s="580"/>
      <c r="V18" s="581"/>
      <c r="W18" s="484"/>
      <c r="X18" s="485"/>
      <c r="Y18" s="485"/>
      <c r="Z18" s="485"/>
      <c r="AA18" s="485"/>
      <c r="AB18" s="476"/>
      <c r="AC18" s="582">
        <v>72.7</v>
      </c>
      <c r="AD18" s="583"/>
      <c r="AE18" s="583"/>
      <c r="AF18" s="583"/>
      <c r="AG18" s="584"/>
      <c r="AH18" s="582">
        <v>71.8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5740999</v>
      </c>
      <c r="BO18" s="467"/>
      <c r="BP18" s="467"/>
      <c r="BQ18" s="467"/>
      <c r="BR18" s="467"/>
      <c r="BS18" s="467"/>
      <c r="BT18" s="467"/>
      <c r="BU18" s="468"/>
      <c r="BV18" s="466">
        <v>5628311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7206595</v>
      </c>
      <c r="BO19" s="467"/>
      <c r="BP19" s="467"/>
      <c r="BQ19" s="467"/>
      <c r="BR19" s="467"/>
      <c r="BS19" s="467"/>
      <c r="BT19" s="467"/>
      <c r="BU19" s="468"/>
      <c r="BV19" s="466">
        <v>7213983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6133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12389753</v>
      </c>
      <c r="BO23" s="467"/>
      <c r="BP23" s="467"/>
      <c r="BQ23" s="467"/>
      <c r="BR23" s="467"/>
      <c r="BS23" s="467"/>
      <c r="BT23" s="467"/>
      <c r="BU23" s="468"/>
      <c r="BV23" s="466">
        <v>12213261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7610</v>
      </c>
      <c r="R24" s="518"/>
      <c r="S24" s="518"/>
      <c r="T24" s="518"/>
      <c r="U24" s="518"/>
      <c r="V24" s="557"/>
      <c r="W24" s="616"/>
      <c r="X24" s="604"/>
      <c r="Y24" s="605"/>
      <c r="Z24" s="516" t="s">
        <v>171</v>
      </c>
      <c r="AA24" s="496"/>
      <c r="AB24" s="496"/>
      <c r="AC24" s="496"/>
      <c r="AD24" s="496"/>
      <c r="AE24" s="496"/>
      <c r="AF24" s="496"/>
      <c r="AG24" s="497"/>
      <c r="AH24" s="517">
        <v>152</v>
      </c>
      <c r="AI24" s="518"/>
      <c r="AJ24" s="518"/>
      <c r="AK24" s="518"/>
      <c r="AL24" s="557"/>
      <c r="AM24" s="517">
        <v>459192</v>
      </c>
      <c r="AN24" s="518"/>
      <c r="AO24" s="518"/>
      <c r="AP24" s="518"/>
      <c r="AQ24" s="518"/>
      <c r="AR24" s="557"/>
      <c r="AS24" s="517">
        <v>3021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9200060</v>
      </c>
      <c r="BO24" s="467"/>
      <c r="BP24" s="467"/>
      <c r="BQ24" s="467"/>
      <c r="BR24" s="467"/>
      <c r="BS24" s="467"/>
      <c r="BT24" s="467"/>
      <c r="BU24" s="468"/>
      <c r="BV24" s="466">
        <v>8919086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6000</v>
      </c>
      <c r="R25" s="518"/>
      <c r="S25" s="518"/>
      <c r="T25" s="518"/>
      <c r="U25" s="518"/>
      <c r="V25" s="557"/>
      <c r="W25" s="616"/>
      <c r="X25" s="604"/>
      <c r="Y25" s="605"/>
      <c r="Z25" s="516" t="s">
        <v>174</v>
      </c>
      <c r="AA25" s="496"/>
      <c r="AB25" s="496"/>
      <c r="AC25" s="496"/>
      <c r="AD25" s="496"/>
      <c r="AE25" s="496"/>
      <c r="AF25" s="496"/>
      <c r="AG25" s="497"/>
      <c r="AH25" s="517" t="s">
        <v>129</v>
      </c>
      <c r="AI25" s="518"/>
      <c r="AJ25" s="518"/>
      <c r="AK25" s="518"/>
      <c r="AL25" s="557"/>
      <c r="AM25" s="517" t="s">
        <v>129</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917486</v>
      </c>
      <c r="BO25" s="430"/>
      <c r="BP25" s="430"/>
      <c r="BQ25" s="430"/>
      <c r="BR25" s="430"/>
      <c r="BS25" s="430"/>
      <c r="BT25" s="430"/>
      <c r="BU25" s="431"/>
      <c r="BV25" s="429">
        <v>738712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5670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3040</v>
      </c>
      <c r="R27" s="518"/>
      <c r="S27" s="518"/>
      <c r="T27" s="518"/>
      <c r="U27" s="518"/>
      <c r="V27" s="557"/>
      <c r="W27" s="616"/>
      <c r="X27" s="604"/>
      <c r="Y27" s="605"/>
      <c r="Z27" s="516" t="s">
        <v>181</v>
      </c>
      <c r="AA27" s="496"/>
      <c r="AB27" s="496"/>
      <c r="AC27" s="496"/>
      <c r="AD27" s="496"/>
      <c r="AE27" s="496"/>
      <c r="AF27" s="496"/>
      <c r="AG27" s="497"/>
      <c r="AH27" s="517">
        <v>5</v>
      </c>
      <c r="AI27" s="518"/>
      <c r="AJ27" s="518"/>
      <c r="AK27" s="518"/>
      <c r="AL27" s="557"/>
      <c r="AM27" s="517">
        <v>20185</v>
      </c>
      <c r="AN27" s="518"/>
      <c r="AO27" s="518"/>
      <c r="AP27" s="518"/>
      <c r="AQ27" s="518"/>
      <c r="AR27" s="557"/>
      <c r="AS27" s="517">
        <v>4037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136211</v>
      </c>
      <c r="BO27" s="640"/>
      <c r="BP27" s="640"/>
      <c r="BQ27" s="640"/>
      <c r="BR27" s="640"/>
      <c r="BS27" s="640"/>
      <c r="BT27" s="640"/>
      <c r="BU27" s="641"/>
      <c r="BV27" s="639">
        <v>136211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2510</v>
      </c>
      <c r="R28" s="518"/>
      <c r="S28" s="518"/>
      <c r="T28" s="518"/>
      <c r="U28" s="518"/>
      <c r="V28" s="557"/>
      <c r="W28" s="616"/>
      <c r="X28" s="604"/>
      <c r="Y28" s="605"/>
      <c r="Z28" s="516" t="s">
        <v>184</v>
      </c>
      <c r="AA28" s="496"/>
      <c r="AB28" s="496"/>
      <c r="AC28" s="496"/>
      <c r="AD28" s="496"/>
      <c r="AE28" s="496"/>
      <c r="AF28" s="496"/>
      <c r="AG28" s="497"/>
      <c r="AH28" s="517" t="s">
        <v>129</v>
      </c>
      <c r="AI28" s="518"/>
      <c r="AJ28" s="518"/>
      <c r="AK28" s="518"/>
      <c r="AL28" s="557"/>
      <c r="AM28" s="517" t="s">
        <v>129</v>
      </c>
      <c r="AN28" s="518"/>
      <c r="AO28" s="518"/>
      <c r="AP28" s="518"/>
      <c r="AQ28" s="518"/>
      <c r="AR28" s="557"/>
      <c r="AS28" s="517" t="s">
        <v>129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2330818</v>
      </c>
      <c r="BO28" s="430"/>
      <c r="BP28" s="430"/>
      <c r="BQ28" s="430"/>
      <c r="BR28" s="430"/>
      <c r="BS28" s="430"/>
      <c r="BT28" s="430"/>
      <c r="BU28" s="431"/>
      <c r="BV28" s="429">
        <v>2276469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2280</v>
      </c>
      <c r="R29" s="518"/>
      <c r="S29" s="518"/>
      <c r="T29" s="518"/>
      <c r="U29" s="518"/>
      <c r="V29" s="557"/>
      <c r="W29" s="617"/>
      <c r="X29" s="618"/>
      <c r="Y29" s="619"/>
      <c r="Z29" s="516" t="s">
        <v>187</v>
      </c>
      <c r="AA29" s="496"/>
      <c r="AB29" s="496"/>
      <c r="AC29" s="496"/>
      <c r="AD29" s="496"/>
      <c r="AE29" s="496"/>
      <c r="AF29" s="496"/>
      <c r="AG29" s="497"/>
      <c r="AH29" s="517">
        <v>157</v>
      </c>
      <c r="AI29" s="518"/>
      <c r="AJ29" s="518"/>
      <c r="AK29" s="518"/>
      <c r="AL29" s="557"/>
      <c r="AM29" s="517">
        <v>479377</v>
      </c>
      <c r="AN29" s="518"/>
      <c r="AO29" s="518"/>
      <c r="AP29" s="518"/>
      <c r="AQ29" s="518"/>
      <c r="AR29" s="557"/>
      <c r="AS29" s="517">
        <v>3053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313813</v>
      </c>
      <c r="BO29" s="467"/>
      <c r="BP29" s="467"/>
      <c r="BQ29" s="467"/>
      <c r="BR29" s="467"/>
      <c r="BS29" s="467"/>
      <c r="BT29" s="467"/>
      <c r="BU29" s="468"/>
      <c r="BV29" s="466">
        <v>294800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1243857</v>
      </c>
      <c r="BO30" s="640"/>
      <c r="BP30" s="640"/>
      <c r="BQ30" s="640"/>
      <c r="BR30" s="640"/>
      <c r="BS30" s="640"/>
      <c r="BT30" s="640"/>
      <c r="BU30" s="641"/>
      <c r="BV30" s="639">
        <v>1240387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屋久島町国民健康保険事業特別会計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屋久島町簡易水道事業特別会計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熊毛地区消防組合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屋久島森林組合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屋久島町診療所事業特別会計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屋久島町介護保険事業特別会計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屋久島町農業集落排水事業特別会計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鹿児島県市町村総合事務組合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屋久島町後期高齢者医療事業特別会計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屋久島町船舶事業特別会計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鹿児島県後期高齢者医療広域連合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鹿児島県後期高齢者医療広域連合　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xKriPEymrvn46odh/sy3JNNKHYKxu+F07XWJpcmKGL5kGFBoGTuiKFAxw2FHlnGc0vbAXP7QMTSDRyU9TinNw==" saltValue="NXPEv26zx27Q0SuS30hN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560</v>
      </c>
      <c r="D34" s="1244"/>
      <c r="E34" s="1245"/>
      <c r="F34" s="32">
        <v>4.6900000000000004</v>
      </c>
      <c r="G34" s="33">
        <v>7.76</v>
      </c>
      <c r="H34" s="33">
        <v>6.65</v>
      </c>
      <c r="I34" s="33">
        <v>5.59</v>
      </c>
      <c r="J34" s="34">
        <v>4.47</v>
      </c>
      <c r="K34" s="22"/>
      <c r="L34" s="22"/>
      <c r="M34" s="22"/>
      <c r="N34" s="22"/>
      <c r="O34" s="22"/>
      <c r="P34" s="22"/>
    </row>
    <row r="35" spans="1:16" ht="39" customHeight="1" x14ac:dyDescent="0.15">
      <c r="A35" s="22"/>
      <c r="B35" s="35"/>
      <c r="C35" s="1238" t="s">
        <v>561</v>
      </c>
      <c r="D35" s="1239"/>
      <c r="E35" s="1240"/>
      <c r="F35" s="36">
        <v>0.4</v>
      </c>
      <c r="G35" s="37">
        <v>0.6</v>
      </c>
      <c r="H35" s="37">
        <v>0.85</v>
      </c>
      <c r="I35" s="37">
        <v>0.65</v>
      </c>
      <c r="J35" s="38">
        <v>0.56000000000000005</v>
      </c>
      <c r="K35" s="22"/>
      <c r="L35" s="22"/>
      <c r="M35" s="22"/>
      <c r="N35" s="22"/>
      <c r="O35" s="22"/>
      <c r="P35" s="22"/>
    </row>
    <row r="36" spans="1:16" ht="39" customHeight="1" x14ac:dyDescent="0.15">
      <c r="A36" s="22"/>
      <c r="B36" s="35"/>
      <c r="C36" s="1238" t="s">
        <v>562</v>
      </c>
      <c r="D36" s="1239"/>
      <c r="E36" s="1240"/>
      <c r="F36" s="36">
        <v>0</v>
      </c>
      <c r="G36" s="37">
        <v>0</v>
      </c>
      <c r="H36" s="37">
        <v>0</v>
      </c>
      <c r="I36" s="37">
        <v>0</v>
      </c>
      <c r="J36" s="38">
        <v>0.44</v>
      </c>
      <c r="K36" s="22"/>
      <c r="L36" s="22"/>
      <c r="M36" s="22"/>
      <c r="N36" s="22"/>
      <c r="O36" s="22"/>
      <c r="P36" s="22"/>
    </row>
    <row r="37" spans="1:16" ht="39" customHeight="1" x14ac:dyDescent="0.15">
      <c r="A37" s="22"/>
      <c r="B37" s="35"/>
      <c r="C37" s="1238" t="s">
        <v>563</v>
      </c>
      <c r="D37" s="1239"/>
      <c r="E37" s="1240"/>
      <c r="F37" s="36">
        <v>0</v>
      </c>
      <c r="G37" s="37">
        <v>0</v>
      </c>
      <c r="H37" s="37">
        <v>0</v>
      </c>
      <c r="I37" s="37">
        <v>0</v>
      </c>
      <c r="J37" s="38">
        <v>0</v>
      </c>
      <c r="K37" s="22"/>
      <c r="L37" s="22"/>
      <c r="M37" s="22"/>
      <c r="N37" s="22"/>
      <c r="O37" s="22"/>
      <c r="P37" s="22"/>
    </row>
    <row r="38" spans="1:16" ht="39" customHeight="1" x14ac:dyDescent="0.15">
      <c r="A38" s="22"/>
      <c r="B38" s="35"/>
      <c r="C38" s="1238" t="s">
        <v>564</v>
      </c>
      <c r="D38" s="1239"/>
      <c r="E38" s="1240"/>
      <c r="F38" s="36">
        <v>0</v>
      </c>
      <c r="G38" s="37">
        <v>0</v>
      </c>
      <c r="H38" s="37">
        <v>0</v>
      </c>
      <c r="I38" s="37">
        <v>0</v>
      </c>
      <c r="J38" s="38">
        <v>0</v>
      </c>
      <c r="K38" s="22"/>
      <c r="L38" s="22"/>
      <c r="M38" s="22"/>
      <c r="N38" s="22"/>
      <c r="O38" s="22"/>
      <c r="P38" s="22"/>
    </row>
    <row r="39" spans="1:16" ht="39" customHeight="1" x14ac:dyDescent="0.15">
      <c r="A39" s="22"/>
      <c r="B39" s="35"/>
      <c r="C39" s="1238" t="s">
        <v>565</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566</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568</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569</v>
      </c>
      <c r="D43" s="1242"/>
      <c r="E43" s="124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G+Vlx+Xel7lN6DLVRlQul4VYmIsvUXQGxgYsrK/M1451EbXgQZrOrW5+N6oHgl1+d9+0So/ctP+ZF80bsXEIw==" saltValue="sn4OPW9mX1Kwh08q7Df8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1691</v>
      </c>
      <c r="L45" s="60">
        <v>1635</v>
      </c>
      <c r="M45" s="60">
        <v>1615</v>
      </c>
      <c r="N45" s="60">
        <v>1606</v>
      </c>
      <c r="O45" s="61">
        <v>1585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15</v>
      </c>
      <c r="F48" s="1254"/>
      <c r="G48" s="1254"/>
      <c r="H48" s="1254"/>
      <c r="I48" s="1254"/>
      <c r="J48" s="1255"/>
      <c r="K48" s="63">
        <v>144</v>
      </c>
      <c r="L48" s="64">
        <v>138</v>
      </c>
      <c r="M48" s="64">
        <v>130</v>
      </c>
      <c r="N48" s="64">
        <v>139</v>
      </c>
      <c r="O48" s="65">
        <v>146</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512</v>
      </c>
      <c r="L49" s="64" t="s">
        <v>512</v>
      </c>
      <c r="M49" s="64" t="s">
        <v>512</v>
      </c>
      <c r="N49" s="64" t="s">
        <v>512</v>
      </c>
      <c r="O49" s="65" t="s">
        <v>512</v>
      </c>
      <c r="P49" s="48"/>
      <c r="Q49" s="48"/>
      <c r="R49" s="48"/>
      <c r="S49" s="48"/>
      <c r="T49" s="48"/>
      <c r="U49" s="48"/>
    </row>
    <row r="50" spans="1:21" ht="30.75" customHeight="1" x14ac:dyDescent="0.15">
      <c r="A50" s="48"/>
      <c r="B50" s="1248"/>
      <c r="C50" s="1249"/>
      <c r="D50" s="62"/>
      <c r="E50" s="1254" t="s">
        <v>17</v>
      </c>
      <c r="F50" s="1254"/>
      <c r="G50" s="1254"/>
      <c r="H50" s="1254"/>
      <c r="I50" s="1254"/>
      <c r="J50" s="1255"/>
      <c r="K50" s="63">
        <v>80</v>
      </c>
      <c r="L50" s="64">
        <v>80</v>
      </c>
      <c r="M50" s="64">
        <v>80</v>
      </c>
      <c r="N50" s="64">
        <v>80</v>
      </c>
      <c r="O50" s="65">
        <v>80</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1175</v>
      </c>
      <c r="L52" s="64">
        <v>1169</v>
      </c>
      <c r="M52" s="64">
        <v>1132</v>
      </c>
      <c r="N52" s="64">
        <v>1142</v>
      </c>
      <c r="O52" s="65">
        <v>1135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740</v>
      </c>
      <c r="L53" s="69">
        <v>684</v>
      </c>
      <c r="M53" s="69">
        <v>693</v>
      </c>
      <c r="N53" s="69">
        <v>683</v>
      </c>
      <c r="O53" s="70">
        <v>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v>0</v>
      </c>
      <c r="L57" s="83">
        <v>0</v>
      </c>
      <c r="M57" s="83">
        <v>0</v>
      </c>
      <c r="N57" s="83">
        <v>0</v>
      </c>
      <c r="O57" s="84">
        <v>0</v>
      </c>
    </row>
    <row r="58" spans="1:21" ht="31.5" customHeight="1" thickBot="1" x14ac:dyDescent="0.2">
      <c r="B58" s="1264"/>
      <c r="C58" s="1265"/>
      <c r="D58" s="1269" t="s">
        <v>27</v>
      </c>
      <c r="E58" s="1270"/>
      <c r="F58" s="1270"/>
      <c r="G58" s="1270"/>
      <c r="H58" s="1270"/>
      <c r="I58" s="1270"/>
      <c r="J58" s="1271"/>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49LZ/0IKUssGxOCghWThJKnWDPpYdwkGWgzarVJpGqK28GMLSfkmSGWM5r74P0z4rx+UBU/QlRT4sdaBnP7gw==" saltValue="Y0mGGFfMSRZX24bZ2Xar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2" t="s">
        <v>30</v>
      </c>
      <c r="C41" s="1273"/>
      <c r="D41" s="101"/>
      <c r="E41" s="1278" t="s">
        <v>31</v>
      </c>
      <c r="F41" s="1278"/>
      <c r="G41" s="1278"/>
      <c r="H41" s="1279"/>
      <c r="I41" s="102">
        <v>13457</v>
      </c>
      <c r="J41" s="103">
        <v>12767</v>
      </c>
      <c r="K41" s="103">
        <v>12159</v>
      </c>
      <c r="L41" s="103">
        <v>12213</v>
      </c>
      <c r="M41" s="104">
        <v>12390</v>
      </c>
    </row>
    <row r="42" spans="2:13" ht="27.75" customHeight="1" x14ac:dyDescent="0.15">
      <c r="B42" s="1274"/>
      <c r="C42" s="1275"/>
      <c r="D42" s="105"/>
      <c r="E42" s="1280" t="s">
        <v>32</v>
      </c>
      <c r="F42" s="1280"/>
      <c r="G42" s="1280"/>
      <c r="H42" s="1281"/>
      <c r="I42" s="106">
        <v>547</v>
      </c>
      <c r="J42" s="107">
        <v>467</v>
      </c>
      <c r="K42" s="107">
        <v>387</v>
      </c>
      <c r="L42" s="107">
        <v>307</v>
      </c>
      <c r="M42" s="108">
        <v>226</v>
      </c>
    </row>
    <row r="43" spans="2:13" ht="27.75" customHeight="1" x14ac:dyDescent="0.15">
      <c r="B43" s="1274"/>
      <c r="C43" s="1275"/>
      <c r="D43" s="105"/>
      <c r="E43" s="1280" t="s">
        <v>33</v>
      </c>
      <c r="F43" s="1280"/>
      <c r="G43" s="1280"/>
      <c r="H43" s="1281"/>
      <c r="I43" s="106">
        <v>1648</v>
      </c>
      <c r="J43" s="107">
        <v>1563</v>
      </c>
      <c r="K43" s="107">
        <v>1466</v>
      </c>
      <c r="L43" s="107">
        <v>1443</v>
      </c>
      <c r="M43" s="108">
        <v>1494</v>
      </c>
    </row>
    <row r="44" spans="2:13" ht="27.75" customHeight="1" x14ac:dyDescent="0.15">
      <c r="B44" s="1274"/>
      <c r="C44" s="1275"/>
      <c r="D44" s="105"/>
      <c r="E44" s="1280" t="s">
        <v>34</v>
      </c>
      <c r="F44" s="1280"/>
      <c r="G44" s="1280"/>
      <c r="H44" s="1281"/>
      <c r="I44" s="106" t="s">
        <v>512</v>
      </c>
      <c r="J44" s="107" t="s">
        <v>512</v>
      </c>
      <c r="K44" s="107" t="s">
        <v>512</v>
      </c>
      <c r="L44" s="107" t="s">
        <v>512</v>
      </c>
      <c r="M44" s="108" t="s">
        <v>512</v>
      </c>
    </row>
    <row r="45" spans="2:13" ht="27.75" customHeight="1" x14ac:dyDescent="0.15">
      <c r="B45" s="1274"/>
      <c r="C45" s="1275"/>
      <c r="D45" s="105"/>
      <c r="E45" s="1280" t="s">
        <v>35</v>
      </c>
      <c r="F45" s="1280"/>
      <c r="G45" s="1280"/>
      <c r="H45" s="1281"/>
      <c r="I45" s="106">
        <v>952</v>
      </c>
      <c r="J45" s="107">
        <v>820</v>
      </c>
      <c r="K45" s="107">
        <v>773</v>
      </c>
      <c r="L45" s="107">
        <v>638</v>
      </c>
      <c r="M45" s="108">
        <v>543</v>
      </c>
    </row>
    <row r="46" spans="2:13" ht="27.75" customHeight="1" x14ac:dyDescent="0.15">
      <c r="B46" s="1274"/>
      <c r="C46" s="1275"/>
      <c r="D46" s="109"/>
      <c r="E46" s="1280" t="s">
        <v>36</v>
      </c>
      <c r="F46" s="1280"/>
      <c r="G46" s="1280"/>
      <c r="H46" s="1281"/>
      <c r="I46" s="106" t="s">
        <v>512</v>
      </c>
      <c r="J46" s="107" t="s">
        <v>512</v>
      </c>
      <c r="K46" s="107">
        <v>1</v>
      </c>
      <c r="L46" s="107">
        <v>1</v>
      </c>
      <c r="M46" s="108">
        <v>1</v>
      </c>
    </row>
    <row r="47" spans="2:13" ht="27.75" customHeight="1" x14ac:dyDescent="0.15">
      <c r="B47" s="1274"/>
      <c r="C47" s="1275"/>
      <c r="D47" s="110"/>
      <c r="E47" s="1282" t="s">
        <v>37</v>
      </c>
      <c r="F47" s="1283"/>
      <c r="G47" s="1283"/>
      <c r="H47" s="1284"/>
      <c r="I47" s="106" t="s">
        <v>512</v>
      </c>
      <c r="J47" s="107" t="s">
        <v>512</v>
      </c>
      <c r="K47" s="107" t="s">
        <v>512</v>
      </c>
      <c r="L47" s="107" t="s">
        <v>512</v>
      </c>
      <c r="M47" s="108" t="s">
        <v>512</v>
      </c>
    </row>
    <row r="48" spans="2:13" ht="27.75" customHeight="1" x14ac:dyDescent="0.15">
      <c r="B48" s="1274"/>
      <c r="C48" s="1275"/>
      <c r="D48" s="105"/>
      <c r="E48" s="1280" t="s">
        <v>38</v>
      </c>
      <c r="F48" s="1280"/>
      <c r="G48" s="1280"/>
      <c r="H48" s="1281"/>
      <c r="I48" s="106" t="s">
        <v>512</v>
      </c>
      <c r="J48" s="107" t="s">
        <v>512</v>
      </c>
      <c r="K48" s="107" t="s">
        <v>512</v>
      </c>
      <c r="L48" s="107" t="s">
        <v>512</v>
      </c>
      <c r="M48" s="108" t="s">
        <v>512</v>
      </c>
    </row>
    <row r="49" spans="2:13" ht="27.75" customHeight="1" x14ac:dyDescent="0.15">
      <c r="B49" s="1276"/>
      <c r="C49" s="1277"/>
      <c r="D49" s="105"/>
      <c r="E49" s="1280" t="s">
        <v>39</v>
      </c>
      <c r="F49" s="1280"/>
      <c r="G49" s="1280"/>
      <c r="H49" s="1281"/>
      <c r="I49" s="106" t="s">
        <v>512</v>
      </c>
      <c r="J49" s="107" t="s">
        <v>512</v>
      </c>
      <c r="K49" s="107" t="s">
        <v>512</v>
      </c>
      <c r="L49" s="107" t="s">
        <v>512</v>
      </c>
      <c r="M49" s="108" t="s">
        <v>512</v>
      </c>
    </row>
    <row r="50" spans="2:13" ht="27.75" customHeight="1" x14ac:dyDescent="0.15">
      <c r="B50" s="1285" t="s">
        <v>40</v>
      </c>
      <c r="C50" s="1286"/>
      <c r="D50" s="111"/>
      <c r="E50" s="1280" t="s">
        <v>41</v>
      </c>
      <c r="F50" s="1280"/>
      <c r="G50" s="1280"/>
      <c r="H50" s="1281"/>
      <c r="I50" s="106">
        <v>2140</v>
      </c>
      <c r="J50" s="107">
        <v>2595</v>
      </c>
      <c r="K50" s="107">
        <v>3295</v>
      </c>
      <c r="L50" s="107">
        <v>3852</v>
      </c>
      <c r="M50" s="108">
        <v>3926</v>
      </c>
    </row>
    <row r="51" spans="2:13" ht="27.75" customHeight="1" x14ac:dyDescent="0.15">
      <c r="B51" s="1274"/>
      <c r="C51" s="1275"/>
      <c r="D51" s="105"/>
      <c r="E51" s="1280" t="s">
        <v>42</v>
      </c>
      <c r="F51" s="1280"/>
      <c r="G51" s="1280"/>
      <c r="H51" s="1281"/>
      <c r="I51" s="106">
        <v>636</v>
      </c>
      <c r="J51" s="107">
        <v>535</v>
      </c>
      <c r="K51" s="107">
        <v>442</v>
      </c>
      <c r="L51" s="107">
        <v>381</v>
      </c>
      <c r="M51" s="108">
        <v>310</v>
      </c>
    </row>
    <row r="52" spans="2:13" ht="27.75" customHeight="1" x14ac:dyDescent="0.15">
      <c r="B52" s="1276"/>
      <c r="C52" s="1277"/>
      <c r="D52" s="105"/>
      <c r="E52" s="1280" t="s">
        <v>43</v>
      </c>
      <c r="F52" s="1280"/>
      <c r="G52" s="1280"/>
      <c r="H52" s="1281"/>
      <c r="I52" s="106">
        <v>9726</v>
      </c>
      <c r="J52" s="107">
        <v>9428</v>
      </c>
      <c r="K52" s="107">
        <v>9411</v>
      </c>
      <c r="L52" s="107">
        <v>9306</v>
      </c>
      <c r="M52" s="108">
        <v>9258</v>
      </c>
    </row>
    <row r="53" spans="2:13" ht="27.75" customHeight="1" thickBot="1" x14ac:dyDescent="0.2">
      <c r="B53" s="1287" t="s">
        <v>44</v>
      </c>
      <c r="C53" s="1288"/>
      <c r="D53" s="112"/>
      <c r="E53" s="1289" t="s">
        <v>45</v>
      </c>
      <c r="F53" s="1289"/>
      <c r="G53" s="1289"/>
      <c r="H53" s="1290"/>
      <c r="I53" s="113">
        <v>4101</v>
      </c>
      <c r="J53" s="114">
        <v>3058</v>
      </c>
      <c r="K53" s="114">
        <v>1638</v>
      </c>
      <c r="L53" s="114">
        <v>1064</v>
      </c>
      <c r="M53" s="115">
        <v>1160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2IM8FIg+9qflFiqbwEonDWewgqQ38HaWrOepHdcrsifW0VTyyMcjSWPuECHftvNfGPKVY66jITGg3dI0MKiJg==" saltValue="TzWWzaq8AlnT33UkFpV+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2045</v>
      </c>
      <c r="G55" s="127">
        <v>2276</v>
      </c>
      <c r="H55" s="128">
        <v>2331</v>
      </c>
    </row>
    <row r="56" spans="2:8" ht="52.5" customHeight="1" x14ac:dyDescent="0.15">
      <c r="B56" s="129"/>
      <c r="C56" s="1301" t="s">
        <v>49</v>
      </c>
      <c r="D56" s="1301"/>
      <c r="E56" s="1302"/>
      <c r="F56" s="130">
        <v>243</v>
      </c>
      <c r="G56" s="130">
        <v>295</v>
      </c>
      <c r="H56" s="131">
        <v>314</v>
      </c>
    </row>
    <row r="57" spans="2:8" ht="53.25" customHeight="1" x14ac:dyDescent="0.15">
      <c r="B57" s="129"/>
      <c r="C57" s="1303" t="s">
        <v>50</v>
      </c>
      <c r="D57" s="1303"/>
      <c r="E57" s="1304"/>
      <c r="F57" s="132">
        <v>984</v>
      </c>
      <c r="G57" s="132">
        <v>1240</v>
      </c>
      <c r="H57" s="133">
        <v>1244</v>
      </c>
    </row>
    <row r="58" spans="2:8" ht="45.75" customHeight="1" x14ac:dyDescent="0.15">
      <c r="B58" s="134"/>
      <c r="C58" s="1291" t="s">
        <v>578</v>
      </c>
      <c r="D58" s="1292"/>
      <c r="E58" s="1293"/>
      <c r="F58" s="135">
        <v>697</v>
      </c>
      <c r="G58" s="135">
        <v>886</v>
      </c>
      <c r="H58" s="136">
        <v>844</v>
      </c>
    </row>
    <row r="59" spans="2:8" ht="45.75" customHeight="1" x14ac:dyDescent="0.15">
      <c r="B59" s="134"/>
      <c r="C59" s="1291" t="s">
        <v>579</v>
      </c>
      <c r="D59" s="1292"/>
      <c r="E59" s="1293"/>
      <c r="F59" s="135">
        <v>171</v>
      </c>
      <c r="G59" s="135">
        <v>240</v>
      </c>
      <c r="H59" s="136">
        <v>312</v>
      </c>
    </row>
    <row r="60" spans="2:8" ht="45.75" customHeight="1" x14ac:dyDescent="0.15">
      <c r="B60" s="134"/>
      <c r="C60" s="1291" t="s">
        <v>580</v>
      </c>
      <c r="D60" s="1292"/>
      <c r="E60" s="1293"/>
      <c r="F60" s="135">
        <v>32</v>
      </c>
      <c r="G60" s="135">
        <v>32</v>
      </c>
      <c r="H60" s="136">
        <v>32</v>
      </c>
    </row>
    <row r="61" spans="2:8" ht="45.75" customHeight="1" x14ac:dyDescent="0.15">
      <c r="B61" s="134"/>
      <c r="C61" s="1291" t="s">
        <v>581</v>
      </c>
      <c r="D61" s="1292"/>
      <c r="E61" s="1293"/>
      <c r="F61" s="135">
        <v>15</v>
      </c>
      <c r="G61" s="135">
        <v>15</v>
      </c>
      <c r="H61" s="136">
        <v>15</v>
      </c>
    </row>
    <row r="62" spans="2:8" ht="45.75" customHeight="1" thickBot="1" x14ac:dyDescent="0.2">
      <c r="B62" s="137"/>
      <c r="C62" s="1294" t="s">
        <v>582</v>
      </c>
      <c r="D62" s="1295"/>
      <c r="E62" s="1296"/>
      <c r="F62" s="138">
        <v>11</v>
      </c>
      <c r="G62" s="138">
        <v>11</v>
      </c>
      <c r="H62" s="139">
        <v>11</v>
      </c>
    </row>
    <row r="63" spans="2:8" ht="52.5" customHeight="1" thickBot="1" x14ac:dyDescent="0.2">
      <c r="B63" s="140"/>
      <c r="C63" s="1297" t="s">
        <v>51</v>
      </c>
      <c r="D63" s="1297"/>
      <c r="E63" s="1298"/>
      <c r="F63" s="141">
        <v>3273</v>
      </c>
      <c r="G63" s="141">
        <v>3812</v>
      </c>
      <c r="H63" s="142">
        <v>3888</v>
      </c>
    </row>
    <row r="64" spans="2:8" ht="15" customHeight="1" x14ac:dyDescent="0.15"/>
    <row r="65" ht="0" hidden="1" customHeight="1" x14ac:dyDescent="0.15"/>
    <row r="66" ht="0" hidden="1" customHeight="1" x14ac:dyDescent="0.15"/>
  </sheetData>
  <sheetProtection algorithmName="SHA-512" hashValue="vkTFQkruyo7ESRRFMLY9T/1uPpeKjxbBFvMw0g0ulSEWRIPTsbOLkBxUrzti7NjS3Ud1xUOFCFLcDa1f+w4L4w==" saltValue="eSfeRN+cJf1Z2UQsdj1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593</v>
      </c>
      <c r="AO51" s="1310"/>
      <c r="AP51" s="1310"/>
      <c r="AQ51" s="1310"/>
      <c r="AR51" s="1310"/>
      <c r="AS51" s="1310"/>
      <c r="AT51" s="1310"/>
      <c r="AU51" s="1310"/>
      <c r="AV51" s="1310"/>
      <c r="AW51" s="1310"/>
      <c r="AX51" s="1310"/>
      <c r="AY51" s="1310"/>
      <c r="AZ51" s="1310"/>
      <c r="BA51" s="1310"/>
      <c r="BB51" s="1310" t="s">
        <v>594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33.4</v>
      </c>
      <c r="CG51" s="1307"/>
      <c r="CH51" s="1307"/>
      <c r="CI51" s="1307"/>
      <c r="CJ51" s="1307"/>
      <c r="CK51" s="1307"/>
      <c r="CL51" s="1307"/>
      <c r="CM51" s="1307"/>
      <c r="CN51" s="1307">
        <v>20.9</v>
      </c>
      <c r="CO51" s="1307"/>
      <c r="CP51" s="1307"/>
      <c r="CQ51" s="1307"/>
      <c r="CR51" s="1307"/>
      <c r="CS51" s="1307"/>
      <c r="CT51" s="1307"/>
      <c r="CU51" s="1307"/>
      <c r="CV51" s="1307">
        <v>23.1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63.6</v>
      </c>
      <c r="CG53" s="1307"/>
      <c r="CH53" s="1307"/>
      <c r="CI53" s="1307"/>
      <c r="CJ53" s="1307"/>
      <c r="CK53" s="1307"/>
      <c r="CL53" s="1307"/>
      <c r="CM53" s="1307"/>
      <c r="CN53" s="1307">
        <v>65.099999999999994</v>
      </c>
      <c r="CO53" s="1307"/>
      <c r="CP53" s="1307"/>
      <c r="CQ53" s="1307"/>
      <c r="CR53" s="1307"/>
      <c r="CS53" s="1307"/>
      <c r="CT53" s="1307"/>
      <c r="CU53" s="1307"/>
      <c r="CV53" s="1307">
        <v>65.900000000000006</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596</v>
      </c>
      <c r="AO55" s="1311"/>
      <c r="AP55" s="1311"/>
      <c r="AQ55" s="1311"/>
      <c r="AR55" s="1311"/>
      <c r="AS55" s="1311"/>
      <c r="AT55" s="1311"/>
      <c r="AU55" s="1311"/>
      <c r="AV55" s="1311"/>
      <c r="AW55" s="1311"/>
      <c r="AX55" s="1311"/>
      <c r="AY55" s="1311"/>
      <c r="AZ55" s="1311"/>
      <c r="BA55" s="1311"/>
      <c r="BB55" s="1310" t="s">
        <v>594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593</v>
      </c>
      <c r="AO73" s="1310"/>
      <c r="AP73" s="1310"/>
      <c r="AQ73" s="1310"/>
      <c r="AR73" s="1310"/>
      <c r="AS73" s="1310"/>
      <c r="AT73" s="1310"/>
      <c r="AU73" s="1310"/>
      <c r="AV73" s="1310"/>
      <c r="AW73" s="1310"/>
      <c r="AX73" s="1310"/>
      <c r="AY73" s="1310"/>
      <c r="AZ73" s="1310"/>
      <c r="BA73" s="1310"/>
      <c r="BB73" s="1310" t="s">
        <v>594</v>
      </c>
      <c r="BC73" s="1310"/>
      <c r="BD73" s="1310"/>
      <c r="BE73" s="1310"/>
      <c r="BF73" s="1310"/>
      <c r="BG73" s="1310"/>
      <c r="BH73" s="1310"/>
      <c r="BI73" s="1310"/>
      <c r="BJ73" s="1310"/>
      <c r="BK73" s="1310"/>
      <c r="BL73" s="1310"/>
      <c r="BM73" s="1310"/>
      <c r="BN73" s="1310"/>
      <c r="BO73" s="1310"/>
      <c r="BP73" s="1307">
        <v>84.4</v>
      </c>
      <c r="BQ73" s="1307"/>
      <c r="BR73" s="1307"/>
      <c r="BS73" s="1307"/>
      <c r="BT73" s="1307"/>
      <c r="BU73" s="1307"/>
      <c r="BV73" s="1307"/>
      <c r="BW73" s="1307"/>
      <c r="BX73" s="1307">
        <v>61.9</v>
      </c>
      <c r="BY73" s="1307"/>
      <c r="BZ73" s="1307"/>
      <c r="CA73" s="1307"/>
      <c r="CB73" s="1307"/>
      <c r="CC73" s="1307"/>
      <c r="CD73" s="1307"/>
      <c r="CE73" s="1307"/>
      <c r="CF73" s="1307">
        <v>33.4</v>
      </c>
      <c r="CG73" s="1307"/>
      <c r="CH73" s="1307"/>
      <c r="CI73" s="1307"/>
      <c r="CJ73" s="1307"/>
      <c r="CK73" s="1307"/>
      <c r="CL73" s="1307"/>
      <c r="CM73" s="1307"/>
      <c r="CN73" s="1307">
        <v>20.9</v>
      </c>
      <c r="CO73" s="1307"/>
      <c r="CP73" s="1307"/>
      <c r="CQ73" s="1307"/>
      <c r="CR73" s="1307"/>
      <c r="CS73" s="1307"/>
      <c r="CT73" s="1307"/>
      <c r="CU73" s="1307"/>
      <c r="CV73" s="1307">
        <v>23.1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599</v>
      </c>
      <c r="BC75" s="1310"/>
      <c r="BD75" s="1310"/>
      <c r="BE75" s="1310"/>
      <c r="BF75" s="1310"/>
      <c r="BG75" s="1310"/>
      <c r="BH75" s="1310"/>
      <c r="BI75" s="1310"/>
      <c r="BJ75" s="1310"/>
      <c r="BK75" s="1310"/>
      <c r="BL75" s="1310"/>
      <c r="BM75" s="1310"/>
      <c r="BN75" s="1310"/>
      <c r="BO75" s="1310"/>
      <c r="BP75" s="1307">
        <v>16.100000000000001</v>
      </c>
      <c r="BQ75" s="1307"/>
      <c r="BR75" s="1307"/>
      <c r="BS75" s="1307"/>
      <c r="BT75" s="1307"/>
      <c r="BU75" s="1307"/>
      <c r="BV75" s="1307"/>
      <c r="BW75" s="1307"/>
      <c r="BX75" s="1307">
        <v>15.1</v>
      </c>
      <c r="BY75" s="1307"/>
      <c r="BZ75" s="1307"/>
      <c r="CA75" s="1307"/>
      <c r="CB75" s="1307"/>
      <c r="CC75" s="1307"/>
      <c r="CD75" s="1307"/>
      <c r="CE75" s="1307"/>
      <c r="CF75" s="1307">
        <v>14.4</v>
      </c>
      <c r="CG75" s="1307"/>
      <c r="CH75" s="1307"/>
      <c r="CI75" s="1307"/>
      <c r="CJ75" s="1307"/>
      <c r="CK75" s="1307"/>
      <c r="CL75" s="1307"/>
      <c r="CM75" s="1307"/>
      <c r="CN75" s="1307">
        <v>13.8</v>
      </c>
      <c r="CO75" s="1307"/>
      <c r="CP75" s="1307"/>
      <c r="CQ75" s="1307"/>
      <c r="CR75" s="1307"/>
      <c r="CS75" s="1307"/>
      <c r="CT75" s="1307"/>
      <c r="CU75" s="1307"/>
      <c r="CV75" s="1307">
        <v>13.7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596</v>
      </c>
      <c r="AO77" s="1311"/>
      <c r="AP77" s="1311"/>
      <c r="AQ77" s="1311"/>
      <c r="AR77" s="1311"/>
      <c r="AS77" s="1311"/>
      <c r="AT77" s="1311"/>
      <c r="AU77" s="1311"/>
      <c r="AV77" s="1311"/>
      <c r="AW77" s="1311"/>
      <c r="AX77" s="1311"/>
      <c r="AY77" s="1311"/>
      <c r="AZ77" s="1311"/>
      <c r="BA77" s="1311"/>
      <c r="BB77" s="1310" t="s">
        <v>594</v>
      </c>
      <c r="BC77" s="1310"/>
      <c r="BD77" s="1310"/>
      <c r="BE77" s="1310"/>
      <c r="BF77" s="1310"/>
      <c r="BG77" s="1310"/>
      <c r="BH77" s="1310"/>
      <c r="BI77" s="1310"/>
      <c r="BJ77" s="1310"/>
      <c r="BK77" s="1310"/>
      <c r="BL77" s="1310"/>
      <c r="BM77" s="1310"/>
      <c r="BN77" s="1310"/>
      <c r="BO77" s="1310"/>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599</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l5DIY6OZUBZhjPYRDMvDf5s79sbQEQxOyVxWfnPAprOYiP4M/xuXUP638OOGoC6eIFoKI2fAC5g8qwlX4x2pA==" saltValue="4V1BjV3JcwfFMdcD3CFT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LEC992pe/1sRl30vvyLM6ovrBOo7CSXttQgYZTxF3YpGg1FMar1SWYLGROlg/T1L1fVt5+QRTYoamI2ZGz4aw==" saltValue="s1SQjJREp85btNq6oi1F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UsDgujM88mCf1XqTuWV9fd+Uojhrlh0HhXOyXvc5YlqDndko8KMl2aro1GDZMKmFTf1rjrD3Z/dhO/xzVKEzQ==" saltValue="8BZ+h5YyjeGGz353msggD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84361</v>
      </c>
      <c r="E3" s="161"/>
      <c r="F3" s="162">
        <v>91837</v>
      </c>
      <c r="G3" s="163"/>
      <c r="H3" s="164"/>
    </row>
    <row r="4" spans="1:8" x14ac:dyDescent="0.15">
      <c r="A4" s="165"/>
      <c r="B4" s="166"/>
      <c r="C4" s="167"/>
      <c r="D4" s="168">
        <v>65013</v>
      </c>
      <c r="E4" s="169"/>
      <c r="F4" s="170">
        <v>54439</v>
      </c>
      <c r="G4" s="171"/>
      <c r="H4" s="172"/>
    </row>
    <row r="5" spans="1:8" x14ac:dyDescent="0.15">
      <c r="A5" s="153" t="s">
        <v>546</v>
      </c>
      <c r="B5" s="158"/>
      <c r="C5" s="159"/>
      <c r="D5" s="160">
        <v>68748</v>
      </c>
      <c r="E5" s="161"/>
      <c r="F5" s="162">
        <v>75972</v>
      </c>
      <c r="G5" s="163"/>
      <c r="H5" s="164"/>
    </row>
    <row r="6" spans="1:8" x14ac:dyDescent="0.15">
      <c r="A6" s="165"/>
      <c r="B6" s="166"/>
      <c r="C6" s="167"/>
      <c r="D6" s="168">
        <v>41178</v>
      </c>
      <c r="E6" s="169"/>
      <c r="F6" s="170">
        <v>40712</v>
      </c>
      <c r="G6" s="171"/>
      <c r="H6" s="172"/>
    </row>
    <row r="7" spans="1:8" x14ac:dyDescent="0.15">
      <c r="A7" s="153" t="s">
        <v>547</v>
      </c>
      <c r="B7" s="158"/>
      <c r="C7" s="159"/>
      <c r="D7" s="160">
        <v>96569</v>
      </c>
      <c r="E7" s="161"/>
      <c r="F7" s="162">
        <v>79466</v>
      </c>
      <c r="G7" s="163"/>
      <c r="H7" s="164"/>
    </row>
    <row r="8" spans="1:8" x14ac:dyDescent="0.15">
      <c r="A8" s="165"/>
      <c r="B8" s="166"/>
      <c r="C8" s="167"/>
      <c r="D8" s="168">
        <v>55730</v>
      </c>
      <c r="E8" s="169"/>
      <c r="F8" s="170">
        <v>44645</v>
      </c>
      <c r="G8" s="171"/>
      <c r="H8" s="172"/>
    </row>
    <row r="9" spans="1:8" x14ac:dyDescent="0.15">
      <c r="A9" s="153" t="s">
        <v>548</v>
      </c>
      <c r="B9" s="158"/>
      <c r="C9" s="159"/>
      <c r="D9" s="160">
        <v>149029</v>
      </c>
      <c r="E9" s="161"/>
      <c r="F9" s="162">
        <v>90072</v>
      </c>
      <c r="G9" s="163"/>
      <c r="H9" s="164"/>
    </row>
    <row r="10" spans="1:8" x14ac:dyDescent="0.15">
      <c r="A10" s="165"/>
      <c r="B10" s="166"/>
      <c r="C10" s="167"/>
      <c r="D10" s="168">
        <v>79746</v>
      </c>
      <c r="E10" s="169"/>
      <c r="F10" s="170">
        <v>46083</v>
      </c>
      <c r="G10" s="171"/>
      <c r="H10" s="172"/>
    </row>
    <row r="11" spans="1:8" x14ac:dyDescent="0.15">
      <c r="A11" s="153" t="s">
        <v>549</v>
      </c>
      <c r="B11" s="158"/>
      <c r="C11" s="159"/>
      <c r="D11" s="160">
        <v>165075</v>
      </c>
      <c r="E11" s="161"/>
      <c r="F11" s="162">
        <v>88328</v>
      </c>
      <c r="G11" s="163"/>
      <c r="H11" s="164"/>
    </row>
    <row r="12" spans="1:8" x14ac:dyDescent="0.15">
      <c r="A12" s="165"/>
      <c r="B12" s="166"/>
      <c r="C12" s="173"/>
      <c r="D12" s="168">
        <v>115007</v>
      </c>
      <c r="E12" s="169"/>
      <c r="F12" s="170">
        <v>49013</v>
      </c>
      <c r="G12" s="171"/>
      <c r="H12" s="172"/>
    </row>
    <row r="13" spans="1:8" x14ac:dyDescent="0.15">
      <c r="A13" s="153"/>
      <c r="B13" s="158"/>
      <c r="C13" s="174"/>
      <c r="D13" s="175">
        <v>112756</v>
      </c>
      <c r="E13" s="176"/>
      <c r="F13" s="177">
        <v>85135</v>
      </c>
      <c r="G13" s="178"/>
      <c r="H13" s="164"/>
    </row>
    <row r="14" spans="1:8" x14ac:dyDescent="0.15">
      <c r="A14" s="165"/>
      <c r="B14" s="166"/>
      <c r="C14" s="167"/>
      <c r="D14" s="168">
        <v>71335</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v>
      </c>
      <c r="C19" s="179">
        <f>ROUND(VALUE(SUBSTITUTE(実質収支比率等に係る経年分析!G$48,"▲","-")),2)</f>
        <v>7.76</v>
      </c>
      <c r="D19" s="179">
        <f>ROUND(VALUE(SUBSTITUTE(実質収支比率等に係る経年分析!H$48,"▲","-")),2)</f>
        <v>6.66</v>
      </c>
      <c r="E19" s="179">
        <f>ROUND(VALUE(SUBSTITUTE(実質収支比率等に係る経年分析!I$48,"▲","-")),2)</f>
        <v>5.6</v>
      </c>
      <c r="F19" s="179">
        <f>ROUND(VALUE(SUBSTITUTE(実質収支比率等に係る経年分析!J$48,"▲","-")),2)</f>
        <v>4.4800000000000004</v>
      </c>
    </row>
    <row r="20" spans="1:11" x14ac:dyDescent="0.15">
      <c r="A20" s="179" t="s">
        <v>55</v>
      </c>
      <c r="B20" s="179">
        <f>ROUND(VALUE(SUBSTITUTE(実質収支比率等に係る経年分析!F$47,"▲","-")),2)</f>
        <v>24.53</v>
      </c>
      <c r="C20" s="179">
        <f>ROUND(VALUE(SUBSTITUTE(実質収支比率等に係る経年分析!G$47,"▲","-")),2)</f>
        <v>26.25</v>
      </c>
      <c r="D20" s="179">
        <f>ROUND(VALUE(SUBSTITUTE(実質収支比率等に係る経年分析!H$47,"▲","-")),2)</f>
        <v>34.270000000000003</v>
      </c>
      <c r="E20" s="179">
        <f>ROUND(VALUE(SUBSTITUTE(実質収支比率等に係る経年分析!I$47,"▲","-")),2)</f>
        <v>36.99</v>
      </c>
      <c r="F20" s="179">
        <f>ROUND(VALUE(SUBSTITUTE(実質収支比率等に係る経年分析!J$47,"▲","-")),2)</f>
        <v>38.26</v>
      </c>
    </row>
    <row r="21" spans="1:11" x14ac:dyDescent="0.15">
      <c r="A21" s="179" t="s">
        <v>56</v>
      </c>
      <c r="B21" s="179">
        <f>IF(ISNUMBER(VALUE(SUBSTITUTE(実質収支比率等に係る経年分析!F$49,"▲","-"))),ROUND(VALUE(SUBSTITUTE(実質収支比率等に係る経年分析!F$49,"▲","-")),2),NA())</f>
        <v>0.19</v>
      </c>
      <c r="C21" s="179">
        <f>IF(ISNUMBER(VALUE(SUBSTITUTE(実質収支比率等に係る経年分析!G$49,"▲","-"))),ROUND(VALUE(SUBSTITUTE(実質収支比率等に係る経年分析!G$49,"▲","-")),2),NA())</f>
        <v>5.12</v>
      </c>
      <c r="D21" s="179">
        <f>IF(ISNUMBER(VALUE(SUBSTITUTE(実質収支比率等に係る経年分析!H$49,"▲","-"))),ROUND(VALUE(SUBSTITUTE(実質収支比率等に係る経年分析!H$49,"▲","-")),2),NA())</f>
        <v>6.49</v>
      </c>
      <c r="E21" s="179">
        <f>IF(ISNUMBER(VALUE(SUBSTITUTE(実質収支比率等に係る経年分析!I$49,"▲","-"))),ROUND(VALUE(SUBSTITUTE(実質収支比率等に係る経年分析!I$49,"▲","-")),2),NA())</f>
        <v>2.9</v>
      </c>
      <c r="F21" s="179">
        <f>IF(ISNUMBER(VALUE(SUBSTITUTE(実質収支比率等に係る経年分析!J$49,"▲","-"))),ROUND(VALUE(SUBSTITUTE(実質収支比率等に係る経年分析!J$49,"▲","-")),2),NA())</f>
        <v>-0.28999999999999998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屋久島町船舶事業特別会計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屋久島町農業集落排水事業特別会計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屋久島町簡易水道事業特別会計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屋久島町後期高齢者医療事業特別会計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屋久島町診療所事業特別会計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屋久島町国民健康保険事業特別会計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15">
      <c r="A35" s="180" t="str">
        <f>IF(連結実質赤字比率に係る赤字・黒字の構成分析!C$35="",NA(),連結実質赤字比率に係る赤字・黒字の構成分析!C$35)</f>
        <v>屋久島町介護保険事業特別会計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0.56000000000000005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4.6900000000000004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1175</v>
      </c>
      <c r="E42" s="181"/>
      <c r="F42" s="181"/>
      <c r="G42" s="181">
        <f>'実質公債費比率（分子）の構造'!L$52</f>
        <v>1169</v>
      </c>
      <c r="H42" s="181"/>
      <c r="I42" s="181"/>
      <c r="J42" s="181">
        <f>'実質公債費比率（分子）の構造'!M$52</f>
        <v>1132</v>
      </c>
      <c r="K42" s="181"/>
      <c r="L42" s="181"/>
      <c r="M42" s="181">
        <f>'実質公債費比率（分子）の構造'!N$52</f>
        <v>1142</v>
      </c>
      <c r="N42" s="181"/>
      <c r="O42" s="181"/>
      <c r="P42" s="181">
        <f>'実質公債費比率（分子）の構造'!O$52</f>
        <v>1135</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80</v>
      </c>
      <c r="C44" s="181"/>
      <c r="D44" s="181"/>
      <c r="E44" s="181">
        <f>'実質公債費比率（分子）の構造'!L$50</f>
        <v>80</v>
      </c>
      <c r="F44" s="181"/>
      <c r="G44" s="181"/>
      <c r="H44" s="181">
        <f>'実質公債費比率（分子）の構造'!M$50</f>
        <v>80</v>
      </c>
      <c r="I44" s="181"/>
      <c r="J44" s="181"/>
      <c r="K44" s="181">
        <f>'実質公債費比率（分子）の構造'!N$50</f>
        <v>80</v>
      </c>
      <c r="L44" s="181"/>
      <c r="M44" s="181"/>
      <c r="N44" s="181">
        <f>'実質公債費比率（分子）の構造'!O$50</f>
        <v>80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144</v>
      </c>
      <c r="C46" s="181"/>
      <c r="D46" s="181"/>
      <c r="E46" s="181">
        <f>'実質公債費比率（分子）の構造'!L$48</f>
        <v>138</v>
      </c>
      <c r="F46" s="181"/>
      <c r="G46" s="181"/>
      <c r="H46" s="181">
        <f>'実質公債費比率（分子）の構造'!M$48</f>
        <v>130</v>
      </c>
      <c r="I46" s="181"/>
      <c r="J46" s="181"/>
      <c r="K46" s="181">
        <f>'実質公債費比率（分子）の構造'!N$48</f>
        <v>139</v>
      </c>
      <c r="L46" s="181"/>
      <c r="M46" s="181"/>
      <c r="N46" s="181">
        <f>'実質公債費比率（分子）の構造'!O$48</f>
        <v>146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1691</v>
      </c>
      <c r="C49" s="181"/>
      <c r="D49" s="181"/>
      <c r="E49" s="181">
        <f>'実質公債費比率（分子）の構造'!L$45</f>
        <v>1635</v>
      </c>
      <c r="F49" s="181"/>
      <c r="G49" s="181"/>
      <c r="H49" s="181">
        <f>'実質公債費比率（分子）の構造'!M$45</f>
        <v>1615</v>
      </c>
      <c r="I49" s="181"/>
      <c r="J49" s="181"/>
      <c r="K49" s="181">
        <f>'実質公債費比率（分子）の構造'!N$45</f>
        <v>1606</v>
      </c>
      <c r="L49" s="181"/>
      <c r="M49" s="181"/>
      <c r="N49" s="181">
        <f>'実質公債費比率（分子）の構造'!O$45</f>
        <v>1585</v>
      </c>
      <c r="O49" s="181"/>
      <c r="P49" s="181"/>
    </row>
    <row r="50" spans="1:16" x14ac:dyDescent="0.15">
      <c r="A50" s="181" t="s">
        <v>71</v>
      </c>
      <c r="B50" s="181" t="e">
        <f>NA()</f>
        <v>#N/A</v>
      </c>
      <c r="C50" s="181">
        <f>IF(ISNUMBER('実質公債費比率（分子）の構造'!K$53),'実質公債費比率（分子）の構造'!K$53,NA())</f>
        <v>740</v>
      </c>
      <c r="D50" s="181" t="e">
        <f>NA()</f>
        <v>#N/A</v>
      </c>
      <c r="E50" s="181" t="e">
        <f>NA()</f>
        <v>#N/A</v>
      </c>
      <c r="F50" s="181">
        <f>IF(ISNUMBER('実質公債費比率（分子）の構造'!L$53),'実質公債費比率（分子）の構造'!L$53,NA())</f>
        <v>684</v>
      </c>
      <c r="G50" s="181" t="e">
        <f>NA()</f>
        <v>#N/A</v>
      </c>
      <c r="H50" s="181" t="e">
        <f>NA()</f>
        <v>#N/A</v>
      </c>
      <c r="I50" s="181">
        <f>IF(ISNUMBER('実質公債費比率（分子）の構造'!M$53),'実質公債費比率（分子）の構造'!M$53,NA())</f>
        <v>693</v>
      </c>
      <c r="J50" s="181" t="e">
        <f>NA()</f>
        <v>#N/A</v>
      </c>
      <c r="K50" s="181" t="e">
        <f>NA()</f>
        <v>#N/A</v>
      </c>
      <c r="L50" s="181">
        <f>IF(ISNUMBER('実質公債費比率（分子）の構造'!N$53),'実質公債費比率（分子）の構造'!N$53,NA())</f>
        <v>683</v>
      </c>
      <c r="M50" s="181" t="e">
        <f>NA()</f>
        <v>#N/A</v>
      </c>
      <c r="N50" s="181" t="e">
        <f>NA()</f>
        <v>#N/A</v>
      </c>
      <c r="O50" s="181">
        <f>IF(ISNUMBER('実質公債費比率（分子）の構造'!O$53),'実質公債費比率（分子）の構造'!O$53,NA())</f>
        <v>676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9726</v>
      </c>
      <c r="E56" s="180"/>
      <c r="F56" s="180"/>
      <c r="G56" s="180">
        <f>'将来負担比率（分子）の構造'!J$52</f>
        <v>9428</v>
      </c>
      <c r="H56" s="180"/>
      <c r="I56" s="180"/>
      <c r="J56" s="180">
        <f>'将来負担比率（分子）の構造'!K$52</f>
        <v>9411</v>
      </c>
      <c r="K56" s="180"/>
      <c r="L56" s="180"/>
      <c r="M56" s="180">
        <f>'将来負担比率（分子）の構造'!L$52</f>
        <v>9306</v>
      </c>
      <c r="N56" s="180"/>
      <c r="O56" s="180"/>
      <c r="P56" s="180">
        <f>'将来負担比率（分子）の構造'!M$52</f>
        <v>9258</v>
      </c>
    </row>
    <row r="57" spans="1:16" x14ac:dyDescent="0.15">
      <c r="A57" s="180" t="s">
        <v>42</v>
      </c>
      <c r="B57" s="180"/>
      <c r="C57" s="180"/>
      <c r="D57" s="180">
        <f>'将来負担比率（分子）の構造'!I$51</f>
        <v>636</v>
      </c>
      <c r="E57" s="180"/>
      <c r="F57" s="180"/>
      <c r="G57" s="180">
        <f>'将来負担比率（分子）の構造'!J$51</f>
        <v>535</v>
      </c>
      <c r="H57" s="180"/>
      <c r="I57" s="180"/>
      <c r="J57" s="180">
        <f>'将来負担比率（分子）の構造'!K$51</f>
        <v>442</v>
      </c>
      <c r="K57" s="180"/>
      <c r="L57" s="180"/>
      <c r="M57" s="180">
        <f>'将来負担比率（分子）の構造'!L$51</f>
        <v>381</v>
      </c>
      <c r="N57" s="180"/>
      <c r="O57" s="180"/>
      <c r="P57" s="180">
        <f>'将来負担比率（分子）の構造'!M$51</f>
        <v>310</v>
      </c>
    </row>
    <row r="58" spans="1:16" x14ac:dyDescent="0.15">
      <c r="A58" s="180" t="s">
        <v>41</v>
      </c>
      <c r="B58" s="180"/>
      <c r="C58" s="180"/>
      <c r="D58" s="180">
        <f>'将来負担比率（分子）の構造'!I$50</f>
        <v>2140</v>
      </c>
      <c r="E58" s="180"/>
      <c r="F58" s="180"/>
      <c r="G58" s="180">
        <f>'将来負担比率（分子）の構造'!J$50</f>
        <v>2595</v>
      </c>
      <c r="H58" s="180"/>
      <c r="I58" s="180"/>
      <c r="J58" s="180">
        <f>'将来負担比率（分子）の構造'!K$50</f>
        <v>3295</v>
      </c>
      <c r="K58" s="180"/>
      <c r="L58" s="180"/>
      <c r="M58" s="180">
        <f>'将来負担比率（分子）の構造'!L$50</f>
        <v>3852</v>
      </c>
      <c r="N58" s="180"/>
      <c r="O58" s="180"/>
      <c r="P58" s="180">
        <f>'将来負担比率（分子）の構造'!M$50</f>
        <v>3926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952</v>
      </c>
      <c r="C62" s="180"/>
      <c r="D62" s="180"/>
      <c r="E62" s="180">
        <f>'将来負担比率（分子）の構造'!J$45</f>
        <v>820</v>
      </c>
      <c r="F62" s="180"/>
      <c r="G62" s="180"/>
      <c r="H62" s="180">
        <f>'将来負担比率（分子）の構造'!K$45</f>
        <v>773</v>
      </c>
      <c r="I62" s="180"/>
      <c r="J62" s="180"/>
      <c r="K62" s="180">
        <f>'将来負担比率（分子）の構造'!L$45</f>
        <v>638</v>
      </c>
      <c r="L62" s="180"/>
      <c r="M62" s="180"/>
      <c r="N62" s="180">
        <f>'将来負担比率（分子）の構造'!M$45</f>
        <v>543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1648</v>
      </c>
      <c r="C64" s="180"/>
      <c r="D64" s="180"/>
      <c r="E64" s="180">
        <f>'将来負担比率（分子）の構造'!J$43</f>
        <v>1563</v>
      </c>
      <c r="F64" s="180"/>
      <c r="G64" s="180"/>
      <c r="H64" s="180">
        <f>'将来負担比率（分子）の構造'!K$43</f>
        <v>1466</v>
      </c>
      <c r="I64" s="180"/>
      <c r="J64" s="180"/>
      <c r="K64" s="180">
        <f>'将来負担比率（分子）の構造'!L$43</f>
        <v>1443</v>
      </c>
      <c r="L64" s="180"/>
      <c r="M64" s="180"/>
      <c r="N64" s="180">
        <f>'将来負担比率（分子）の構造'!M$43</f>
        <v>1494</v>
      </c>
      <c r="O64" s="180"/>
      <c r="P64" s="180"/>
    </row>
    <row r="65" spans="1:16" x14ac:dyDescent="0.15">
      <c r="A65" s="180" t="s">
        <v>32</v>
      </c>
      <c r="B65" s="180">
        <f>'将来負担比率（分子）の構造'!I$42</f>
        <v>547</v>
      </c>
      <c r="C65" s="180"/>
      <c r="D65" s="180"/>
      <c r="E65" s="180">
        <f>'将来負担比率（分子）の構造'!J$42</f>
        <v>467</v>
      </c>
      <c r="F65" s="180"/>
      <c r="G65" s="180"/>
      <c r="H65" s="180">
        <f>'将来負担比率（分子）の構造'!K$42</f>
        <v>387</v>
      </c>
      <c r="I65" s="180"/>
      <c r="J65" s="180"/>
      <c r="K65" s="180">
        <f>'将来負担比率（分子）の構造'!L$42</f>
        <v>307</v>
      </c>
      <c r="L65" s="180"/>
      <c r="M65" s="180"/>
      <c r="N65" s="180">
        <f>'将来負担比率（分子）の構造'!M$42</f>
        <v>226</v>
      </c>
      <c r="O65" s="180"/>
      <c r="P65" s="180"/>
    </row>
    <row r="66" spans="1:16" x14ac:dyDescent="0.15">
      <c r="A66" s="180" t="s">
        <v>31</v>
      </c>
      <c r="B66" s="180">
        <f>'将来負担比率（分子）の構造'!I$41</f>
        <v>13457</v>
      </c>
      <c r="C66" s="180"/>
      <c r="D66" s="180"/>
      <c r="E66" s="180">
        <f>'将来負担比率（分子）の構造'!J$41</f>
        <v>12767</v>
      </c>
      <c r="F66" s="180"/>
      <c r="G66" s="180"/>
      <c r="H66" s="180">
        <f>'将来負担比率（分子）の構造'!K$41</f>
        <v>12159</v>
      </c>
      <c r="I66" s="180"/>
      <c r="J66" s="180"/>
      <c r="K66" s="180">
        <f>'将来負担比率（分子）の構造'!L$41</f>
        <v>12213</v>
      </c>
      <c r="L66" s="180"/>
      <c r="M66" s="180"/>
      <c r="N66" s="180">
        <f>'将来負担比率（分子）の構造'!M$41</f>
        <v>12390</v>
      </c>
      <c r="O66" s="180"/>
      <c r="P66" s="180"/>
    </row>
    <row r="67" spans="1:16" x14ac:dyDescent="0.15">
      <c r="A67" s="180" t="s">
        <v>75</v>
      </c>
      <c r="B67" s="180" t="e">
        <f>NA()</f>
        <v>#N/A</v>
      </c>
      <c r="C67" s="180">
        <f>IF(ISNUMBER('将来負担比率（分子）の構造'!I$53), IF('将来負担比率（分子）の構造'!I$53 &lt; 0, 0, '将来負担比率（分子）の構造'!I$53), NA())</f>
        <v>4101</v>
      </c>
      <c r="D67" s="180" t="e">
        <f>NA()</f>
        <v>#N/A</v>
      </c>
      <c r="E67" s="180" t="e">
        <f>NA()</f>
        <v>#N/A</v>
      </c>
      <c r="F67" s="180">
        <f>IF(ISNUMBER('将来負担比率（分子）の構造'!J$53), IF('将来負担比率（分子）の構造'!J$53 &lt; 0, 0, '将来負担比率（分子）の構造'!J$53), NA())</f>
        <v>3058</v>
      </c>
      <c r="G67" s="180" t="e">
        <f>NA()</f>
        <v>#N/A</v>
      </c>
      <c r="H67" s="180" t="e">
        <f>NA()</f>
        <v>#N/A</v>
      </c>
      <c r="I67" s="180">
        <f>IF(ISNUMBER('将来負担比率（分子）の構造'!K$53), IF('将来負担比率（分子）の構造'!K$53 &lt; 0, 0, '将来負担比率（分子）の構造'!K$53), NA())</f>
        <v>1638</v>
      </c>
      <c r="J67" s="180" t="e">
        <f>NA()</f>
        <v>#N/A</v>
      </c>
      <c r="K67" s="180" t="e">
        <f>NA()</f>
        <v>#N/A</v>
      </c>
      <c r="L67" s="180">
        <f>IF(ISNUMBER('将来負担比率（分子）の構造'!L$53), IF('将来負担比率（分子）の構造'!L$53 &lt; 0, 0, '将来負担比率（分子）の構造'!L$53), NA())</f>
        <v>1064</v>
      </c>
      <c r="M67" s="180" t="e">
        <f>NA()</f>
        <v>#N/A</v>
      </c>
      <c r="N67" s="180" t="e">
        <f>NA()</f>
        <v>#N/A</v>
      </c>
      <c r="O67" s="180">
        <f>IF(ISNUMBER('将来負担比率（分子）の構造'!M$53), IF('将来負担比率（分子）の構造'!M$53 &lt; 0, 0, '将来負担比率（分子）の構造'!M$53), NA())</f>
        <v>1160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2045</v>
      </c>
      <c r="C72" s="184">
        <f>基金残高に係る経年分析!G55</f>
        <v>2276</v>
      </c>
      <c r="D72" s="184">
        <f>基金残高に係る経年分析!H55</f>
        <v>2331</v>
      </c>
    </row>
    <row r="73" spans="1:16" x14ac:dyDescent="0.15">
      <c r="A73" s="183" t="s">
        <v>78</v>
      </c>
      <c r="B73" s="184">
        <f>基金残高に係る経年分析!F56</f>
        <v>243</v>
      </c>
      <c r="C73" s="184">
        <f>基金残高に係る経年分析!G56</f>
        <v>295</v>
      </c>
      <c r="D73" s="184">
        <f>基金残高に係る経年分析!H56</f>
        <v>314</v>
      </c>
    </row>
    <row r="74" spans="1:16" x14ac:dyDescent="0.15">
      <c r="A74" s="183" t="s">
        <v>79</v>
      </c>
      <c r="B74" s="184">
        <f>基金残高に係る経年分析!F57</f>
        <v>984</v>
      </c>
      <c r="C74" s="184">
        <f>基金残高に係る経年分析!G57</f>
        <v>1240</v>
      </c>
      <c r="D74" s="184">
        <f>基金残高に係る経年分析!H57</f>
        <v>1244</v>
      </c>
    </row>
  </sheetData>
  <sheetProtection algorithmName="SHA-512" hashValue="o5uQk1zBMX+yJE0c8h7OtEG8RA2/jZPEPXWx3iYu5IiUInO2mR+v9VUkvLap7oCnzeOOV6/DRBJRUYKPvSflRg==" saltValue="071k+PY4X5PE3Dh8R++Wc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1314762</v>
      </c>
      <c r="S5" s="669"/>
      <c r="T5" s="669"/>
      <c r="U5" s="669"/>
      <c r="V5" s="669"/>
      <c r="W5" s="669"/>
      <c r="X5" s="669"/>
      <c r="Y5" s="670"/>
      <c r="Z5" s="671">
        <v>11.4</v>
      </c>
      <c r="AA5" s="671"/>
      <c r="AB5" s="671"/>
      <c r="AC5" s="671"/>
      <c r="AD5" s="672">
        <v>1314762</v>
      </c>
      <c r="AE5" s="672"/>
      <c r="AF5" s="672"/>
      <c r="AG5" s="672"/>
      <c r="AH5" s="672"/>
      <c r="AI5" s="672"/>
      <c r="AJ5" s="672"/>
      <c r="AK5" s="672"/>
      <c r="AL5" s="673">
        <v>22</v>
      </c>
      <c r="AM5" s="674"/>
      <c r="AN5" s="674"/>
      <c r="AO5" s="675"/>
      <c r="AP5" s="665" t="s">
        <v>225</v>
      </c>
      <c r="AQ5" s="666"/>
      <c r="AR5" s="666"/>
      <c r="AS5" s="666"/>
      <c r="AT5" s="666"/>
      <c r="AU5" s="666"/>
      <c r="AV5" s="666"/>
      <c r="AW5" s="666"/>
      <c r="AX5" s="666"/>
      <c r="AY5" s="666"/>
      <c r="AZ5" s="666"/>
      <c r="BA5" s="666"/>
      <c r="BB5" s="666"/>
      <c r="BC5" s="666"/>
      <c r="BD5" s="666"/>
      <c r="BE5" s="666"/>
      <c r="BF5" s="667"/>
      <c r="BG5" s="679">
        <v>1306076</v>
      </c>
      <c r="BH5" s="680"/>
      <c r="BI5" s="680"/>
      <c r="BJ5" s="680"/>
      <c r="BK5" s="680"/>
      <c r="BL5" s="680"/>
      <c r="BM5" s="680"/>
      <c r="BN5" s="681"/>
      <c r="BO5" s="682">
        <v>99.3</v>
      </c>
      <c r="BP5" s="682"/>
      <c r="BQ5" s="682"/>
      <c r="BR5" s="682"/>
      <c r="BS5" s="683" t="s">
        <v>138</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77180</v>
      </c>
      <c r="S6" s="680"/>
      <c r="T6" s="680"/>
      <c r="U6" s="680"/>
      <c r="V6" s="680"/>
      <c r="W6" s="680"/>
      <c r="X6" s="680"/>
      <c r="Y6" s="681"/>
      <c r="Z6" s="682">
        <v>0.7</v>
      </c>
      <c r="AA6" s="682"/>
      <c r="AB6" s="682"/>
      <c r="AC6" s="682"/>
      <c r="AD6" s="683">
        <v>77180</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1306076</v>
      </c>
      <c r="BH6" s="680"/>
      <c r="BI6" s="680"/>
      <c r="BJ6" s="680"/>
      <c r="BK6" s="680"/>
      <c r="BL6" s="680"/>
      <c r="BM6" s="680"/>
      <c r="BN6" s="681"/>
      <c r="BO6" s="682">
        <v>99.3</v>
      </c>
      <c r="BP6" s="682"/>
      <c r="BQ6" s="682"/>
      <c r="BR6" s="682"/>
      <c r="BS6" s="683" t="s">
        <v>138</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107543</v>
      </c>
      <c r="CS6" s="680"/>
      <c r="CT6" s="680"/>
      <c r="CU6" s="680"/>
      <c r="CV6" s="680"/>
      <c r="CW6" s="680"/>
      <c r="CX6" s="680"/>
      <c r="CY6" s="681"/>
      <c r="CZ6" s="673">
        <v>1</v>
      </c>
      <c r="DA6" s="674"/>
      <c r="DB6" s="674"/>
      <c r="DC6" s="693"/>
      <c r="DD6" s="688" t="s">
        <v>138</v>
      </c>
      <c r="DE6" s="680"/>
      <c r="DF6" s="680"/>
      <c r="DG6" s="680"/>
      <c r="DH6" s="680"/>
      <c r="DI6" s="680"/>
      <c r="DJ6" s="680"/>
      <c r="DK6" s="680"/>
      <c r="DL6" s="680"/>
      <c r="DM6" s="680"/>
      <c r="DN6" s="680"/>
      <c r="DO6" s="680"/>
      <c r="DP6" s="681"/>
      <c r="DQ6" s="688">
        <v>107543</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1785</v>
      </c>
      <c r="S7" s="680"/>
      <c r="T7" s="680"/>
      <c r="U7" s="680"/>
      <c r="V7" s="680"/>
      <c r="W7" s="680"/>
      <c r="X7" s="680"/>
      <c r="Y7" s="681"/>
      <c r="Z7" s="682">
        <v>0</v>
      </c>
      <c r="AA7" s="682"/>
      <c r="AB7" s="682"/>
      <c r="AC7" s="682"/>
      <c r="AD7" s="683">
        <v>1785</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471751</v>
      </c>
      <c r="BH7" s="680"/>
      <c r="BI7" s="680"/>
      <c r="BJ7" s="680"/>
      <c r="BK7" s="680"/>
      <c r="BL7" s="680"/>
      <c r="BM7" s="680"/>
      <c r="BN7" s="681"/>
      <c r="BO7" s="682">
        <v>35.9</v>
      </c>
      <c r="BP7" s="682"/>
      <c r="BQ7" s="682"/>
      <c r="BR7" s="682"/>
      <c r="BS7" s="683" t="s">
        <v>138</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2487378</v>
      </c>
      <c r="CS7" s="680"/>
      <c r="CT7" s="680"/>
      <c r="CU7" s="680"/>
      <c r="CV7" s="680"/>
      <c r="CW7" s="680"/>
      <c r="CX7" s="680"/>
      <c r="CY7" s="681"/>
      <c r="CZ7" s="682">
        <v>22.6</v>
      </c>
      <c r="DA7" s="682"/>
      <c r="DB7" s="682"/>
      <c r="DC7" s="682"/>
      <c r="DD7" s="688">
        <v>969941</v>
      </c>
      <c r="DE7" s="680"/>
      <c r="DF7" s="680"/>
      <c r="DG7" s="680"/>
      <c r="DH7" s="680"/>
      <c r="DI7" s="680"/>
      <c r="DJ7" s="680"/>
      <c r="DK7" s="680"/>
      <c r="DL7" s="680"/>
      <c r="DM7" s="680"/>
      <c r="DN7" s="680"/>
      <c r="DO7" s="680"/>
      <c r="DP7" s="681"/>
      <c r="DQ7" s="688">
        <v>1179984</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1973</v>
      </c>
      <c r="S8" s="680"/>
      <c r="T8" s="680"/>
      <c r="U8" s="680"/>
      <c r="V8" s="680"/>
      <c r="W8" s="680"/>
      <c r="X8" s="680"/>
      <c r="Y8" s="681"/>
      <c r="Z8" s="682">
        <v>0</v>
      </c>
      <c r="AA8" s="682"/>
      <c r="AB8" s="682"/>
      <c r="AC8" s="682"/>
      <c r="AD8" s="683">
        <v>1973</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18628</v>
      </c>
      <c r="BH8" s="680"/>
      <c r="BI8" s="680"/>
      <c r="BJ8" s="680"/>
      <c r="BK8" s="680"/>
      <c r="BL8" s="680"/>
      <c r="BM8" s="680"/>
      <c r="BN8" s="681"/>
      <c r="BO8" s="682">
        <v>1.4</v>
      </c>
      <c r="BP8" s="682"/>
      <c r="BQ8" s="682"/>
      <c r="BR8" s="682"/>
      <c r="BS8" s="688" t="s">
        <v>138</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2462595</v>
      </c>
      <c r="CS8" s="680"/>
      <c r="CT8" s="680"/>
      <c r="CU8" s="680"/>
      <c r="CV8" s="680"/>
      <c r="CW8" s="680"/>
      <c r="CX8" s="680"/>
      <c r="CY8" s="681"/>
      <c r="CZ8" s="682">
        <v>22.4</v>
      </c>
      <c r="DA8" s="682"/>
      <c r="DB8" s="682"/>
      <c r="DC8" s="682"/>
      <c r="DD8" s="688">
        <v>2138</v>
      </c>
      <c r="DE8" s="680"/>
      <c r="DF8" s="680"/>
      <c r="DG8" s="680"/>
      <c r="DH8" s="680"/>
      <c r="DI8" s="680"/>
      <c r="DJ8" s="680"/>
      <c r="DK8" s="680"/>
      <c r="DL8" s="680"/>
      <c r="DM8" s="680"/>
      <c r="DN8" s="680"/>
      <c r="DO8" s="680"/>
      <c r="DP8" s="681"/>
      <c r="DQ8" s="688">
        <v>1161851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2302</v>
      </c>
      <c r="S9" s="680"/>
      <c r="T9" s="680"/>
      <c r="U9" s="680"/>
      <c r="V9" s="680"/>
      <c r="W9" s="680"/>
      <c r="X9" s="680"/>
      <c r="Y9" s="681"/>
      <c r="Z9" s="682">
        <v>0</v>
      </c>
      <c r="AA9" s="682"/>
      <c r="AB9" s="682"/>
      <c r="AC9" s="682"/>
      <c r="AD9" s="683">
        <v>2302</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381741</v>
      </c>
      <c r="BH9" s="680"/>
      <c r="BI9" s="680"/>
      <c r="BJ9" s="680"/>
      <c r="BK9" s="680"/>
      <c r="BL9" s="680"/>
      <c r="BM9" s="680"/>
      <c r="BN9" s="681"/>
      <c r="BO9" s="682">
        <v>29</v>
      </c>
      <c r="BP9" s="682"/>
      <c r="BQ9" s="682"/>
      <c r="BR9" s="682"/>
      <c r="BS9" s="688" t="s">
        <v>138</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1242094</v>
      </c>
      <c r="CS9" s="680"/>
      <c r="CT9" s="680"/>
      <c r="CU9" s="680"/>
      <c r="CV9" s="680"/>
      <c r="CW9" s="680"/>
      <c r="CX9" s="680"/>
      <c r="CY9" s="681"/>
      <c r="CZ9" s="682">
        <v>11.3</v>
      </c>
      <c r="DA9" s="682"/>
      <c r="DB9" s="682"/>
      <c r="DC9" s="682"/>
      <c r="DD9" s="688">
        <v>77156</v>
      </c>
      <c r="DE9" s="680"/>
      <c r="DF9" s="680"/>
      <c r="DG9" s="680"/>
      <c r="DH9" s="680"/>
      <c r="DI9" s="680"/>
      <c r="DJ9" s="680"/>
      <c r="DK9" s="680"/>
      <c r="DL9" s="680"/>
      <c r="DM9" s="680"/>
      <c r="DN9" s="680"/>
      <c r="DO9" s="680"/>
      <c r="DP9" s="681"/>
      <c r="DQ9" s="688">
        <v>897778</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138</v>
      </c>
      <c r="AA10" s="682"/>
      <c r="AB10" s="682"/>
      <c r="AC10" s="682"/>
      <c r="AD10" s="683" t="s">
        <v>138</v>
      </c>
      <c r="AE10" s="683"/>
      <c r="AF10" s="683"/>
      <c r="AG10" s="683"/>
      <c r="AH10" s="683"/>
      <c r="AI10" s="683"/>
      <c r="AJ10" s="683"/>
      <c r="AK10" s="683"/>
      <c r="AL10" s="684" t="s">
        <v>138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33155</v>
      </c>
      <c r="BH10" s="680"/>
      <c r="BI10" s="680"/>
      <c r="BJ10" s="680"/>
      <c r="BK10" s="680"/>
      <c r="BL10" s="680"/>
      <c r="BM10" s="680"/>
      <c r="BN10" s="681"/>
      <c r="BO10" s="682">
        <v>2.5</v>
      </c>
      <c r="BP10" s="682"/>
      <c r="BQ10" s="682"/>
      <c r="BR10" s="682"/>
      <c r="BS10" s="688" t="s">
        <v>138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16</v>
      </c>
      <c r="CS10" s="680"/>
      <c r="CT10" s="680"/>
      <c r="CU10" s="680"/>
      <c r="CV10" s="680"/>
      <c r="CW10" s="680"/>
      <c r="CX10" s="680"/>
      <c r="CY10" s="681"/>
      <c r="CZ10" s="682">
        <v>0</v>
      </c>
      <c r="DA10" s="682"/>
      <c r="DB10" s="682"/>
      <c r="DC10" s="682"/>
      <c r="DD10" s="688" t="s">
        <v>138</v>
      </c>
      <c r="DE10" s="680"/>
      <c r="DF10" s="680"/>
      <c r="DG10" s="680"/>
      <c r="DH10" s="680"/>
      <c r="DI10" s="680"/>
      <c r="DJ10" s="680"/>
      <c r="DK10" s="680"/>
      <c r="DL10" s="680"/>
      <c r="DM10" s="680"/>
      <c r="DN10" s="680"/>
      <c r="DO10" s="680"/>
      <c r="DP10" s="681"/>
      <c r="DQ10" s="688">
        <v>16</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138</v>
      </c>
      <c r="AA11" s="682"/>
      <c r="AB11" s="682"/>
      <c r="AC11" s="682"/>
      <c r="AD11" s="683" t="s">
        <v>138</v>
      </c>
      <c r="AE11" s="683"/>
      <c r="AF11" s="683"/>
      <c r="AG11" s="683"/>
      <c r="AH11" s="683"/>
      <c r="AI11" s="683"/>
      <c r="AJ11" s="683"/>
      <c r="AK11" s="683"/>
      <c r="AL11" s="684" t="s">
        <v>138</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38227</v>
      </c>
      <c r="BH11" s="680"/>
      <c r="BI11" s="680"/>
      <c r="BJ11" s="680"/>
      <c r="BK11" s="680"/>
      <c r="BL11" s="680"/>
      <c r="BM11" s="680"/>
      <c r="BN11" s="681"/>
      <c r="BO11" s="682">
        <v>2.9</v>
      </c>
      <c r="BP11" s="682"/>
      <c r="BQ11" s="682"/>
      <c r="BR11" s="682"/>
      <c r="BS11" s="688" t="s">
        <v>129</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884477</v>
      </c>
      <c r="CS11" s="680"/>
      <c r="CT11" s="680"/>
      <c r="CU11" s="680"/>
      <c r="CV11" s="680"/>
      <c r="CW11" s="680"/>
      <c r="CX11" s="680"/>
      <c r="CY11" s="681"/>
      <c r="CZ11" s="682">
        <v>8</v>
      </c>
      <c r="DA11" s="682"/>
      <c r="DB11" s="682"/>
      <c r="DC11" s="682"/>
      <c r="DD11" s="688">
        <v>371778</v>
      </c>
      <c r="DE11" s="680"/>
      <c r="DF11" s="680"/>
      <c r="DG11" s="680"/>
      <c r="DH11" s="680"/>
      <c r="DI11" s="680"/>
      <c r="DJ11" s="680"/>
      <c r="DK11" s="680"/>
      <c r="DL11" s="680"/>
      <c r="DM11" s="680"/>
      <c r="DN11" s="680"/>
      <c r="DO11" s="680"/>
      <c r="DP11" s="681"/>
      <c r="DQ11" s="688">
        <v>417873</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245745</v>
      </c>
      <c r="S12" s="680"/>
      <c r="T12" s="680"/>
      <c r="U12" s="680"/>
      <c r="V12" s="680"/>
      <c r="W12" s="680"/>
      <c r="X12" s="680"/>
      <c r="Y12" s="681"/>
      <c r="Z12" s="682">
        <v>2.1</v>
      </c>
      <c r="AA12" s="682"/>
      <c r="AB12" s="682"/>
      <c r="AC12" s="682"/>
      <c r="AD12" s="683">
        <v>245745</v>
      </c>
      <c r="AE12" s="683"/>
      <c r="AF12" s="683"/>
      <c r="AG12" s="683"/>
      <c r="AH12" s="683"/>
      <c r="AI12" s="683"/>
      <c r="AJ12" s="683"/>
      <c r="AK12" s="683"/>
      <c r="AL12" s="684">
        <v>4.0999999999999996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692912</v>
      </c>
      <c r="BH12" s="680"/>
      <c r="BI12" s="680"/>
      <c r="BJ12" s="680"/>
      <c r="BK12" s="680"/>
      <c r="BL12" s="680"/>
      <c r="BM12" s="680"/>
      <c r="BN12" s="681"/>
      <c r="BO12" s="682">
        <v>52.7</v>
      </c>
      <c r="BP12" s="682"/>
      <c r="BQ12" s="682"/>
      <c r="BR12" s="682"/>
      <c r="BS12" s="688" t="s">
        <v>138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263471</v>
      </c>
      <c r="CS12" s="680"/>
      <c r="CT12" s="680"/>
      <c r="CU12" s="680"/>
      <c r="CV12" s="680"/>
      <c r="CW12" s="680"/>
      <c r="CX12" s="680"/>
      <c r="CY12" s="681"/>
      <c r="CZ12" s="682">
        <v>2.4</v>
      </c>
      <c r="DA12" s="682"/>
      <c r="DB12" s="682"/>
      <c r="DC12" s="682"/>
      <c r="DD12" s="688">
        <v>54880</v>
      </c>
      <c r="DE12" s="680"/>
      <c r="DF12" s="680"/>
      <c r="DG12" s="680"/>
      <c r="DH12" s="680"/>
      <c r="DI12" s="680"/>
      <c r="DJ12" s="680"/>
      <c r="DK12" s="680"/>
      <c r="DL12" s="680"/>
      <c r="DM12" s="680"/>
      <c r="DN12" s="680"/>
      <c r="DO12" s="680"/>
      <c r="DP12" s="681"/>
      <c r="DQ12" s="688">
        <v>126911</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138</v>
      </c>
      <c r="S13" s="680"/>
      <c r="T13" s="680"/>
      <c r="U13" s="680"/>
      <c r="V13" s="680"/>
      <c r="W13" s="680"/>
      <c r="X13" s="680"/>
      <c r="Y13" s="681"/>
      <c r="Z13" s="682" t="s">
        <v>129</v>
      </c>
      <c r="AA13" s="682"/>
      <c r="AB13" s="682"/>
      <c r="AC13" s="682"/>
      <c r="AD13" s="683" t="s">
        <v>138</v>
      </c>
      <c r="AE13" s="683"/>
      <c r="AF13" s="683"/>
      <c r="AG13" s="683"/>
      <c r="AH13" s="683"/>
      <c r="AI13" s="683"/>
      <c r="AJ13" s="683"/>
      <c r="AK13" s="683"/>
      <c r="AL13" s="684" t="s">
        <v>138</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628571</v>
      </c>
      <c r="BH13" s="680"/>
      <c r="BI13" s="680"/>
      <c r="BJ13" s="680"/>
      <c r="BK13" s="680"/>
      <c r="BL13" s="680"/>
      <c r="BM13" s="680"/>
      <c r="BN13" s="681"/>
      <c r="BO13" s="682">
        <v>47.8</v>
      </c>
      <c r="BP13" s="682"/>
      <c r="BQ13" s="682"/>
      <c r="BR13" s="682"/>
      <c r="BS13" s="688" t="s">
        <v>138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420862</v>
      </c>
      <c r="CS13" s="680"/>
      <c r="CT13" s="680"/>
      <c r="CU13" s="680"/>
      <c r="CV13" s="680"/>
      <c r="CW13" s="680"/>
      <c r="CX13" s="680"/>
      <c r="CY13" s="681"/>
      <c r="CZ13" s="682">
        <v>3.8</v>
      </c>
      <c r="DA13" s="682"/>
      <c r="DB13" s="682"/>
      <c r="DC13" s="682"/>
      <c r="DD13" s="688">
        <v>251097</v>
      </c>
      <c r="DE13" s="680"/>
      <c r="DF13" s="680"/>
      <c r="DG13" s="680"/>
      <c r="DH13" s="680"/>
      <c r="DI13" s="680"/>
      <c r="DJ13" s="680"/>
      <c r="DK13" s="680"/>
      <c r="DL13" s="680"/>
      <c r="DM13" s="680"/>
      <c r="DN13" s="680"/>
      <c r="DO13" s="680"/>
      <c r="DP13" s="681"/>
      <c r="DQ13" s="688">
        <v>171753</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138</v>
      </c>
      <c r="AA14" s="682"/>
      <c r="AB14" s="682"/>
      <c r="AC14" s="682"/>
      <c r="AD14" s="683" t="s">
        <v>138</v>
      </c>
      <c r="AE14" s="683"/>
      <c r="AF14" s="683"/>
      <c r="AG14" s="683"/>
      <c r="AH14" s="683"/>
      <c r="AI14" s="683"/>
      <c r="AJ14" s="683"/>
      <c r="AK14" s="683"/>
      <c r="AL14" s="684" t="s">
        <v>138</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52340</v>
      </c>
      <c r="BH14" s="680"/>
      <c r="BI14" s="680"/>
      <c r="BJ14" s="680"/>
      <c r="BK14" s="680"/>
      <c r="BL14" s="680"/>
      <c r="BM14" s="680"/>
      <c r="BN14" s="681"/>
      <c r="BO14" s="682">
        <v>4</v>
      </c>
      <c r="BP14" s="682"/>
      <c r="BQ14" s="682"/>
      <c r="BR14" s="682"/>
      <c r="BS14" s="688" t="s">
        <v>255</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435014</v>
      </c>
      <c r="CS14" s="680"/>
      <c r="CT14" s="680"/>
      <c r="CU14" s="680"/>
      <c r="CV14" s="680"/>
      <c r="CW14" s="680"/>
      <c r="CX14" s="680"/>
      <c r="CY14" s="681"/>
      <c r="CZ14" s="682">
        <v>3.9</v>
      </c>
      <c r="DA14" s="682"/>
      <c r="DB14" s="682"/>
      <c r="DC14" s="682"/>
      <c r="DD14" s="688">
        <v>63126</v>
      </c>
      <c r="DE14" s="680"/>
      <c r="DF14" s="680"/>
      <c r="DG14" s="680"/>
      <c r="DH14" s="680"/>
      <c r="DI14" s="680"/>
      <c r="DJ14" s="680"/>
      <c r="DK14" s="680"/>
      <c r="DL14" s="680"/>
      <c r="DM14" s="680"/>
      <c r="DN14" s="680"/>
      <c r="DO14" s="680"/>
      <c r="DP14" s="681"/>
      <c r="DQ14" s="688">
        <v>371960</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13267</v>
      </c>
      <c r="S15" s="680"/>
      <c r="T15" s="680"/>
      <c r="U15" s="680"/>
      <c r="V15" s="680"/>
      <c r="W15" s="680"/>
      <c r="X15" s="680"/>
      <c r="Y15" s="681"/>
      <c r="Z15" s="682">
        <v>0.1</v>
      </c>
      <c r="AA15" s="682"/>
      <c r="AB15" s="682"/>
      <c r="AC15" s="682"/>
      <c r="AD15" s="683">
        <v>13267</v>
      </c>
      <c r="AE15" s="683"/>
      <c r="AF15" s="683"/>
      <c r="AG15" s="683"/>
      <c r="AH15" s="683"/>
      <c r="AI15" s="683"/>
      <c r="AJ15" s="683"/>
      <c r="AK15" s="683"/>
      <c r="AL15" s="684">
        <v>0.2</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89073</v>
      </c>
      <c r="BH15" s="680"/>
      <c r="BI15" s="680"/>
      <c r="BJ15" s="680"/>
      <c r="BK15" s="680"/>
      <c r="BL15" s="680"/>
      <c r="BM15" s="680"/>
      <c r="BN15" s="681"/>
      <c r="BO15" s="682">
        <v>6.8</v>
      </c>
      <c r="BP15" s="682"/>
      <c r="BQ15" s="682"/>
      <c r="BR15" s="682"/>
      <c r="BS15" s="688" t="s">
        <v>129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1039764</v>
      </c>
      <c r="CS15" s="680"/>
      <c r="CT15" s="680"/>
      <c r="CU15" s="680"/>
      <c r="CV15" s="680"/>
      <c r="CW15" s="680"/>
      <c r="CX15" s="680"/>
      <c r="CY15" s="681"/>
      <c r="CZ15" s="682">
        <v>9.4</v>
      </c>
      <c r="DA15" s="682"/>
      <c r="DB15" s="682"/>
      <c r="DC15" s="682"/>
      <c r="DD15" s="688">
        <v>287523</v>
      </c>
      <c r="DE15" s="680"/>
      <c r="DF15" s="680"/>
      <c r="DG15" s="680"/>
      <c r="DH15" s="680"/>
      <c r="DI15" s="680"/>
      <c r="DJ15" s="680"/>
      <c r="DK15" s="680"/>
      <c r="DL15" s="680"/>
      <c r="DM15" s="680"/>
      <c r="DN15" s="680"/>
      <c r="DO15" s="680"/>
      <c r="DP15" s="681"/>
      <c r="DQ15" s="688">
        <v>723846</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129</v>
      </c>
      <c r="AA16" s="682"/>
      <c r="AB16" s="682"/>
      <c r="AC16" s="682"/>
      <c r="AD16" s="683" t="s">
        <v>138</v>
      </c>
      <c r="AE16" s="683"/>
      <c r="AF16" s="683"/>
      <c r="AG16" s="683"/>
      <c r="AH16" s="683"/>
      <c r="AI16" s="683"/>
      <c r="AJ16" s="683"/>
      <c r="AK16" s="683"/>
      <c r="AL16" s="684" t="s">
        <v>138</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138</v>
      </c>
      <c r="BP16" s="682"/>
      <c r="BQ16" s="682"/>
      <c r="BR16" s="682"/>
      <c r="BS16" s="688" t="s">
        <v>138</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62484</v>
      </c>
      <c r="CS16" s="680"/>
      <c r="CT16" s="680"/>
      <c r="CU16" s="680"/>
      <c r="CV16" s="680"/>
      <c r="CW16" s="680"/>
      <c r="CX16" s="680"/>
      <c r="CY16" s="681"/>
      <c r="CZ16" s="682">
        <v>0.6</v>
      </c>
      <c r="DA16" s="682"/>
      <c r="DB16" s="682"/>
      <c r="DC16" s="682"/>
      <c r="DD16" s="688" t="s">
        <v>255</v>
      </c>
      <c r="DE16" s="680"/>
      <c r="DF16" s="680"/>
      <c r="DG16" s="680"/>
      <c r="DH16" s="680"/>
      <c r="DI16" s="680"/>
      <c r="DJ16" s="680"/>
      <c r="DK16" s="680"/>
      <c r="DL16" s="680"/>
      <c r="DM16" s="680"/>
      <c r="DN16" s="680"/>
      <c r="DO16" s="680"/>
      <c r="DP16" s="681"/>
      <c r="DQ16" s="688">
        <v>15774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2600</v>
      </c>
      <c r="S17" s="680"/>
      <c r="T17" s="680"/>
      <c r="U17" s="680"/>
      <c r="V17" s="680"/>
      <c r="W17" s="680"/>
      <c r="X17" s="680"/>
      <c r="Y17" s="681"/>
      <c r="Z17" s="682">
        <v>0</v>
      </c>
      <c r="AA17" s="682"/>
      <c r="AB17" s="682"/>
      <c r="AC17" s="682"/>
      <c r="AD17" s="683">
        <v>2600</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138</v>
      </c>
      <c r="BP17" s="682"/>
      <c r="BQ17" s="682"/>
      <c r="BR17" s="682"/>
      <c r="BS17" s="688" t="s">
        <v>138</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1584974</v>
      </c>
      <c r="CS17" s="680"/>
      <c r="CT17" s="680"/>
      <c r="CU17" s="680"/>
      <c r="CV17" s="680"/>
      <c r="CW17" s="680"/>
      <c r="CX17" s="680"/>
      <c r="CY17" s="681"/>
      <c r="CZ17" s="682">
        <v>14.4</v>
      </c>
      <c r="DA17" s="682"/>
      <c r="DB17" s="682"/>
      <c r="DC17" s="682"/>
      <c r="DD17" s="688" t="s">
        <v>138</v>
      </c>
      <c r="DE17" s="680"/>
      <c r="DF17" s="680"/>
      <c r="DG17" s="680"/>
      <c r="DH17" s="680"/>
      <c r="DI17" s="680"/>
      <c r="DJ17" s="680"/>
      <c r="DK17" s="680"/>
      <c r="DL17" s="680"/>
      <c r="DM17" s="680"/>
      <c r="DN17" s="680"/>
      <c r="DO17" s="680"/>
      <c r="DP17" s="681"/>
      <c r="DQ17" s="688">
        <v>1531312</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4582534</v>
      </c>
      <c r="S18" s="680"/>
      <c r="T18" s="680"/>
      <c r="U18" s="680"/>
      <c r="V18" s="680"/>
      <c r="W18" s="680"/>
      <c r="X18" s="680"/>
      <c r="Y18" s="681"/>
      <c r="Z18" s="682">
        <v>39.9</v>
      </c>
      <c r="AA18" s="682"/>
      <c r="AB18" s="682"/>
      <c r="AC18" s="682"/>
      <c r="AD18" s="683">
        <v>4212812</v>
      </c>
      <c r="AE18" s="683"/>
      <c r="AF18" s="683"/>
      <c r="AG18" s="683"/>
      <c r="AH18" s="683"/>
      <c r="AI18" s="683"/>
      <c r="AJ18" s="683"/>
      <c r="AK18" s="683"/>
      <c r="AL18" s="684">
        <v>70.599999999999994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138</v>
      </c>
      <c r="BP18" s="682"/>
      <c r="BQ18" s="682"/>
      <c r="BR18" s="682"/>
      <c r="BS18" s="688" t="s">
        <v>138</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26319</v>
      </c>
      <c r="CS18" s="680"/>
      <c r="CT18" s="680"/>
      <c r="CU18" s="680"/>
      <c r="CV18" s="680"/>
      <c r="CW18" s="680"/>
      <c r="CX18" s="680"/>
      <c r="CY18" s="681"/>
      <c r="CZ18" s="682">
        <v>0.2</v>
      </c>
      <c r="DA18" s="682"/>
      <c r="DB18" s="682"/>
      <c r="DC18" s="682"/>
      <c r="DD18" s="688" t="s">
        <v>138</v>
      </c>
      <c r="DE18" s="680"/>
      <c r="DF18" s="680"/>
      <c r="DG18" s="680"/>
      <c r="DH18" s="680"/>
      <c r="DI18" s="680"/>
      <c r="DJ18" s="680"/>
      <c r="DK18" s="680"/>
      <c r="DL18" s="680"/>
      <c r="DM18" s="680"/>
      <c r="DN18" s="680"/>
      <c r="DO18" s="680"/>
      <c r="DP18" s="681"/>
      <c r="DQ18" s="688">
        <v>26319</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4212812</v>
      </c>
      <c r="S19" s="680"/>
      <c r="T19" s="680"/>
      <c r="U19" s="680"/>
      <c r="V19" s="680"/>
      <c r="W19" s="680"/>
      <c r="X19" s="680"/>
      <c r="Y19" s="681"/>
      <c r="Z19" s="682">
        <v>36.700000000000003</v>
      </c>
      <c r="AA19" s="682"/>
      <c r="AB19" s="682"/>
      <c r="AC19" s="682"/>
      <c r="AD19" s="683">
        <v>4212812</v>
      </c>
      <c r="AE19" s="683"/>
      <c r="AF19" s="683"/>
      <c r="AG19" s="683"/>
      <c r="AH19" s="683"/>
      <c r="AI19" s="683"/>
      <c r="AJ19" s="683"/>
      <c r="AK19" s="683"/>
      <c r="AL19" s="684">
        <v>70.599999999999994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8686</v>
      </c>
      <c r="BH19" s="680"/>
      <c r="BI19" s="680"/>
      <c r="BJ19" s="680"/>
      <c r="BK19" s="680"/>
      <c r="BL19" s="680"/>
      <c r="BM19" s="680"/>
      <c r="BN19" s="681"/>
      <c r="BO19" s="682">
        <v>0.7</v>
      </c>
      <c r="BP19" s="682"/>
      <c r="BQ19" s="682"/>
      <c r="BR19" s="682"/>
      <c r="BS19" s="688" t="s">
        <v>138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138</v>
      </c>
      <c r="DA19" s="682"/>
      <c r="DB19" s="682"/>
      <c r="DC19" s="682"/>
      <c r="DD19" s="688" t="s">
        <v>138</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369722</v>
      </c>
      <c r="S20" s="680"/>
      <c r="T20" s="680"/>
      <c r="U20" s="680"/>
      <c r="V20" s="680"/>
      <c r="W20" s="680"/>
      <c r="X20" s="680"/>
      <c r="Y20" s="681"/>
      <c r="Z20" s="682">
        <v>3.2</v>
      </c>
      <c r="AA20" s="682"/>
      <c r="AB20" s="682"/>
      <c r="AC20" s="682"/>
      <c r="AD20" s="683" t="s">
        <v>129</v>
      </c>
      <c r="AE20" s="683"/>
      <c r="AF20" s="683"/>
      <c r="AG20" s="683"/>
      <c r="AH20" s="683"/>
      <c r="AI20" s="683"/>
      <c r="AJ20" s="683"/>
      <c r="AK20" s="683"/>
      <c r="AL20" s="684" t="s">
        <v>138</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8686</v>
      </c>
      <c r="BH20" s="680"/>
      <c r="BI20" s="680"/>
      <c r="BJ20" s="680"/>
      <c r="BK20" s="680"/>
      <c r="BL20" s="680"/>
      <c r="BM20" s="680"/>
      <c r="BN20" s="681"/>
      <c r="BO20" s="682">
        <v>0.7</v>
      </c>
      <c r="BP20" s="682"/>
      <c r="BQ20" s="682"/>
      <c r="BR20" s="682"/>
      <c r="BS20" s="688" t="s">
        <v>255</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11016991</v>
      </c>
      <c r="CS20" s="680"/>
      <c r="CT20" s="680"/>
      <c r="CU20" s="680"/>
      <c r="CV20" s="680"/>
      <c r="CW20" s="680"/>
      <c r="CX20" s="680"/>
      <c r="CY20" s="681"/>
      <c r="CZ20" s="682">
        <v>100</v>
      </c>
      <c r="DA20" s="682"/>
      <c r="DB20" s="682"/>
      <c r="DC20" s="682"/>
      <c r="DD20" s="688">
        <v>2077639</v>
      </c>
      <c r="DE20" s="680"/>
      <c r="DF20" s="680"/>
      <c r="DG20" s="680"/>
      <c r="DH20" s="680"/>
      <c r="DI20" s="680"/>
      <c r="DJ20" s="680"/>
      <c r="DK20" s="680"/>
      <c r="DL20" s="680"/>
      <c r="DM20" s="680"/>
      <c r="DN20" s="680"/>
      <c r="DO20" s="680"/>
      <c r="DP20" s="681"/>
      <c r="DQ20" s="688">
        <v>6732920</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138</v>
      </c>
      <c r="S21" s="680"/>
      <c r="T21" s="680"/>
      <c r="U21" s="680"/>
      <c r="V21" s="680"/>
      <c r="W21" s="680"/>
      <c r="X21" s="680"/>
      <c r="Y21" s="681"/>
      <c r="Z21" s="682" t="s">
        <v>138</v>
      </c>
      <c r="AA21" s="682"/>
      <c r="AB21" s="682"/>
      <c r="AC21" s="682"/>
      <c r="AD21" s="683" t="s">
        <v>138</v>
      </c>
      <c r="AE21" s="683"/>
      <c r="AF21" s="683"/>
      <c r="AG21" s="683"/>
      <c r="AH21" s="683"/>
      <c r="AI21" s="683"/>
      <c r="AJ21" s="683"/>
      <c r="AK21" s="683"/>
      <c r="AL21" s="684" t="s">
        <v>138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8686</v>
      </c>
      <c r="BH21" s="680"/>
      <c r="BI21" s="680"/>
      <c r="BJ21" s="680"/>
      <c r="BK21" s="680"/>
      <c r="BL21" s="680"/>
      <c r="BM21" s="680"/>
      <c r="BN21" s="681"/>
      <c r="BO21" s="682">
        <v>0.7</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6242148</v>
      </c>
      <c r="S22" s="680"/>
      <c r="T22" s="680"/>
      <c r="U22" s="680"/>
      <c r="V22" s="680"/>
      <c r="W22" s="680"/>
      <c r="X22" s="680"/>
      <c r="Y22" s="681"/>
      <c r="Z22" s="682">
        <v>54.3</v>
      </c>
      <c r="AA22" s="682"/>
      <c r="AB22" s="682"/>
      <c r="AC22" s="682"/>
      <c r="AD22" s="683">
        <v>5872426</v>
      </c>
      <c r="AE22" s="683"/>
      <c r="AF22" s="683"/>
      <c r="AG22" s="683"/>
      <c r="AH22" s="683"/>
      <c r="AI22" s="683"/>
      <c r="AJ22" s="683"/>
      <c r="AK22" s="683"/>
      <c r="AL22" s="684">
        <v>98.4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138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1474</v>
      </c>
      <c r="S23" s="680"/>
      <c r="T23" s="680"/>
      <c r="U23" s="680"/>
      <c r="V23" s="680"/>
      <c r="W23" s="680"/>
      <c r="X23" s="680"/>
      <c r="Y23" s="681"/>
      <c r="Z23" s="682">
        <v>0</v>
      </c>
      <c r="AA23" s="682"/>
      <c r="AB23" s="682"/>
      <c r="AC23" s="682"/>
      <c r="AD23" s="683">
        <v>1474</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138</v>
      </c>
      <c r="BP23" s="682"/>
      <c r="BQ23" s="682"/>
      <c r="BR23" s="682"/>
      <c r="BS23" s="688" t="s">
        <v>138</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60583</v>
      </c>
      <c r="S24" s="680"/>
      <c r="T24" s="680"/>
      <c r="U24" s="680"/>
      <c r="V24" s="680"/>
      <c r="W24" s="680"/>
      <c r="X24" s="680"/>
      <c r="Y24" s="681"/>
      <c r="Z24" s="682">
        <v>0.5</v>
      </c>
      <c r="AA24" s="682"/>
      <c r="AB24" s="682"/>
      <c r="AC24" s="682"/>
      <c r="AD24" s="683" t="s">
        <v>138</v>
      </c>
      <c r="AE24" s="683"/>
      <c r="AF24" s="683"/>
      <c r="AG24" s="683"/>
      <c r="AH24" s="683"/>
      <c r="AI24" s="683"/>
      <c r="AJ24" s="683"/>
      <c r="AK24" s="683"/>
      <c r="AL24" s="684" t="s">
        <v>138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129</v>
      </c>
      <c r="BP24" s="682"/>
      <c r="BQ24" s="682"/>
      <c r="BR24" s="682"/>
      <c r="BS24" s="688" t="s">
        <v>138</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4571232</v>
      </c>
      <c r="CS24" s="669"/>
      <c r="CT24" s="669"/>
      <c r="CU24" s="669"/>
      <c r="CV24" s="669"/>
      <c r="CW24" s="669"/>
      <c r="CX24" s="669"/>
      <c r="CY24" s="670"/>
      <c r="CZ24" s="673">
        <v>41.5</v>
      </c>
      <c r="DA24" s="674"/>
      <c r="DB24" s="674"/>
      <c r="DC24" s="693"/>
      <c r="DD24" s="712">
        <v>3257371</v>
      </c>
      <c r="DE24" s="669"/>
      <c r="DF24" s="669"/>
      <c r="DG24" s="669"/>
      <c r="DH24" s="669"/>
      <c r="DI24" s="669"/>
      <c r="DJ24" s="669"/>
      <c r="DK24" s="670"/>
      <c r="DL24" s="712">
        <v>3253910</v>
      </c>
      <c r="DM24" s="669"/>
      <c r="DN24" s="669"/>
      <c r="DO24" s="669"/>
      <c r="DP24" s="669"/>
      <c r="DQ24" s="669"/>
      <c r="DR24" s="669"/>
      <c r="DS24" s="669"/>
      <c r="DT24" s="669"/>
      <c r="DU24" s="669"/>
      <c r="DV24" s="670"/>
      <c r="DW24" s="673">
        <v>52.3</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212481</v>
      </c>
      <c r="S25" s="680"/>
      <c r="T25" s="680"/>
      <c r="U25" s="680"/>
      <c r="V25" s="680"/>
      <c r="W25" s="680"/>
      <c r="X25" s="680"/>
      <c r="Y25" s="681"/>
      <c r="Z25" s="682">
        <v>1.8</v>
      </c>
      <c r="AA25" s="682"/>
      <c r="AB25" s="682"/>
      <c r="AC25" s="682"/>
      <c r="AD25" s="683">
        <v>2782</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138</v>
      </c>
      <c r="BP25" s="682"/>
      <c r="BQ25" s="682"/>
      <c r="BR25" s="682"/>
      <c r="BS25" s="688" t="s">
        <v>138</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1308041</v>
      </c>
      <c r="CS25" s="715"/>
      <c r="CT25" s="715"/>
      <c r="CU25" s="715"/>
      <c r="CV25" s="715"/>
      <c r="CW25" s="715"/>
      <c r="CX25" s="715"/>
      <c r="CY25" s="716"/>
      <c r="CZ25" s="684">
        <v>11.9</v>
      </c>
      <c r="DA25" s="713"/>
      <c r="DB25" s="713"/>
      <c r="DC25" s="717"/>
      <c r="DD25" s="688">
        <v>1251193</v>
      </c>
      <c r="DE25" s="715"/>
      <c r="DF25" s="715"/>
      <c r="DG25" s="715"/>
      <c r="DH25" s="715"/>
      <c r="DI25" s="715"/>
      <c r="DJ25" s="715"/>
      <c r="DK25" s="716"/>
      <c r="DL25" s="688">
        <v>1247732</v>
      </c>
      <c r="DM25" s="715"/>
      <c r="DN25" s="715"/>
      <c r="DO25" s="715"/>
      <c r="DP25" s="715"/>
      <c r="DQ25" s="715"/>
      <c r="DR25" s="715"/>
      <c r="DS25" s="715"/>
      <c r="DT25" s="715"/>
      <c r="DU25" s="715"/>
      <c r="DV25" s="716"/>
      <c r="DW25" s="684">
        <v>20.100000000000001</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46347</v>
      </c>
      <c r="S26" s="680"/>
      <c r="T26" s="680"/>
      <c r="U26" s="680"/>
      <c r="V26" s="680"/>
      <c r="W26" s="680"/>
      <c r="X26" s="680"/>
      <c r="Y26" s="681"/>
      <c r="Z26" s="682">
        <v>0.4</v>
      </c>
      <c r="AA26" s="682"/>
      <c r="AB26" s="682"/>
      <c r="AC26" s="682"/>
      <c r="AD26" s="683">
        <v>592</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129</v>
      </c>
      <c r="BP26" s="682"/>
      <c r="BQ26" s="682"/>
      <c r="BR26" s="682"/>
      <c r="BS26" s="688" t="s">
        <v>138</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811827</v>
      </c>
      <c r="CS26" s="680"/>
      <c r="CT26" s="680"/>
      <c r="CU26" s="680"/>
      <c r="CV26" s="680"/>
      <c r="CW26" s="680"/>
      <c r="CX26" s="680"/>
      <c r="CY26" s="681"/>
      <c r="CZ26" s="684">
        <v>7.4</v>
      </c>
      <c r="DA26" s="713"/>
      <c r="DB26" s="713"/>
      <c r="DC26" s="717"/>
      <c r="DD26" s="688">
        <v>765595</v>
      </c>
      <c r="DE26" s="680"/>
      <c r="DF26" s="680"/>
      <c r="DG26" s="680"/>
      <c r="DH26" s="680"/>
      <c r="DI26" s="680"/>
      <c r="DJ26" s="680"/>
      <c r="DK26" s="681"/>
      <c r="DL26" s="688" t="s">
        <v>138</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1064188</v>
      </c>
      <c r="S27" s="680"/>
      <c r="T27" s="680"/>
      <c r="U27" s="680"/>
      <c r="V27" s="680"/>
      <c r="W27" s="680"/>
      <c r="X27" s="680"/>
      <c r="Y27" s="681"/>
      <c r="Z27" s="682">
        <v>9.3000000000000007</v>
      </c>
      <c r="AA27" s="682"/>
      <c r="AB27" s="682"/>
      <c r="AC27" s="682"/>
      <c r="AD27" s="683" t="s">
        <v>138</v>
      </c>
      <c r="AE27" s="683"/>
      <c r="AF27" s="683"/>
      <c r="AG27" s="683"/>
      <c r="AH27" s="683"/>
      <c r="AI27" s="683"/>
      <c r="AJ27" s="683"/>
      <c r="AK27" s="683"/>
      <c r="AL27" s="684" t="s">
        <v>129</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1314762</v>
      </c>
      <c r="BH27" s="680"/>
      <c r="BI27" s="680"/>
      <c r="BJ27" s="680"/>
      <c r="BK27" s="680"/>
      <c r="BL27" s="680"/>
      <c r="BM27" s="680"/>
      <c r="BN27" s="681"/>
      <c r="BO27" s="682">
        <v>100</v>
      </c>
      <c r="BP27" s="682"/>
      <c r="BQ27" s="682"/>
      <c r="BR27" s="682"/>
      <c r="BS27" s="688" t="s">
        <v>138</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1678217</v>
      </c>
      <c r="CS27" s="715"/>
      <c r="CT27" s="715"/>
      <c r="CU27" s="715"/>
      <c r="CV27" s="715"/>
      <c r="CW27" s="715"/>
      <c r="CX27" s="715"/>
      <c r="CY27" s="716"/>
      <c r="CZ27" s="684">
        <v>15.2</v>
      </c>
      <c r="DA27" s="713"/>
      <c r="DB27" s="713"/>
      <c r="DC27" s="717"/>
      <c r="DD27" s="688">
        <v>474866</v>
      </c>
      <c r="DE27" s="715"/>
      <c r="DF27" s="715"/>
      <c r="DG27" s="715"/>
      <c r="DH27" s="715"/>
      <c r="DI27" s="715"/>
      <c r="DJ27" s="715"/>
      <c r="DK27" s="716"/>
      <c r="DL27" s="688">
        <v>474866</v>
      </c>
      <c r="DM27" s="715"/>
      <c r="DN27" s="715"/>
      <c r="DO27" s="715"/>
      <c r="DP27" s="715"/>
      <c r="DQ27" s="715"/>
      <c r="DR27" s="715"/>
      <c r="DS27" s="715"/>
      <c r="DT27" s="715"/>
      <c r="DU27" s="715"/>
      <c r="DV27" s="716"/>
      <c r="DW27" s="684">
        <v>7.6</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138</v>
      </c>
      <c r="AA28" s="682"/>
      <c r="AB28" s="682"/>
      <c r="AC28" s="682"/>
      <c r="AD28" s="683" t="s">
        <v>138</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1584974</v>
      </c>
      <c r="CS28" s="680"/>
      <c r="CT28" s="680"/>
      <c r="CU28" s="680"/>
      <c r="CV28" s="680"/>
      <c r="CW28" s="680"/>
      <c r="CX28" s="680"/>
      <c r="CY28" s="681"/>
      <c r="CZ28" s="684">
        <v>14.4</v>
      </c>
      <c r="DA28" s="713"/>
      <c r="DB28" s="713"/>
      <c r="DC28" s="717"/>
      <c r="DD28" s="688">
        <v>1531312</v>
      </c>
      <c r="DE28" s="680"/>
      <c r="DF28" s="680"/>
      <c r="DG28" s="680"/>
      <c r="DH28" s="680"/>
      <c r="DI28" s="680"/>
      <c r="DJ28" s="680"/>
      <c r="DK28" s="681"/>
      <c r="DL28" s="688">
        <v>1531312</v>
      </c>
      <c r="DM28" s="680"/>
      <c r="DN28" s="680"/>
      <c r="DO28" s="680"/>
      <c r="DP28" s="680"/>
      <c r="DQ28" s="680"/>
      <c r="DR28" s="680"/>
      <c r="DS28" s="680"/>
      <c r="DT28" s="680"/>
      <c r="DU28" s="680"/>
      <c r="DV28" s="681"/>
      <c r="DW28" s="684">
        <v>24.6</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765053</v>
      </c>
      <c r="S29" s="680"/>
      <c r="T29" s="680"/>
      <c r="U29" s="680"/>
      <c r="V29" s="680"/>
      <c r="W29" s="680"/>
      <c r="X29" s="680"/>
      <c r="Y29" s="681"/>
      <c r="Z29" s="682">
        <v>6.7</v>
      </c>
      <c r="AA29" s="682"/>
      <c r="AB29" s="682"/>
      <c r="AC29" s="682"/>
      <c r="AD29" s="683" t="s">
        <v>138</v>
      </c>
      <c r="AE29" s="683"/>
      <c r="AF29" s="683"/>
      <c r="AG29" s="683"/>
      <c r="AH29" s="683"/>
      <c r="AI29" s="683"/>
      <c r="AJ29" s="683"/>
      <c r="AK29" s="683"/>
      <c r="AL29" s="684" t="s">
        <v>138</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1584612</v>
      </c>
      <c r="CS29" s="715"/>
      <c r="CT29" s="715"/>
      <c r="CU29" s="715"/>
      <c r="CV29" s="715"/>
      <c r="CW29" s="715"/>
      <c r="CX29" s="715"/>
      <c r="CY29" s="716"/>
      <c r="CZ29" s="684">
        <v>14.4</v>
      </c>
      <c r="DA29" s="713"/>
      <c r="DB29" s="713"/>
      <c r="DC29" s="717"/>
      <c r="DD29" s="688">
        <v>1530950</v>
      </c>
      <c r="DE29" s="715"/>
      <c r="DF29" s="715"/>
      <c r="DG29" s="715"/>
      <c r="DH29" s="715"/>
      <c r="DI29" s="715"/>
      <c r="DJ29" s="715"/>
      <c r="DK29" s="716"/>
      <c r="DL29" s="688">
        <v>1530950</v>
      </c>
      <c r="DM29" s="715"/>
      <c r="DN29" s="715"/>
      <c r="DO29" s="715"/>
      <c r="DP29" s="715"/>
      <c r="DQ29" s="715"/>
      <c r="DR29" s="715"/>
      <c r="DS29" s="715"/>
      <c r="DT29" s="715"/>
      <c r="DU29" s="715"/>
      <c r="DV29" s="716"/>
      <c r="DW29" s="684">
        <v>24.6</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108575</v>
      </c>
      <c r="S30" s="680"/>
      <c r="T30" s="680"/>
      <c r="U30" s="680"/>
      <c r="V30" s="680"/>
      <c r="W30" s="680"/>
      <c r="X30" s="680"/>
      <c r="Y30" s="681"/>
      <c r="Z30" s="682">
        <v>0.9</v>
      </c>
      <c r="AA30" s="682"/>
      <c r="AB30" s="682"/>
      <c r="AC30" s="682"/>
      <c r="AD30" s="683">
        <v>88366</v>
      </c>
      <c r="AE30" s="683"/>
      <c r="AF30" s="683"/>
      <c r="AG30" s="683"/>
      <c r="AH30" s="683"/>
      <c r="AI30" s="683"/>
      <c r="AJ30" s="683"/>
      <c r="AK30" s="683"/>
      <c r="AL30" s="684">
        <v>1.5</v>
      </c>
      <c r="AM30" s="685"/>
      <c r="AN30" s="685"/>
      <c r="AO30" s="686"/>
      <c r="AP30" s="727" t="s">
        <v>306</v>
      </c>
      <c r="AQ30" s="728"/>
      <c r="AR30" s="728"/>
      <c r="AS30" s="728"/>
      <c r="AT30" s="733" t="s">
        <v>307</v>
      </c>
      <c r="AU30" s="230"/>
      <c r="AV30" s="230"/>
      <c r="AW30" s="230"/>
      <c r="AX30" s="665" t="s">
        <v>187</v>
      </c>
      <c r="AY30" s="666"/>
      <c r="AZ30" s="666"/>
      <c r="BA30" s="666"/>
      <c r="BB30" s="666"/>
      <c r="BC30" s="666"/>
      <c r="BD30" s="666"/>
      <c r="BE30" s="666"/>
      <c r="BF30" s="667"/>
      <c r="BG30" s="739">
        <v>98.5</v>
      </c>
      <c r="BH30" s="740"/>
      <c r="BI30" s="740"/>
      <c r="BJ30" s="740"/>
      <c r="BK30" s="740"/>
      <c r="BL30" s="740"/>
      <c r="BM30" s="674">
        <v>92.8</v>
      </c>
      <c r="BN30" s="740"/>
      <c r="BO30" s="740"/>
      <c r="BP30" s="740"/>
      <c r="BQ30" s="741"/>
      <c r="BR30" s="739">
        <v>98.2</v>
      </c>
      <c r="BS30" s="740"/>
      <c r="BT30" s="740"/>
      <c r="BU30" s="740"/>
      <c r="BV30" s="740"/>
      <c r="BW30" s="740"/>
      <c r="BX30" s="674">
        <v>92.1</v>
      </c>
      <c r="BY30" s="740"/>
      <c r="BZ30" s="740"/>
      <c r="CA30" s="740"/>
      <c r="CB30" s="741"/>
      <c r="CD30" s="744"/>
      <c r="CE30" s="745"/>
      <c r="CF30" s="694" t="s">
        <v>308</v>
      </c>
      <c r="CG30" s="695"/>
      <c r="CH30" s="695"/>
      <c r="CI30" s="695"/>
      <c r="CJ30" s="695"/>
      <c r="CK30" s="695"/>
      <c r="CL30" s="695"/>
      <c r="CM30" s="695"/>
      <c r="CN30" s="695"/>
      <c r="CO30" s="695"/>
      <c r="CP30" s="695"/>
      <c r="CQ30" s="696"/>
      <c r="CR30" s="679">
        <v>1485455</v>
      </c>
      <c r="CS30" s="680"/>
      <c r="CT30" s="680"/>
      <c r="CU30" s="680"/>
      <c r="CV30" s="680"/>
      <c r="CW30" s="680"/>
      <c r="CX30" s="680"/>
      <c r="CY30" s="681"/>
      <c r="CZ30" s="684">
        <v>13.5</v>
      </c>
      <c r="DA30" s="713"/>
      <c r="DB30" s="713"/>
      <c r="DC30" s="717"/>
      <c r="DD30" s="688">
        <v>1435523</v>
      </c>
      <c r="DE30" s="680"/>
      <c r="DF30" s="680"/>
      <c r="DG30" s="680"/>
      <c r="DH30" s="680"/>
      <c r="DI30" s="680"/>
      <c r="DJ30" s="680"/>
      <c r="DK30" s="681"/>
      <c r="DL30" s="688">
        <v>1435523</v>
      </c>
      <c r="DM30" s="680"/>
      <c r="DN30" s="680"/>
      <c r="DO30" s="680"/>
      <c r="DP30" s="680"/>
      <c r="DQ30" s="680"/>
      <c r="DR30" s="680"/>
      <c r="DS30" s="680"/>
      <c r="DT30" s="680"/>
      <c r="DU30" s="680"/>
      <c r="DV30" s="681"/>
      <c r="DW30" s="684">
        <v>23.1</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228635</v>
      </c>
      <c r="S31" s="680"/>
      <c r="T31" s="680"/>
      <c r="U31" s="680"/>
      <c r="V31" s="680"/>
      <c r="W31" s="680"/>
      <c r="X31" s="680"/>
      <c r="Y31" s="681"/>
      <c r="Z31" s="682">
        <v>2</v>
      </c>
      <c r="AA31" s="682"/>
      <c r="AB31" s="682"/>
      <c r="AC31" s="682"/>
      <c r="AD31" s="683" t="s">
        <v>138</v>
      </c>
      <c r="AE31" s="683"/>
      <c r="AF31" s="683"/>
      <c r="AG31" s="683"/>
      <c r="AH31" s="683"/>
      <c r="AI31" s="683"/>
      <c r="AJ31" s="683"/>
      <c r="AK31" s="683"/>
      <c r="AL31" s="684" t="s">
        <v>138</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98.8</v>
      </c>
      <c r="BH31" s="715"/>
      <c r="BI31" s="715"/>
      <c r="BJ31" s="715"/>
      <c r="BK31" s="715"/>
      <c r="BL31" s="715"/>
      <c r="BM31" s="685">
        <v>94.8</v>
      </c>
      <c r="BN31" s="737"/>
      <c r="BO31" s="737"/>
      <c r="BP31" s="737"/>
      <c r="BQ31" s="738"/>
      <c r="BR31" s="736">
        <v>98.5</v>
      </c>
      <c r="BS31" s="715"/>
      <c r="BT31" s="715"/>
      <c r="BU31" s="715"/>
      <c r="BV31" s="715"/>
      <c r="BW31" s="715"/>
      <c r="BX31" s="685">
        <v>93.7</v>
      </c>
      <c r="BY31" s="737"/>
      <c r="BZ31" s="737"/>
      <c r="CA31" s="737"/>
      <c r="CB31" s="738"/>
      <c r="CD31" s="744"/>
      <c r="CE31" s="745"/>
      <c r="CF31" s="694" t="s">
        <v>312</v>
      </c>
      <c r="CG31" s="695"/>
      <c r="CH31" s="695"/>
      <c r="CI31" s="695"/>
      <c r="CJ31" s="695"/>
      <c r="CK31" s="695"/>
      <c r="CL31" s="695"/>
      <c r="CM31" s="695"/>
      <c r="CN31" s="695"/>
      <c r="CO31" s="695"/>
      <c r="CP31" s="695"/>
      <c r="CQ31" s="696"/>
      <c r="CR31" s="679">
        <v>99157</v>
      </c>
      <c r="CS31" s="715"/>
      <c r="CT31" s="715"/>
      <c r="CU31" s="715"/>
      <c r="CV31" s="715"/>
      <c r="CW31" s="715"/>
      <c r="CX31" s="715"/>
      <c r="CY31" s="716"/>
      <c r="CZ31" s="684">
        <v>0.9</v>
      </c>
      <c r="DA31" s="713"/>
      <c r="DB31" s="713"/>
      <c r="DC31" s="717"/>
      <c r="DD31" s="688">
        <v>95427</v>
      </c>
      <c r="DE31" s="715"/>
      <c r="DF31" s="715"/>
      <c r="DG31" s="715"/>
      <c r="DH31" s="715"/>
      <c r="DI31" s="715"/>
      <c r="DJ31" s="715"/>
      <c r="DK31" s="716"/>
      <c r="DL31" s="688">
        <v>95427</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515766</v>
      </c>
      <c r="S32" s="680"/>
      <c r="T32" s="680"/>
      <c r="U32" s="680"/>
      <c r="V32" s="680"/>
      <c r="W32" s="680"/>
      <c r="X32" s="680"/>
      <c r="Y32" s="681"/>
      <c r="Z32" s="682">
        <v>4.5</v>
      </c>
      <c r="AA32" s="682"/>
      <c r="AB32" s="682"/>
      <c r="AC32" s="682"/>
      <c r="AD32" s="683" t="s">
        <v>138</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97.9</v>
      </c>
      <c r="BH32" s="749"/>
      <c r="BI32" s="749"/>
      <c r="BJ32" s="749"/>
      <c r="BK32" s="749"/>
      <c r="BL32" s="749"/>
      <c r="BM32" s="750">
        <v>89.9</v>
      </c>
      <c r="BN32" s="749"/>
      <c r="BO32" s="749"/>
      <c r="BP32" s="749"/>
      <c r="BQ32" s="751"/>
      <c r="BR32" s="748">
        <v>97.7</v>
      </c>
      <c r="BS32" s="749"/>
      <c r="BT32" s="749"/>
      <c r="BU32" s="749"/>
      <c r="BV32" s="749"/>
      <c r="BW32" s="749"/>
      <c r="BX32" s="750">
        <v>89.5</v>
      </c>
      <c r="BY32" s="749"/>
      <c r="BZ32" s="749"/>
      <c r="CA32" s="749"/>
      <c r="CB32" s="751"/>
      <c r="CD32" s="746"/>
      <c r="CE32" s="747"/>
      <c r="CF32" s="694" t="s">
        <v>315</v>
      </c>
      <c r="CG32" s="695"/>
      <c r="CH32" s="695"/>
      <c r="CI32" s="695"/>
      <c r="CJ32" s="695"/>
      <c r="CK32" s="695"/>
      <c r="CL32" s="695"/>
      <c r="CM32" s="695"/>
      <c r="CN32" s="695"/>
      <c r="CO32" s="695"/>
      <c r="CP32" s="695"/>
      <c r="CQ32" s="696"/>
      <c r="CR32" s="679">
        <v>362</v>
      </c>
      <c r="CS32" s="680"/>
      <c r="CT32" s="680"/>
      <c r="CU32" s="680"/>
      <c r="CV32" s="680"/>
      <c r="CW32" s="680"/>
      <c r="CX32" s="680"/>
      <c r="CY32" s="681"/>
      <c r="CZ32" s="684">
        <v>0</v>
      </c>
      <c r="DA32" s="713"/>
      <c r="DB32" s="713"/>
      <c r="DC32" s="717"/>
      <c r="DD32" s="688">
        <v>362</v>
      </c>
      <c r="DE32" s="680"/>
      <c r="DF32" s="680"/>
      <c r="DG32" s="680"/>
      <c r="DH32" s="680"/>
      <c r="DI32" s="680"/>
      <c r="DJ32" s="680"/>
      <c r="DK32" s="681"/>
      <c r="DL32" s="688">
        <v>362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464410</v>
      </c>
      <c r="S33" s="680"/>
      <c r="T33" s="680"/>
      <c r="U33" s="680"/>
      <c r="V33" s="680"/>
      <c r="W33" s="680"/>
      <c r="X33" s="680"/>
      <c r="Y33" s="681"/>
      <c r="Z33" s="682">
        <v>4</v>
      </c>
      <c r="AA33" s="682"/>
      <c r="AB33" s="682"/>
      <c r="AC33" s="682"/>
      <c r="AD33" s="683" t="s">
        <v>138</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4305636</v>
      </c>
      <c r="CS33" s="715"/>
      <c r="CT33" s="715"/>
      <c r="CU33" s="715"/>
      <c r="CV33" s="715"/>
      <c r="CW33" s="715"/>
      <c r="CX33" s="715"/>
      <c r="CY33" s="716"/>
      <c r="CZ33" s="684">
        <v>39.1</v>
      </c>
      <c r="DA33" s="713"/>
      <c r="DB33" s="713"/>
      <c r="DC33" s="717"/>
      <c r="DD33" s="688">
        <v>3139677</v>
      </c>
      <c r="DE33" s="715"/>
      <c r="DF33" s="715"/>
      <c r="DG33" s="715"/>
      <c r="DH33" s="715"/>
      <c r="DI33" s="715"/>
      <c r="DJ33" s="715"/>
      <c r="DK33" s="716"/>
      <c r="DL33" s="688">
        <v>2487089</v>
      </c>
      <c r="DM33" s="715"/>
      <c r="DN33" s="715"/>
      <c r="DO33" s="715"/>
      <c r="DP33" s="715"/>
      <c r="DQ33" s="715"/>
      <c r="DR33" s="715"/>
      <c r="DS33" s="715"/>
      <c r="DT33" s="715"/>
      <c r="DU33" s="715"/>
      <c r="DV33" s="716"/>
      <c r="DW33" s="684">
        <v>40</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119059</v>
      </c>
      <c r="S34" s="680"/>
      <c r="T34" s="680"/>
      <c r="U34" s="680"/>
      <c r="V34" s="680"/>
      <c r="W34" s="680"/>
      <c r="X34" s="680"/>
      <c r="Y34" s="681"/>
      <c r="Z34" s="682">
        <v>1</v>
      </c>
      <c r="AA34" s="682"/>
      <c r="AB34" s="682"/>
      <c r="AC34" s="682"/>
      <c r="AD34" s="683">
        <v>1305</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1613675</v>
      </c>
      <c r="CS34" s="680"/>
      <c r="CT34" s="680"/>
      <c r="CU34" s="680"/>
      <c r="CV34" s="680"/>
      <c r="CW34" s="680"/>
      <c r="CX34" s="680"/>
      <c r="CY34" s="681"/>
      <c r="CZ34" s="684">
        <v>14.6</v>
      </c>
      <c r="DA34" s="713"/>
      <c r="DB34" s="713"/>
      <c r="DC34" s="717"/>
      <c r="DD34" s="688">
        <v>1230723</v>
      </c>
      <c r="DE34" s="680"/>
      <c r="DF34" s="680"/>
      <c r="DG34" s="680"/>
      <c r="DH34" s="680"/>
      <c r="DI34" s="680"/>
      <c r="DJ34" s="680"/>
      <c r="DK34" s="681"/>
      <c r="DL34" s="688">
        <v>1210272</v>
      </c>
      <c r="DM34" s="680"/>
      <c r="DN34" s="680"/>
      <c r="DO34" s="680"/>
      <c r="DP34" s="680"/>
      <c r="DQ34" s="680"/>
      <c r="DR34" s="680"/>
      <c r="DS34" s="680"/>
      <c r="DT34" s="680"/>
      <c r="DU34" s="680"/>
      <c r="DV34" s="681"/>
      <c r="DW34" s="684">
        <v>19.5</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1661947</v>
      </c>
      <c r="S35" s="680"/>
      <c r="T35" s="680"/>
      <c r="U35" s="680"/>
      <c r="V35" s="680"/>
      <c r="W35" s="680"/>
      <c r="X35" s="680"/>
      <c r="Y35" s="681"/>
      <c r="Z35" s="682">
        <v>14.5</v>
      </c>
      <c r="AA35" s="682"/>
      <c r="AB35" s="682"/>
      <c r="AC35" s="682"/>
      <c r="AD35" s="683" t="s">
        <v>138</v>
      </c>
      <c r="AE35" s="683"/>
      <c r="AF35" s="683"/>
      <c r="AG35" s="683"/>
      <c r="AH35" s="683"/>
      <c r="AI35" s="683"/>
      <c r="AJ35" s="683"/>
      <c r="AK35" s="683"/>
      <c r="AL35" s="684" t="s">
        <v>138</v>
      </c>
      <c r="AM35" s="685"/>
      <c r="AN35" s="685"/>
      <c r="AO35" s="686"/>
      <c r="AP35" s="234"/>
      <c r="AQ35" s="752" t="s">
        <v>323</v>
      </c>
      <c r="AR35" s="753"/>
      <c r="AS35" s="753"/>
      <c r="AT35" s="753"/>
      <c r="AU35" s="753"/>
      <c r="AV35" s="753"/>
      <c r="AW35" s="753"/>
      <c r="AX35" s="753"/>
      <c r="AY35" s="754"/>
      <c r="AZ35" s="668">
        <v>912103</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26928</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49468</v>
      </c>
      <c r="CS35" s="715"/>
      <c r="CT35" s="715"/>
      <c r="CU35" s="715"/>
      <c r="CV35" s="715"/>
      <c r="CW35" s="715"/>
      <c r="CX35" s="715"/>
      <c r="CY35" s="716"/>
      <c r="CZ35" s="684">
        <v>0.4</v>
      </c>
      <c r="DA35" s="713"/>
      <c r="DB35" s="713"/>
      <c r="DC35" s="717"/>
      <c r="DD35" s="688">
        <v>39364</v>
      </c>
      <c r="DE35" s="715"/>
      <c r="DF35" s="715"/>
      <c r="DG35" s="715"/>
      <c r="DH35" s="715"/>
      <c r="DI35" s="715"/>
      <c r="DJ35" s="715"/>
      <c r="DK35" s="716"/>
      <c r="DL35" s="688">
        <v>39364</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138</v>
      </c>
      <c r="AM36" s="685"/>
      <c r="AN36" s="685"/>
      <c r="AO36" s="686"/>
      <c r="AQ36" s="756" t="s">
        <v>327</v>
      </c>
      <c r="AR36" s="757"/>
      <c r="AS36" s="757"/>
      <c r="AT36" s="757"/>
      <c r="AU36" s="757"/>
      <c r="AV36" s="757"/>
      <c r="AW36" s="757"/>
      <c r="AX36" s="757"/>
      <c r="AY36" s="758"/>
      <c r="AZ36" s="679">
        <v>147397</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26928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1117792</v>
      </c>
      <c r="CS36" s="680"/>
      <c r="CT36" s="680"/>
      <c r="CU36" s="680"/>
      <c r="CV36" s="680"/>
      <c r="CW36" s="680"/>
      <c r="CX36" s="680"/>
      <c r="CY36" s="681"/>
      <c r="CZ36" s="684">
        <v>10.1</v>
      </c>
      <c r="DA36" s="713"/>
      <c r="DB36" s="713"/>
      <c r="DC36" s="717"/>
      <c r="DD36" s="688">
        <v>732634</v>
      </c>
      <c r="DE36" s="680"/>
      <c r="DF36" s="680"/>
      <c r="DG36" s="680"/>
      <c r="DH36" s="680"/>
      <c r="DI36" s="680"/>
      <c r="DJ36" s="680"/>
      <c r="DK36" s="681"/>
      <c r="DL36" s="688">
        <v>616872</v>
      </c>
      <c r="DM36" s="680"/>
      <c r="DN36" s="680"/>
      <c r="DO36" s="680"/>
      <c r="DP36" s="680"/>
      <c r="DQ36" s="680"/>
      <c r="DR36" s="680"/>
      <c r="DS36" s="680"/>
      <c r="DT36" s="680"/>
      <c r="DU36" s="680"/>
      <c r="DV36" s="681"/>
      <c r="DW36" s="684">
        <v>9.9</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250147</v>
      </c>
      <c r="S37" s="680"/>
      <c r="T37" s="680"/>
      <c r="U37" s="680"/>
      <c r="V37" s="680"/>
      <c r="W37" s="680"/>
      <c r="X37" s="680"/>
      <c r="Y37" s="681"/>
      <c r="Z37" s="682">
        <v>2.2000000000000002</v>
      </c>
      <c r="AA37" s="682"/>
      <c r="AB37" s="682"/>
      <c r="AC37" s="682"/>
      <c r="AD37" s="683" t="s">
        <v>138</v>
      </c>
      <c r="AE37" s="683"/>
      <c r="AF37" s="683"/>
      <c r="AG37" s="683"/>
      <c r="AH37" s="683"/>
      <c r="AI37" s="683"/>
      <c r="AJ37" s="683"/>
      <c r="AK37" s="683"/>
      <c r="AL37" s="684" t="s">
        <v>138</v>
      </c>
      <c r="AM37" s="685"/>
      <c r="AN37" s="685"/>
      <c r="AO37" s="686"/>
      <c r="AQ37" s="756" t="s">
        <v>331</v>
      </c>
      <c r="AR37" s="757"/>
      <c r="AS37" s="757"/>
      <c r="AT37" s="757"/>
      <c r="AU37" s="757"/>
      <c r="AV37" s="757"/>
      <c r="AW37" s="757"/>
      <c r="AX37" s="757"/>
      <c r="AY37" s="758"/>
      <c r="AZ37" s="679">
        <v>39631</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2579</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307192</v>
      </c>
      <c r="CS37" s="715"/>
      <c r="CT37" s="715"/>
      <c r="CU37" s="715"/>
      <c r="CV37" s="715"/>
      <c r="CW37" s="715"/>
      <c r="CX37" s="715"/>
      <c r="CY37" s="716"/>
      <c r="CZ37" s="684">
        <v>2.8</v>
      </c>
      <c r="DA37" s="713"/>
      <c r="DB37" s="713"/>
      <c r="DC37" s="717"/>
      <c r="DD37" s="688">
        <v>302801</v>
      </c>
      <c r="DE37" s="715"/>
      <c r="DF37" s="715"/>
      <c r="DG37" s="715"/>
      <c r="DH37" s="715"/>
      <c r="DI37" s="715"/>
      <c r="DJ37" s="715"/>
      <c r="DK37" s="716"/>
      <c r="DL37" s="688">
        <v>302801</v>
      </c>
      <c r="DM37" s="715"/>
      <c r="DN37" s="715"/>
      <c r="DO37" s="715"/>
      <c r="DP37" s="715"/>
      <c r="DQ37" s="715"/>
      <c r="DR37" s="715"/>
      <c r="DS37" s="715"/>
      <c r="DT37" s="715"/>
      <c r="DU37" s="715"/>
      <c r="DV37" s="716"/>
      <c r="DW37" s="684">
        <v>4.9000000000000004</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11490666</v>
      </c>
      <c r="S38" s="760"/>
      <c r="T38" s="760"/>
      <c r="U38" s="760"/>
      <c r="V38" s="760"/>
      <c r="W38" s="760"/>
      <c r="X38" s="760"/>
      <c r="Y38" s="761"/>
      <c r="Z38" s="762">
        <v>100</v>
      </c>
      <c r="AA38" s="762"/>
      <c r="AB38" s="762"/>
      <c r="AC38" s="762"/>
      <c r="AD38" s="763">
        <v>5966945</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26319</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4142</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912103</v>
      </c>
      <c r="CS38" s="680"/>
      <c r="CT38" s="680"/>
      <c r="CU38" s="680"/>
      <c r="CV38" s="680"/>
      <c r="CW38" s="680"/>
      <c r="CX38" s="680"/>
      <c r="CY38" s="681"/>
      <c r="CZ38" s="684">
        <v>8.3000000000000007</v>
      </c>
      <c r="DA38" s="713"/>
      <c r="DB38" s="713"/>
      <c r="DC38" s="717"/>
      <c r="DD38" s="688">
        <v>771088</v>
      </c>
      <c r="DE38" s="680"/>
      <c r="DF38" s="680"/>
      <c r="DG38" s="680"/>
      <c r="DH38" s="680"/>
      <c r="DI38" s="680"/>
      <c r="DJ38" s="680"/>
      <c r="DK38" s="681"/>
      <c r="DL38" s="688">
        <v>618081</v>
      </c>
      <c r="DM38" s="680"/>
      <c r="DN38" s="680"/>
      <c r="DO38" s="680"/>
      <c r="DP38" s="680"/>
      <c r="DQ38" s="680"/>
      <c r="DR38" s="680"/>
      <c r="DS38" s="680"/>
      <c r="DT38" s="680"/>
      <c r="DU38" s="680"/>
      <c r="DV38" s="681"/>
      <c r="DW38" s="684">
        <v>9.9</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129</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72</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592598</v>
      </c>
      <c r="CS39" s="715"/>
      <c r="CT39" s="715"/>
      <c r="CU39" s="715"/>
      <c r="CV39" s="715"/>
      <c r="CW39" s="715"/>
      <c r="CX39" s="715"/>
      <c r="CY39" s="716"/>
      <c r="CZ39" s="684">
        <v>5.4</v>
      </c>
      <c r="DA39" s="713"/>
      <c r="DB39" s="713"/>
      <c r="DC39" s="717"/>
      <c r="DD39" s="688">
        <v>363368</v>
      </c>
      <c r="DE39" s="715"/>
      <c r="DF39" s="715"/>
      <c r="DG39" s="715"/>
      <c r="DH39" s="715"/>
      <c r="DI39" s="715"/>
      <c r="DJ39" s="715"/>
      <c r="DK39" s="716"/>
      <c r="DL39" s="688" t="s">
        <v>138</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185811</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129</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20000</v>
      </c>
      <c r="CS40" s="680"/>
      <c r="CT40" s="680"/>
      <c r="CU40" s="680"/>
      <c r="CV40" s="680"/>
      <c r="CW40" s="680"/>
      <c r="CX40" s="680"/>
      <c r="CY40" s="681"/>
      <c r="CZ40" s="684">
        <v>0.2</v>
      </c>
      <c r="DA40" s="713"/>
      <c r="DB40" s="713"/>
      <c r="DC40" s="717"/>
      <c r="DD40" s="688">
        <v>2500</v>
      </c>
      <c r="DE40" s="680"/>
      <c r="DF40" s="680"/>
      <c r="DG40" s="680"/>
      <c r="DH40" s="680"/>
      <c r="DI40" s="680"/>
      <c r="DJ40" s="680"/>
      <c r="DK40" s="681"/>
      <c r="DL40" s="688">
        <v>2500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512945</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303</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138</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2140123</v>
      </c>
      <c r="CS42" s="680"/>
      <c r="CT42" s="680"/>
      <c r="CU42" s="680"/>
      <c r="CV42" s="680"/>
      <c r="CW42" s="680"/>
      <c r="CX42" s="680"/>
      <c r="CY42" s="681"/>
      <c r="CZ42" s="684">
        <v>19.399999999999999</v>
      </c>
      <c r="DA42" s="685"/>
      <c r="DB42" s="685"/>
      <c r="DC42" s="780"/>
      <c r="DD42" s="688">
        <v>335872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70886</v>
      </c>
      <c r="CS43" s="715"/>
      <c r="CT43" s="715"/>
      <c r="CU43" s="715"/>
      <c r="CV43" s="715"/>
      <c r="CW43" s="715"/>
      <c r="CX43" s="715"/>
      <c r="CY43" s="716"/>
      <c r="CZ43" s="684">
        <v>0.6</v>
      </c>
      <c r="DA43" s="713"/>
      <c r="DB43" s="713"/>
      <c r="DC43" s="717"/>
      <c r="DD43" s="688">
        <v>42632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2077639</v>
      </c>
      <c r="CS44" s="680"/>
      <c r="CT44" s="680"/>
      <c r="CU44" s="680"/>
      <c r="CV44" s="680"/>
      <c r="CW44" s="680"/>
      <c r="CX44" s="680"/>
      <c r="CY44" s="681"/>
      <c r="CZ44" s="684">
        <v>18.899999999999999</v>
      </c>
      <c r="DA44" s="685"/>
      <c r="DB44" s="685"/>
      <c r="DC44" s="780"/>
      <c r="DD44" s="688">
        <v>320098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548357</v>
      </c>
      <c r="CS45" s="715"/>
      <c r="CT45" s="715"/>
      <c r="CU45" s="715"/>
      <c r="CV45" s="715"/>
      <c r="CW45" s="715"/>
      <c r="CX45" s="715"/>
      <c r="CY45" s="716"/>
      <c r="CZ45" s="684">
        <v>5</v>
      </c>
      <c r="DA45" s="713"/>
      <c r="DB45" s="713"/>
      <c r="DC45" s="717"/>
      <c r="DD45" s="688">
        <v>125447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1447474</v>
      </c>
      <c r="CS46" s="680"/>
      <c r="CT46" s="680"/>
      <c r="CU46" s="680"/>
      <c r="CV46" s="680"/>
      <c r="CW46" s="680"/>
      <c r="CX46" s="680"/>
      <c r="CY46" s="681"/>
      <c r="CZ46" s="684">
        <v>13.1</v>
      </c>
      <c r="DA46" s="685"/>
      <c r="DB46" s="685"/>
      <c r="DC46" s="780"/>
      <c r="DD46" s="688">
        <v>168543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62484</v>
      </c>
      <c r="CS47" s="715"/>
      <c r="CT47" s="715"/>
      <c r="CU47" s="715"/>
      <c r="CV47" s="715"/>
      <c r="CW47" s="715"/>
      <c r="CX47" s="715"/>
      <c r="CY47" s="716"/>
      <c r="CZ47" s="684">
        <v>0.6</v>
      </c>
      <c r="DA47" s="713"/>
      <c r="DB47" s="713"/>
      <c r="DC47" s="717"/>
      <c r="DD47" s="688">
        <v>15774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138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11016991</v>
      </c>
      <c r="CS49" s="749"/>
      <c r="CT49" s="749"/>
      <c r="CU49" s="749"/>
      <c r="CV49" s="749"/>
      <c r="CW49" s="749"/>
      <c r="CX49" s="749"/>
      <c r="CY49" s="781"/>
      <c r="CZ49" s="764">
        <v>100</v>
      </c>
      <c r="DA49" s="782"/>
      <c r="DB49" s="782"/>
      <c r="DC49" s="783"/>
      <c r="DD49" s="784">
        <v>6732920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5xqAUTsh852Q50OHUVBLtWa7z5fm8nJKArLRaFdP5F0BXpOCL73vAu1e6RAa3cfXOQXu5rUs9h90mMuwsNgzw==" saltValue="cEcEi7jMEzgHesfCx7kf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11397</v>
      </c>
      <c r="R7" s="815"/>
      <c r="S7" s="815"/>
      <c r="T7" s="815"/>
      <c r="U7" s="815"/>
      <c r="V7" s="815">
        <v>10923</v>
      </c>
      <c r="W7" s="815"/>
      <c r="X7" s="815"/>
      <c r="Y7" s="815"/>
      <c r="Z7" s="815"/>
      <c r="AA7" s="815">
        <v>474</v>
      </c>
      <c r="AB7" s="815"/>
      <c r="AC7" s="815"/>
      <c r="AD7" s="815"/>
      <c r="AE7" s="816"/>
      <c r="AF7" s="817">
        <v>273</v>
      </c>
      <c r="AG7" s="818"/>
      <c r="AH7" s="818"/>
      <c r="AI7" s="818"/>
      <c r="AJ7" s="819"/>
      <c r="AK7" s="854">
        <v>516</v>
      </c>
      <c r="AL7" s="855"/>
      <c r="AM7" s="855"/>
      <c r="AN7" s="855"/>
      <c r="AO7" s="855"/>
      <c r="AP7" s="855">
        <v>12367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576</v>
      </c>
      <c r="BS7" s="858" t="s">
        <v>575</v>
      </c>
      <c r="BT7" s="859"/>
      <c r="BU7" s="859"/>
      <c r="BV7" s="859"/>
      <c r="BW7" s="859"/>
      <c r="BX7" s="859"/>
      <c r="BY7" s="859"/>
      <c r="BZ7" s="859"/>
      <c r="CA7" s="859"/>
      <c r="CB7" s="859"/>
      <c r="CC7" s="859"/>
      <c r="CD7" s="859"/>
      <c r="CE7" s="859"/>
      <c r="CF7" s="859"/>
      <c r="CG7" s="860"/>
      <c r="CH7" s="851">
        <v>4</v>
      </c>
      <c r="CI7" s="852"/>
      <c r="CJ7" s="852"/>
      <c r="CK7" s="852"/>
      <c r="CL7" s="853"/>
      <c r="CM7" s="851" t="s">
        <v>577</v>
      </c>
      <c r="CN7" s="852"/>
      <c r="CO7" s="852"/>
      <c r="CP7" s="852"/>
      <c r="CQ7" s="853"/>
      <c r="CR7" s="851">
        <v>41</v>
      </c>
      <c r="CS7" s="852"/>
      <c r="CT7" s="852"/>
      <c r="CU7" s="852"/>
      <c r="CV7" s="853"/>
      <c r="CW7" s="851" t="s">
        <v>577</v>
      </c>
      <c r="CX7" s="852"/>
      <c r="CY7" s="852"/>
      <c r="CZ7" s="852"/>
      <c r="DA7" s="853"/>
      <c r="DB7" s="851">
        <v>10</v>
      </c>
      <c r="DC7" s="852"/>
      <c r="DD7" s="852"/>
      <c r="DE7" s="852"/>
      <c r="DF7" s="853"/>
      <c r="DG7" s="851" t="s">
        <v>577</v>
      </c>
      <c r="DH7" s="852"/>
      <c r="DI7" s="852"/>
      <c r="DJ7" s="852"/>
      <c r="DK7" s="853"/>
      <c r="DL7" s="851" t="s">
        <v>577</v>
      </c>
      <c r="DM7" s="852"/>
      <c r="DN7" s="852"/>
      <c r="DO7" s="852"/>
      <c r="DP7" s="853"/>
      <c r="DQ7" s="851">
        <v>1</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159</v>
      </c>
      <c r="R8" s="839"/>
      <c r="S8" s="839"/>
      <c r="T8" s="839"/>
      <c r="U8" s="839"/>
      <c r="V8" s="839">
        <v>159</v>
      </c>
      <c r="W8" s="839"/>
      <c r="X8" s="839"/>
      <c r="Y8" s="839"/>
      <c r="Z8" s="839"/>
      <c r="AA8" s="839" t="s">
        <v>584</v>
      </c>
      <c r="AB8" s="839"/>
      <c r="AC8" s="839"/>
      <c r="AD8" s="839"/>
      <c r="AE8" s="840"/>
      <c r="AF8" s="841" t="s">
        <v>138</v>
      </c>
      <c r="AG8" s="842"/>
      <c r="AH8" s="842"/>
      <c r="AI8" s="842"/>
      <c r="AJ8" s="843"/>
      <c r="AK8" s="844">
        <v>60</v>
      </c>
      <c r="AL8" s="845"/>
      <c r="AM8" s="845"/>
      <c r="AN8" s="845"/>
      <c r="AO8" s="845"/>
      <c r="AP8" s="845">
        <v>23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11491</v>
      </c>
      <c r="R23" s="874"/>
      <c r="S23" s="874"/>
      <c r="T23" s="874"/>
      <c r="U23" s="874"/>
      <c r="V23" s="874">
        <v>11017</v>
      </c>
      <c r="W23" s="874"/>
      <c r="X23" s="874"/>
      <c r="Y23" s="874"/>
      <c r="Z23" s="874"/>
      <c r="AA23" s="874">
        <v>474</v>
      </c>
      <c r="AB23" s="874"/>
      <c r="AC23" s="874"/>
      <c r="AD23" s="874"/>
      <c r="AE23" s="875"/>
      <c r="AF23" s="876">
        <v>273</v>
      </c>
      <c r="AG23" s="874"/>
      <c r="AH23" s="874"/>
      <c r="AI23" s="874"/>
      <c r="AJ23" s="877"/>
      <c r="AK23" s="878"/>
      <c r="AL23" s="879"/>
      <c r="AM23" s="879"/>
      <c r="AN23" s="879"/>
      <c r="AO23" s="879"/>
      <c r="AP23" s="874">
        <v>12390</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1764</v>
      </c>
      <c r="R28" s="903"/>
      <c r="S28" s="903"/>
      <c r="T28" s="903"/>
      <c r="U28" s="903"/>
      <c r="V28" s="903">
        <v>1737</v>
      </c>
      <c r="W28" s="903"/>
      <c r="X28" s="903"/>
      <c r="Y28" s="903"/>
      <c r="Z28" s="903"/>
      <c r="AA28" s="903">
        <v>27</v>
      </c>
      <c r="AB28" s="903"/>
      <c r="AC28" s="903"/>
      <c r="AD28" s="903"/>
      <c r="AE28" s="904"/>
      <c r="AF28" s="905">
        <v>27</v>
      </c>
      <c r="AG28" s="903"/>
      <c r="AH28" s="903"/>
      <c r="AI28" s="903"/>
      <c r="AJ28" s="906"/>
      <c r="AK28" s="907">
        <v>186</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1467</v>
      </c>
      <c r="R29" s="839"/>
      <c r="S29" s="839"/>
      <c r="T29" s="839"/>
      <c r="U29" s="839"/>
      <c r="V29" s="839">
        <v>1432</v>
      </c>
      <c r="W29" s="839"/>
      <c r="X29" s="839"/>
      <c r="Y29" s="839"/>
      <c r="Z29" s="839"/>
      <c r="AA29" s="839">
        <v>34</v>
      </c>
      <c r="AB29" s="839"/>
      <c r="AC29" s="839"/>
      <c r="AD29" s="839"/>
      <c r="AE29" s="840"/>
      <c r="AF29" s="841">
        <v>34</v>
      </c>
      <c r="AG29" s="842"/>
      <c r="AH29" s="842"/>
      <c r="AI29" s="842"/>
      <c r="AJ29" s="843"/>
      <c r="AK29" s="910">
        <v>247</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157</v>
      </c>
      <c r="R30" s="839"/>
      <c r="S30" s="839"/>
      <c r="T30" s="839"/>
      <c r="U30" s="839"/>
      <c r="V30" s="839">
        <v>157</v>
      </c>
      <c r="W30" s="839"/>
      <c r="X30" s="839"/>
      <c r="Y30" s="839"/>
      <c r="Z30" s="839"/>
      <c r="AA30" s="839">
        <v>0</v>
      </c>
      <c r="AB30" s="839"/>
      <c r="AC30" s="839"/>
      <c r="AD30" s="839"/>
      <c r="AE30" s="840"/>
      <c r="AF30" s="841" t="s">
        <v>386</v>
      </c>
      <c r="AG30" s="842"/>
      <c r="AH30" s="842"/>
      <c r="AI30" s="842"/>
      <c r="AJ30" s="843"/>
      <c r="AK30" s="910">
        <v>70</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897</v>
      </c>
      <c r="R31" s="839"/>
      <c r="S31" s="839"/>
      <c r="T31" s="839"/>
      <c r="U31" s="839"/>
      <c r="V31" s="839">
        <v>897</v>
      </c>
      <c r="W31" s="839"/>
      <c r="X31" s="839"/>
      <c r="Y31" s="839"/>
      <c r="Z31" s="839"/>
      <c r="AA31" s="839">
        <v>0</v>
      </c>
      <c r="AB31" s="839"/>
      <c r="AC31" s="839"/>
      <c r="AD31" s="839"/>
      <c r="AE31" s="840"/>
      <c r="AF31" s="841" t="s">
        <v>138</v>
      </c>
      <c r="AG31" s="842"/>
      <c r="AH31" s="842"/>
      <c r="AI31" s="842"/>
      <c r="AJ31" s="843"/>
      <c r="AK31" s="910">
        <v>147</v>
      </c>
      <c r="AL31" s="911"/>
      <c r="AM31" s="911"/>
      <c r="AN31" s="911"/>
      <c r="AO31" s="911"/>
      <c r="AP31" s="911">
        <v>2143</v>
      </c>
      <c r="AQ31" s="911"/>
      <c r="AR31" s="911"/>
      <c r="AS31" s="911"/>
      <c r="AT31" s="911"/>
      <c r="AU31" s="911">
        <v>1172</v>
      </c>
      <c r="AV31" s="911"/>
      <c r="AW31" s="911"/>
      <c r="AX31" s="911"/>
      <c r="AY31" s="911"/>
      <c r="AZ31" s="912" t="s">
        <v>584</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45</v>
      </c>
      <c r="R32" s="839"/>
      <c r="S32" s="839"/>
      <c r="T32" s="839"/>
      <c r="U32" s="839"/>
      <c r="V32" s="839">
        <v>45</v>
      </c>
      <c r="W32" s="839"/>
      <c r="X32" s="839"/>
      <c r="Y32" s="839"/>
      <c r="Z32" s="839"/>
      <c r="AA32" s="839">
        <v>0</v>
      </c>
      <c r="AB32" s="839"/>
      <c r="AC32" s="839"/>
      <c r="AD32" s="839"/>
      <c r="AE32" s="840"/>
      <c r="AF32" s="841" t="s">
        <v>386</v>
      </c>
      <c r="AG32" s="842"/>
      <c r="AH32" s="842"/>
      <c r="AI32" s="842"/>
      <c r="AJ32" s="843"/>
      <c r="AK32" s="910">
        <v>40</v>
      </c>
      <c r="AL32" s="911"/>
      <c r="AM32" s="911"/>
      <c r="AN32" s="911"/>
      <c r="AO32" s="911"/>
      <c r="AP32" s="911">
        <v>321</v>
      </c>
      <c r="AQ32" s="911"/>
      <c r="AR32" s="911"/>
      <c r="AS32" s="911"/>
      <c r="AT32" s="911"/>
      <c r="AU32" s="911">
        <v>321</v>
      </c>
      <c r="AV32" s="911"/>
      <c r="AW32" s="911"/>
      <c r="AX32" s="911"/>
      <c r="AY32" s="911"/>
      <c r="AZ32" s="912" t="s">
        <v>584</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288</v>
      </c>
      <c r="R33" s="839"/>
      <c r="S33" s="839"/>
      <c r="T33" s="839"/>
      <c r="U33" s="839"/>
      <c r="V33" s="839">
        <v>288</v>
      </c>
      <c r="W33" s="839"/>
      <c r="X33" s="839"/>
      <c r="Y33" s="839"/>
      <c r="Z33" s="839"/>
      <c r="AA33" s="839">
        <v>0</v>
      </c>
      <c r="AB33" s="839"/>
      <c r="AC33" s="839"/>
      <c r="AD33" s="839"/>
      <c r="AE33" s="840"/>
      <c r="AF33" s="841" t="s">
        <v>404</v>
      </c>
      <c r="AG33" s="842"/>
      <c r="AH33" s="842"/>
      <c r="AI33" s="842"/>
      <c r="AJ33" s="843"/>
      <c r="AK33" s="910">
        <v>26</v>
      </c>
      <c r="AL33" s="911"/>
      <c r="AM33" s="911"/>
      <c r="AN33" s="911"/>
      <c r="AO33" s="911"/>
      <c r="AP33" s="911" t="s">
        <v>584</v>
      </c>
      <c r="AQ33" s="911"/>
      <c r="AR33" s="911"/>
      <c r="AS33" s="911"/>
      <c r="AT33" s="911"/>
      <c r="AU33" s="911" t="s">
        <v>584</v>
      </c>
      <c r="AV33" s="911"/>
      <c r="AW33" s="911"/>
      <c r="AX33" s="911"/>
      <c r="AY33" s="911"/>
      <c r="AZ33" s="912" t="s">
        <v>584</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61</v>
      </c>
      <c r="AG63" s="922"/>
      <c r="AH63" s="922"/>
      <c r="AI63" s="922"/>
      <c r="AJ63" s="923"/>
      <c r="AK63" s="924"/>
      <c r="AL63" s="919"/>
      <c r="AM63" s="919"/>
      <c r="AN63" s="919"/>
      <c r="AO63" s="919"/>
      <c r="AP63" s="922">
        <v>2464</v>
      </c>
      <c r="AQ63" s="922"/>
      <c r="AR63" s="922"/>
      <c r="AS63" s="922"/>
      <c r="AT63" s="922"/>
      <c r="AU63" s="922">
        <v>1493</v>
      </c>
      <c r="AV63" s="922"/>
      <c r="AW63" s="922"/>
      <c r="AX63" s="922"/>
      <c r="AY63" s="922"/>
      <c r="AZ63" s="926"/>
      <c r="BA63" s="926"/>
      <c r="BB63" s="926"/>
      <c r="BC63" s="926"/>
      <c r="BD63" s="926"/>
      <c r="BE63" s="927"/>
      <c r="BF63" s="927"/>
      <c r="BG63" s="927"/>
      <c r="BH63" s="927"/>
      <c r="BI63" s="928"/>
      <c r="BJ63" s="929" t="s">
        <v>386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391</v>
      </c>
      <c r="AB66" s="798"/>
      <c r="AC66" s="798"/>
      <c r="AD66" s="798"/>
      <c r="AE66" s="799"/>
      <c r="AF66" s="932" t="s">
        <v>412</v>
      </c>
      <c r="AG66" s="893"/>
      <c r="AH66" s="893"/>
      <c r="AI66" s="893"/>
      <c r="AJ66" s="933"/>
      <c r="AK66" s="797" t="s">
        <v>393</v>
      </c>
      <c r="AL66" s="821"/>
      <c r="AM66" s="821"/>
      <c r="AN66" s="821"/>
      <c r="AO66" s="822"/>
      <c r="AP66" s="797" t="s">
        <v>413</v>
      </c>
      <c r="AQ66" s="798"/>
      <c r="AR66" s="798"/>
      <c r="AS66" s="798"/>
      <c r="AT66" s="799"/>
      <c r="AU66" s="797" t="s">
        <v>414</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918</v>
      </c>
      <c r="R68" s="946"/>
      <c r="S68" s="946"/>
      <c r="T68" s="946"/>
      <c r="U68" s="946"/>
      <c r="V68" s="946">
        <v>904</v>
      </c>
      <c r="W68" s="946"/>
      <c r="X68" s="946"/>
      <c r="Y68" s="946"/>
      <c r="Z68" s="946"/>
      <c r="AA68" s="946">
        <v>14</v>
      </c>
      <c r="AB68" s="946"/>
      <c r="AC68" s="946"/>
      <c r="AD68" s="946"/>
      <c r="AE68" s="946"/>
      <c r="AF68" s="946">
        <v>14</v>
      </c>
      <c r="AG68" s="946"/>
      <c r="AH68" s="946"/>
      <c r="AI68" s="946"/>
      <c r="AJ68" s="946"/>
      <c r="AK68" s="946">
        <v>0</v>
      </c>
      <c r="AL68" s="946"/>
      <c r="AM68" s="946"/>
      <c r="AN68" s="946"/>
      <c r="AO68" s="946"/>
      <c r="AP68" s="946" t="s">
        <v>584</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13006</v>
      </c>
      <c r="R69" s="911"/>
      <c r="S69" s="911"/>
      <c r="T69" s="911"/>
      <c r="U69" s="911"/>
      <c r="V69" s="911">
        <v>12626</v>
      </c>
      <c r="W69" s="911"/>
      <c r="X69" s="911"/>
      <c r="Y69" s="911"/>
      <c r="Z69" s="911"/>
      <c r="AA69" s="911">
        <v>379</v>
      </c>
      <c r="AB69" s="911"/>
      <c r="AC69" s="911"/>
      <c r="AD69" s="911"/>
      <c r="AE69" s="911"/>
      <c r="AF69" s="911">
        <v>379</v>
      </c>
      <c r="AG69" s="911"/>
      <c r="AH69" s="911"/>
      <c r="AI69" s="911"/>
      <c r="AJ69" s="911"/>
      <c r="AK69" s="911">
        <v>300</v>
      </c>
      <c r="AL69" s="911"/>
      <c r="AM69" s="911"/>
      <c r="AN69" s="911"/>
      <c r="AO69" s="911"/>
      <c r="AP69" s="911" t="s">
        <v>584</v>
      </c>
      <c r="AQ69" s="911"/>
      <c r="AR69" s="911"/>
      <c r="AS69" s="911"/>
      <c r="AT69" s="911"/>
      <c r="AU69" s="911" t="s">
        <v>584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1507</v>
      </c>
      <c r="R70" s="911"/>
      <c r="S70" s="911"/>
      <c r="T70" s="911"/>
      <c r="U70" s="911"/>
      <c r="V70" s="911">
        <v>1503</v>
      </c>
      <c r="W70" s="911"/>
      <c r="X70" s="911"/>
      <c r="Y70" s="911"/>
      <c r="Z70" s="911"/>
      <c r="AA70" s="911">
        <v>4</v>
      </c>
      <c r="AB70" s="911"/>
      <c r="AC70" s="911"/>
      <c r="AD70" s="911"/>
      <c r="AE70" s="911"/>
      <c r="AF70" s="911">
        <v>4</v>
      </c>
      <c r="AG70" s="911"/>
      <c r="AH70" s="911"/>
      <c r="AI70" s="911"/>
      <c r="AJ70" s="911"/>
      <c r="AK70" s="911">
        <v>1</v>
      </c>
      <c r="AL70" s="911"/>
      <c r="AM70" s="911"/>
      <c r="AN70" s="911"/>
      <c r="AO70" s="911"/>
      <c r="AP70" s="911" t="s">
        <v>584</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282568</v>
      </c>
      <c r="R71" s="911"/>
      <c r="S71" s="911"/>
      <c r="T71" s="911"/>
      <c r="U71" s="911"/>
      <c r="V71" s="911">
        <v>273461</v>
      </c>
      <c r="W71" s="911"/>
      <c r="X71" s="911"/>
      <c r="Y71" s="911"/>
      <c r="Z71" s="911"/>
      <c r="AA71" s="911">
        <v>9107</v>
      </c>
      <c r="AB71" s="911"/>
      <c r="AC71" s="911"/>
      <c r="AD71" s="911"/>
      <c r="AE71" s="911"/>
      <c r="AF71" s="911">
        <v>9107</v>
      </c>
      <c r="AG71" s="911"/>
      <c r="AH71" s="911"/>
      <c r="AI71" s="911"/>
      <c r="AJ71" s="911"/>
      <c r="AK71" s="911">
        <v>1429</v>
      </c>
      <c r="AL71" s="911"/>
      <c r="AM71" s="911"/>
      <c r="AN71" s="911"/>
      <c r="AO71" s="911"/>
      <c r="AP71" s="911" t="s">
        <v>584</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9504</v>
      </c>
      <c r="AG88" s="922"/>
      <c r="AH88" s="922"/>
      <c r="AI88" s="922"/>
      <c r="AJ88" s="922"/>
      <c r="AK88" s="919"/>
      <c r="AL88" s="919"/>
      <c r="AM88" s="919"/>
      <c r="AN88" s="919"/>
      <c r="AO88" s="919"/>
      <c r="AP88" s="922" t="s">
        <v>584</v>
      </c>
      <c r="AQ88" s="922"/>
      <c r="AR88" s="922"/>
      <c r="AS88" s="922"/>
      <c r="AT88" s="922"/>
      <c r="AU88" s="922" t="s">
        <v>584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41</v>
      </c>
      <c r="CS102" s="930"/>
      <c r="CT102" s="930"/>
      <c r="CU102" s="930"/>
      <c r="CV102" s="973"/>
      <c r="CW102" s="972" t="s">
        <v>588</v>
      </c>
      <c r="CX102" s="930"/>
      <c r="CY102" s="930"/>
      <c r="CZ102" s="930"/>
      <c r="DA102" s="973"/>
      <c r="DB102" s="972">
        <v>10</v>
      </c>
      <c r="DC102" s="930"/>
      <c r="DD102" s="930"/>
      <c r="DE102" s="930"/>
      <c r="DF102" s="973"/>
      <c r="DG102" s="972" t="s">
        <v>588</v>
      </c>
      <c r="DH102" s="930"/>
      <c r="DI102" s="930"/>
      <c r="DJ102" s="930"/>
      <c r="DK102" s="973"/>
      <c r="DL102" s="972" t="s">
        <v>588</v>
      </c>
      <c r="DM102" s="930"/>
      <c r="DN102" s="930"/>
      <c r="DO102" s="930"/>
      <c r="DP102" s="973"/>
      <c r="DQ102" s="972">
        <v>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303</v>
      </c>
      <c r="AG109" s="975"/>
      <c r="AH109" s="975"/>
      <c r="AI109" s="975"/>
      <c r="AJ109" s="976"/>
      <c r="AK109" s="974" t="s">
        <v>302</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303</v>
      </c>
      <c r="BW109" s="975"/>
      <c r="BX109" s="975"/>
      <c r="BY109" s="975"/>
      <c r="BZ109" s="976"/>
      <c r="CA109" s="974" t="s">
        <v>302</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303</v>
      </c>
      <c r="DM109" s="975"/>
      <c r="DN109" s="975"/>
      <c r="DO109" s="975"/>
      <c r="DP109" s="976"/>
      <c r="DQ109" s="974" t="s">
        <v>302</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1614634</v>
      </c>
      <c r="AB110" s="982"/>
      <c r="AC110" s="982"/>
      <c r="AD110" s="982"/>
      <c r="AE110" s="983"/>
      <c r="AF110" s="984">
        <v>1606368</v>
      </c>
      <c r="AG110" s="982"/>
      <c r="AH110" s="982"/>
      <c r="AI110" s="982"/>
      <c r="AJ110" s="983"/>
      <c r="AK110" s="984">
        <v>1584611</v>
      </c>
      <c r="AL110" s="982"/>
      <c r="AM110" s="982"/>
      <c r="AN110" s="982"/>
      <c r="AO110" s="983"/>
      <c r="AP110" s="985">
        <v>31.6</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12158720</v>
      </c>
      <c r="BR110" s="1017"/>
      <c r="BS110" s="1017"/>
      <c r="BT110" s="1017"/>
      <c r="BU110" s="1017"/>
      <c r="BV110" s="1017">
        <v>12213261</v>
      </c>
      <c r="BW110" s="1017"/>
      <c r="BX110" s="1017"/>
      <c r="BY110" s="1017"/>
      <c r="BZ110" s="1017"/>
      <c r="CA110" s="1017">
        <v>12389753</v>
      </c>
      <c r="CB110" s="1017"/>
      <c r="CC110" s="1017"/>
      <c r="CD110" s="1017"/>
      <c r="CE110" s="1017"/>
      <c r="CF110" s="1031">
        <v>247.3</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386</v>
      </c>
      <c r="DM110" s="1017"/>
      <c r="DN110" s="1017"/>
      <c r="DO110" s="1017"/>
      <c r="DP110" s="1017"/>
      <c r="DQ110" s="1017" t="s">
        <v>431</v>
      </c>
      <c r="DR110" s="1017"/>
      <c r="DS110" s="1017"/>
      <c r="DT110" s="1017"/>
      <c r="DU110" s="1017"/>
      <c r="DV110" s="1018" t="s">
        <v>432</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431</v>
      </c>
      <c r="AB111" s="1024"/>
      <c r="AC111" s="1024"/>
      <c r="AD111" s="1024"/>
      <c r="AE111" s="1025"/>
      <c r="AF111" s="1026" t="s">
        <v>138</v>
      </c>
      <c r="AG111" s="1024"/>
      <c r="AH111" s="1024"/>
      <c r="AI111" s="1024"/>
      <c r="AJ111" s="1025"/>
      <c r="AK111" s="1026" t="s">
        <v>138</v>
      </c>
      <c r="AL111" s="1024"/>
      <c r="AM111" s="1024"/>
      <c r="AN111" s="1024"/>
      <c r="AO111" s="1025"/>
      <c r="AP111" s="1027" t="s">
        <v>138</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386718</v>
      </c>
      <c r="BR111" s="1010"/>
      <c r="BS111" s="1010"/>
      <c r="BT111" s="1010"/>
      <c r="BU111" s="1010"/>
      <c r="BV111" s="1010">
        <v>306600</v>
      </c>
      <c r="BW111" s="1010"/>
      <c r="BX111" s="1010"/>
      <c r="BY111" s="1010"/>
      <c r="BZ111" s="1010"/>
      <c r="CA111" s="1010">
        <v>226483</v>
      </c>
      <c r="CB111" s="1010"/>
      <c r="CC111" s="1010"/>
      <c r="CD111" s="1010"/>
      <c r="CE111" s="1010"/>
      <c r="CF111" s="1004">
        <v>4.5</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138</v>
      </c>
      <c r="DH111" s="1010"/>
      <c r="DI111" s="1010"/>
      <c r="DJ111" s="1010"/>
      <c r="DK111" s="1010"/>
      <c r="DL111" s="1010" t="s">
        <v>138</v>
      </c>
      <c r="DM111" s="1010"/>
      <c r="DN111" s="1010"/>
      <c r="DO111" s="1010"/>
      <c r="DP111" s="1010"/>
      <c r="DQ111" s="1010" t="s">
        <v>138</v>
      </c>
      <c r="DR111" s="1010"/>
      <c r="DS111" s="1010"/>
      <c r="DT111" s="1010"/>
      <c r="DU111" s="1010"/>
      <c r="DV111" s="1011" t="s">
        <v>138</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138</v>
      </c>
      <c r="AB112" s="1049"/>
      <c r="AC112" s="1049"/>
      <c r="AD112" s="1049"/>
      <c r="AE112" s="1050"/>
      <c r="AF112" s="1051" t="s">
        <v>138</v>
      </c>
      <c r="AG112" s="1049"/>
      <c r="AH112" s="1049"/>
      <c r="AI112" s="1049"/>
      <c r="AJ112" s="1050"/>
      <c r="AK112" s="1051" t="s">
        <v>138</v>
      </c>
      <c r="AL112" s="1049"/>
      <c r="AM112" s="1049"/>
      <c r="AN112" s="1049"/>
      <c r="AO112" s="1050"/>
      <c r="AP112" s="1052" t="s">
        <v>138</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1466064</v>
      </c>
      <c r="BR112" s="1010"/>
      <c r="BS112" s="1010"/>
      <c r="BT112" s="1010"/>
      <c r="BU112" s="1010"/>
      <c r="BV112" s="1010">
        <v>1443397</v>
      </c>
      <c r="BW112" s="1010"/>
      <c r="BX112" s="1010"/>
      <c r="BY112" s="1010"/>
      <c r="BZ112" s="1010"/>
      <c r="CA112" s="1010">
        <v>1493837</v>
      </c>
      <c r="CB112" s="1010"/>
      <c r="CC112" s="1010"/>
      <c r="CD112" s="1010"/>
      <c r="CE112" s="1010"/>
      <c r="CF112" s="1004">
        <v>29.8</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138</v>
      </c>
      <c r="DH112" s="1010"/>
      <c r="DI112" s="1010"/>
      <c r="DJ112" s="1010"/>
      <c r="DK112" s="1010"/>
      <c r="DL112" s="1010" t="s">
        <v>138</v>
      </c>
      <c r="DM112" s="1010"/>
      <c r="DN112" s="1010"/>
      <c r="DO112" s="1010"/>
      <c r="DP112" s="1010"/>
      <c r="DQ112" s="1010" t="s">
        <v>138</v>
      </c>
      <c r="DR112" s="1010"/>
      <c r="DS112" s="1010"/>
      <c r="DT112" s="1010"/>
      <c r="DU112" s="1010"/>
      <c r="DV112" s="1011" t="s">
        <v>138</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129557</v>
      </c>
      <c r="AB113" s="1024"/>
      <c r="AC113" s="1024"/>
      <c r="AD113" s="1024"/>
      <c r="AE113" s="1025"/>
      <c r="AF113" s="1026">
        <v>139089</v>
      </c>
      <c r="AG113" s="1024"/>
      <c r="AH113" s="1024"/>
      <c r="AI113" s="1024"/>
      <c r="AJ113" s="1025"/>
      <c r="AK113" s="1026">
        <v>145576</v>
      </c>
      <c r="AL113" s="1024"/>
      <c r="AM113" s="1024"/>
      <c r="AN113" s="1024"/>
      <c r="AO113" s="1025"/>
      <c r="AP113" s="1027">
        <v>2.9</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138</v>
      </c>
      <c r="BR113" s="1010"/>
      <c r="BS113" s="1010"/>
      <c r="BT113" s="1010"/>
      <c r="BU113" s="1010"/>
      <c r="BV113" s="1010" t="s">
        <v>431</v>
      </c>
      <c r="BW113" s="1010"/>
      <c r="BX113" s="1010"/>
      <c r="BY113" s="1010"/>
      <c r="BZ113" s="1010"/>
      <c r="CA113" s="1010" t="s">
        <v>138</v>
      </c>
      <c r="CB113" s="1010"/>
      <c r="CC113" s="1010"/>
      <c r="CD113" s="1010"/>
      <c r="CE113" s="1010"/>
      <c r="CF113" s="1004" t="s">
        <v>138</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138</v>
      </c>
      <c r="DH113" s="1049"/>
      <c r="DI113" s="1049"/>
      <c r="DJ113" s="1049"/>
      <c r="DK113" s="1050"/>
      <c r="DL113" s="1051" t="s">
        <v>138</v>
      </c>
      <c r="DM113" s="1049"/>
      <c r="DN113" s="1049"/>
      <c r="DO113" s="1049"/>
      <c r="DP113" s="1050"/>
      <c r="DQ113" s="1051" t="s">
        <v>138</v>
      </c>
      <c r="DR113" s="1049"/>
      <c r="DS113" s="1049"/>
      <c r="DT113" s="1049"/>
      <c r="DU113" s="1050"/>
      <c r="DV113" s="1052" t="s">
        <v>431</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431</v>
      </c>
      <c r="AB114" s="1049"/>
      <c r="AC114" s="1049"/>
      <c r="AD114" s="1049"/>
      <c r="AE114" s="1050"/>
      <c r="AF114" s="1051" t="s">
        <v>138</v>
      </c>
      <c r="AG114" s="1049"/>
      <c r="AH114" s="1049"/>
      <c r="AI114" s="1049"/>
      <c r="AJ114" s="1050"/>
      <c r="AK114" s="1051" t="s">
        <v>431</v>
      </c>
      <c r="AL114" s="1049"/>
      <c r="AM114" s="1049"/>
      <c r="AN114" s="1049"/>
      <c r="AO114" s="1050"/>
      <c r="AP114" s="1052" t="s">
        <v>138</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772945</v>
      </c>
      <c r="BR114" s="1010"/>
      <c r="BS114" s="1010"/>
      <c r="BT114" s="1010"/>
      <c r="BU114" s="1010"/>
      <c r="BV114" s="1010">
        <v>638297</v>
      </c>
      <c r="BW114" s="1010"/>
      <c r="BX114" s="1010"/>
      <c r="BY114" s="1010"/>
      <c r="BZ114" s="1010"/>
      <c r="CA114" s="1010">
        <v>543356</v>
      </c>
      <c r="CB114" s="1010"/>
      <c r="CC114" s="1010"/>
      <c r="CD114" s="1010"/>
      <c r="CE114" s="1010"/>
      <c r="CF114" s="1004">
        <v>10.8</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138</v>
      </c>
      <c r="DH114" s="1049"/>
      <c r="DI114" s="1049"/>
      <c r="DJ114" s="1049"/>
      <c r="DK114" s="1050"/>
      <c r="DL114" s="1051" t="s">
        <v>138</v>
      </c>
      <c r="DM114" s="1049"/>
      <c r="DN114" s="1049"/>
      <c r="DO114" s="1049"/>
      <c r="DP114" s="1050"/>
      <c r="DQ114" s="1051" t="s">
        <v>138</v>
      </c>
      <c r="DR114" s="1049"/>
      <c r="DS114" s="1049"/>
      <c r="DT114" s="1049"/>
      <c r="DU114" s="1050"/>
      <c r="DV114" s="1052" t="s">
        <v>138</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80183</v>
      </c>
      <c r="AB115" s="1024"/>
      <c r="AC115" s="1024"/>
      <c r="AD115" s="1024"/>
      <c r="AE115" s="1025"/>
      <c r="AF115" s="1026">
        <v>80174</v>
      </c>
      <c r="AG115" s="1024"/>
      <c r="AH115" s="1024"/>
      <c r="AI115" s="1024"/>
      <c r="AJ115" s="1025"/>
      <c r="AK115" s="1026">
        <v>80181</v>
      </c>
      <c r="AL115" s="1024"/>
      <c r="AM115" s="1024"/>
      <c r="AN115" s="1024"/>
      <c r="AO115" s="1025"/>
      <c r="AP115" s="1027">
        <v>1.6</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v>1000</v>
      </c>
      <c r="BR115" s="1010"/>
      <c r="BS115" s="1010"/>
      <c r="BT115" s="1010"/>
      <c r="BU115" s="1010"/>
      <c r="BV115" s="1010">
        <v>1000</v>
      </c>
      <c r="BW115" s="1010"/>
      <c r="BX115" s="1010"/>
      <c r="BY115" s="1010"/>
      <c r="BZ115" s="1010"/>
      <c r="CA115" s="1010">
        <v>1000</v>
      </c>
      <c r="CB115" s="1010"/>
      <c r="CC115" s="1010"/>
      <c r="CD115" s="1010"/>
      <c r="CE115" s="1010"/>
      <c r="CF115" s="1004">
        <v>0</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431</v>
      </c>
      <c r="DH115" s="1049"/>
      <c r="DI115" s="1049"/>
      <c r="DJ115" s="1049"/>
      <c r="DK115" s="1050"/>
      <c r="DL115" s="1051" t="s">
        <v>138</v>
      </c>
      <c r="DM115" s="1049"/>
      <c r="DN115" s="1049"/>
      <c r="DO115" s="1049"/>
      <c r="DP115" s="1050"/>
      <c r="DQ115" s="1051" t="s">
        <v>138</v>
      </c>
      <c r="DR115" s="1049"/>
      <c r="DS115" s="1049"/>
      <c r="DT115" s="1049"/>
      <c r="DU115" s="1050"/>
      <c r="DV115" s="1052" t="s">
        <v>138</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254</v>
      </c>
      <c r="AB116" s="1049"/>
      <c r="AC116" s="1049"/>
      <c r="AD116" s="1049"/>
      <c r="AE116" s="1050"/>
      <c r="AF116" s="1051">
        <v>325</v>
      </c>
      <c r="AG116" s="1049"/>
      <c r="AH116" s="1049"/>
      <c r="AI116" s="1049"/>
      <c r="AJ116" s="1050"/>
      <c r="AK116" s="1051">
        <v>362</v>
      </c>
      <c r="AL116" s="1049"/>
      <c r="AM116" s="1049"/>
      <c r="AN116" s="1049"/>
      <c r="AO116" s="1050"/>
      <c r="AP116" s="1052">
        <v>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138</v>
      </c>
      <c r="BR116" s="1010"/>
      <c r="BS116" s="1010"/>
      <c r="BT116" s="1010"/>
      <c r="BU116" s="1010"/>
      <c r="BV116" s="1010" t="s">
        <v>431</v>
      </c>
      <c r="BW116" s="1010"/>
      <c r="BX116" s="1010"/>
      <c r="BY116" s="1010"/>
      <c r="BZ116" s="1010"/>
      <c r="CA116" s="1010" t="s">
        <v>431</v>
      </c>
      <c r="CB116" s="1010"/>
      <c r="CC116" s="1010"/>
      <c r="CD116" s="1010"/>
      <c r="CE116" s="1010"/>
      <c r="CF116" s="1004" t="s">
        <v>386</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138</v>
      </c>
      <c r="DH116" s="1049"/>
      <c r="DI116" s="1049"/>
      <c r="DJ116" s="1049"/>
      <c r="DK116" s="1050"/>
      <c r="DL116" s="1051" t="s">
        <v>431</v>
      </c>
      <c r="DM116" s="1049"/>
      <c r="DN116" s="1049"/>
      <c r="DO116" s="1049"/>
      <c r="DP116" s="1050"/>
      <c r="DQ116" s="1051" t="s">
        <v>138</v>
      </c>
      <c r="DR116" s="1049"/>
      <c r="DS116" s="1049"/>
      <c r="DT116" s="1049"/>
      <c r="DU116" s="1050"/>
      <c r="DV116" s="1052" t="s">
        <v>138</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1824628</v>
      </c>
      <c r="AB117" s="1067"/>
      <c r="AC117" s="1067"/>
      <c r="AD117" s="1067"/>
      <c r="AE117" s="1068"/>
      <c r="AF117" s="1069">
        <v>1825956</v>
      </c>
      <c r="AG117" s="1067"/>
      <c r="AH117" s="1067"/>
      <c r="AI117" s="1067"/>
      <c r="AJ117" s="1068"/>
      <c r="AK117" s="1069">
        <v>1810730</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431</v>
      </c>
      <c r="BR117" s="1010"/>
      <c r="BS117" s="1010"/>
      <c r="BT117" s="1010"/>
      <c r="BU117" s="1010"/>
      <c r="BV117" s="1010" t="s">
        <v>386</v>
      </c>
      <c r="BW117" s="1010"/>
      <c r="BX117" s="1010"/>
      <c r="BY117" s="1010"/>
      <c r="BZ117" s="1010"/>
      <c r="CA117" s="1010" t="s">
        <v>431</v>
      </c>
      <c r="CB117" s="1010"/>
      <c r="CC117" s="1010"/>
      <c r="CD117" s="1010"/>
      <c r="CE117" s="1010"/>
      <c r="CF117" s="1004" t="s">
        <v>431</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431</v>
      </c>
      <c r="DH117" s="1049"/>
      <c r="DI117" s="1049"/>
      <c r="DJ117" s="1049"/>
      <c r="DK117" s="1050"/>
      <c r="DL117" s="1051" t="s">
        <v>432</v>
      </c>
      <c r="DM117" s="1049"/>
      <c r="DN117" s="1049"/>
      <c r="DO117" s="1049"/>
      <c r="DP117" s="1050"/>
      <c r="DQ117" s="1051" t="s">
        <v>431</v>
      </c>
      <c r="DR117" s="1049"/>
      <c r="DS117" s="1049"/>
      <c r="DT117" s="1049"/>
      <c r="DU117" s="1050"/>
      <c r="DV117" s="1052" t="s">
        <v>138</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303</v>
      </c>
      <c r="AG118" s="975"/>
      <c r="AH118" s="975"/>
      <c r="AI118" s="975"/>
      <c r="AJ118" s="976"/>
      <c r="AK118" s="974" t="s">
        <v>302</v>
      </c>
      <c r="AL118" s="975"/>
      <c r="AM118" s="975"/>
      <c r="AN118" s="975"/>
      <c r="AO118" s="976"/>
      <c r="AP118" s="1061" t="s">
        <v>425</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138</v>
      </c>
      <c r="BR118" s="1088"/>
      <c r="BS118" s="1088"/>
      <c r="BT118" s="1088"/>
      <c r="BU118" s="1088"/>
      <c r="BV118" s="1088" t="s">
        <v>138</v>
      </c>
      <c r="BW118" s="1088"/>
      <c r="BX118" s="1088"/>
      <c r="BY118" s="1088"/>
      <c r="BZ118" s="1088"/>
      <c r="CA118" s="1088" t="s">
        <v>431</v>
      </c>
      <c r="CB118" s="1088"/>
      <c r="CC118" s="1088"/>
      <c r="CD118" s="1088"/>
      <c r="CE118" s="1088"/>
      <c r="CF118" s="1004" t="s">
        <v>138</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138</v>
      </c>
      <c r="DH118" s="1049"/>
      <c r="DI118" s="1049"/>
      <c r="DJ118" s="1049"/>
      <c r="DK118" s="1050"/>
      <c r="DL118" s="1051" t="s">
        <v>431</v>
      </c>
      <c r="DM118" s="1049"/>
      <c r="DN118" s="1049"/>
      <c r="DO118" s="1049"/>
      <c r="DP118" s="1050"/>
      <c r="DQ118" s="1051" t="s">
        <v>138</v>
      </c>
      <c r="DR118" s="1049"/>
      <c r="DS118" s="1049"/>
      <c r="DT118" s="1049"/>
      <c r="DU118" s="1050"/>
      <c r="DV118" s="1052" t="s">
        <v>138</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431</v>
      </c>
      <c r="AB119" s="982"/>
      <c r="AC119" s="982"/>
      <c r="AD119" s="982"/>
      <c r="AE119" s="983"/>
      <c r="AF119" s="984" t="s">
        <v>431</v>
      </c>
      <c r="AG119" s="982"/>
      <c r="AH119" s="982"/>
      <c r="AI119" s="982"/>
      <c r="AJ119" s="983"/>
      <c r="AK119" s="984" t="s">
        <v>138</v>
      </c>
      <c r="AL119" s="982"/>
      <c r="AM119" s="982"/>
      <c r="AN119" s="982"/>
      <c r="AO119" s="983"/>
      <c r="AP119" s="985" t="s">
        <v>138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457</v>
      </c>
      <c r="BP119" s="1096"/>
      <c r="BQ119" s="1087">
        <v>14785447</v>
      </c>
      <c r="BR119" s="1088"/>
      <c r="BS119" s="1088"/>
      <c r="BT119" s="1088"/>
      <c r="BU119" s="1088"/>
      <c r="BV119" s="1088">
        <v>14602555</v>
      </c>
      <c r="BW119" s="1088"/>
      <c r="BX119" s="1088"/>
      <c r="BY119" s="1088"/>
      <c r="BZ119" s="1088"/>
      <c r="CA119" s="1088">
        <v>14654429</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386718</v>
      </c>
      <c r="DH119" s="1074"/>
      <c r="DI119" s="1074"/>
      <c r="DJ119" s="1074"/>
      <c r="DK119" s="1075"/>
      <c r="DL119" s="1073">
        <v>306600</v>
      </c>
      <c r="DM119" s="1074"/>
      <c r="DN119" s="1074"/>
      <c r="DO119" s="1074"/>
      <c r="DP119" s="1075"/>
      <c r="DQ119" s="1073">
        <v>226483</v>
      </c>
      <c r="DR119" s="1074"/>
      <c r="DS119" s="1074"/>
      <c r="DT119" s="1074"/>
      <c r="DU119" s="1075"/>
      <c r="DV119" s="1076">
        <v>4.5</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138</v>
      </c>
      <c r="AB120" s="1049"/>
      <c r="AC120" s="1049"/>
      <c r="AD120" s="1049"/>
      <c r="AE120" s="1050"/>
      <c r="AF120" s="1051" t="s">
        <v>386</v>
      </c>
      <c r="AG120" s="1049"/>
      <c r="AH120" s="1049"/>
      <c r="AI120" s="1049"/>
      <c r="AJ120" s="1050"/>
      <c r="AK120" s="1051" t="s">
        <v>386</v>
      </c>
      <c r="AL120" s="1049"/>
      <c r="AM120" s="1049"/>
      <c r="AN120" s="1049"/>
      <c r="AO120" s="1050"/>
      <c r="AP120" s="1052" t="s">
        <v>432</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3294925</v>
      </c>
      <c r="BR120" s="1017"/>
      <c r="BS120" s="1017"/>
      <c r="BT120" s="1017"/>
      <c r="BU120" s="1017"/>
      <c r="BV120" s="1017">
        <v>3851807</v>
      </c>
      <c r="BW120" s="1017"/>
      <c r="BX120" s="1017"/>
      <c r="BY120" s="1017"/>
      <c r="BZ120" s="1017"/>
      <c r="CA120" s="1017">
        <v>3925991</v>
      </c>
      <c r="CB120" s="1017"/>
      <c r="CC120" s="1017"/>
      <c r="CD120" s="1017"/>
      <c r="CE120" s="1017"/>
      <c r="CF120" s="1031">
        <v>78.400000000000006</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1105968</v>
      </c>
      <c r="DH120" s="1017"/>
      <c r="DI120" s="1017"/>
      <c r="DJ120" s="1017"/>
      <c r="DK120" s="1017"/>
      <c r="DL120" s="1017">
        <v>1100556</v>
      </c>
      <c r="DM120" s="1017"/>
      <c r="DN120" s="1017"/>
      <c r="DO120" s="1017"/>
      <c r="DP120" s="1017"/>
      <c r="DQ120" s="1017">
        <v>1172474</v>
      </c>
      <c r="DR120" s="1017"/>
      <c r="DS120" s="1017"/>
      <c r="DT120" s="1017"/>
      <c r="DU120" s="1017"/>
      <c r="DV120" s="1018">
        <v>23.4</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138</v>
      </c>
      <c r="AB121" s="1049"/>
      <c r="AC121" s="1049"/>
      <c r="AD121" s="1049"/>
      <c r="AE121" s="1050"/>
      <c r="AF121" s="1051" t="s">
        <v>138</v>
      </c>
      <c r="AG121" s="1049"/>
      <c r="AH121" s="1049"/>
      <c r="AI121" s="1049"/>
      <c r="AJ121" s="1050"/>
      <c r="AK121" s="1051" t="s">
        <v>386</v>
      </c>
      <c r="AL121" s="1049"/>
      <c r="AM121" s="1049"/>
      <c r="AN121" s="1049"/>
      <c r="AO121" s="1050"/>
      <c r="AP121" s="1052" t="s">
        <v>386</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441552</v>
      </c>
      <c r="BR121" s="1010"/>
      <c r="BS121" s="1010"/>
      <c r="BT121" s="1010"/>
      <c r="BU121" s="1010"/>
      <c r="BV121" s="1010">
        <v>380595</v>
      </c>
      <c r="BW121" s="1010"/>
      <c r="BX121" s="1010"/>
      <c r="BY121" s="1010"/>
      <c r="BZ121" s="1010"/>
      <c r="CA121" s="1010">
        <v>310357</v>
      </c>
      <c r="CB121" s="1010"/>
      <c r="CC121" s="1010"/>
      <c r="CD121" s="1010"/>
      <c r="CE121" s="1010"/>
      <c r="CF121" s="1004">
        <v>6.2</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360096</v>
      </c>
      <c r="DH121" s="1010"/>
      <c r="DI121" s="1010"/>
      <c r="DJ121" s="1010"/>
      <c r="DK121" s="1010"/>
      <c r="DL121" s="1010">
        <v>342841</v>
      </c>
      <c r="DM121" s="1010"/>
      <c r="DN121" s="1010"/>
      <c r="DO121" s="1010"/>
      <c r="DP121" s="1010"/>
      <c r="DQ121" s="1010">
        <v>321363</v>
      </c>
      <c r="DR121" s="1010"/>
      <c r="DS121" s="1010"/>
      <c r="DT121" s="1010"/>
      <c r="DU121" s="1010"/>
      <c r="DV121" s="1011">
        <v>6.4</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386</v>
      </c>
      <c r="AG122" s="1049"/>
      <c r="AH122" s="1049"/>
      <c r="AI122" s="1049"/>
      <c r="AJ122" s="1050"/>
      <c r="AK122" s="1051" t="s">
        <v>386</v>
      </c>
      <c r="AL122" s="1049"/>
      <c r="AM122" s="1049"/>
      <c r="AN122" s="1049"/>
      <c r="AO122" s="1050"/>
      <c r="AP122" s="1052" t="s">
        <v>386</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9410671</v>
      </c>
      <c r="BR122" s="1088"/>
      <c r="BS122" s="1088"/>
      <c r="BT122" s="1088"/>
      <c r="BU122" s="1088"/>
      <c r="BV122" s="1088">
        <v>9305916</v>
      </c>
      <c r="BW122" s="1088"/>
      <c r="BX122" s="1088"/>
      <c r="BY122" s="1088"/>
      <c r="BZ122" s="1088"/>
      <c r="CA122" s="1088">
        <v>9258014</v>
      </c>
      <c r="CB122" s="1088"/>
      <c r="CC122" s="1088"/>
      <c r="CD122" s="1088"/>
      <c r="CE122" s="1088"/>
      <c r="CF122" s="1108">
        <v>184.8</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431</v>
      </c>
      <c r="DH122" s="1010"/>
      <c r="DI122" s="1010"/>
      <c r="DJ122" s="1010"/>
      <c r="DK122" s="1010"/>
      <c r="DL122" s="1010" t="s">
        <v>138</v>
      </c>
      <c r="DM122" s="1010"/>
      <c r="DN122" s="1010"/>
      <c r="DO122" s="1010"/>
      <c r="DP122" s="1010"/>
      <c r="DQ122" s="1010" t="s">
        <v>431</v>
      </c>
      <c r="DR122" s="1010"/>
      <c r="DS122" s="1010"/>
      <c r="DT122" s="1010"/>
      <c r="DU122" s="1010"/>
      <c r="DV122" s="1011" t="s">
        <v>431</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431</v>
      </c>
      <c r="AB123" s="1049"/>
      <c r="AC123" s="1049"/>
      <c r="AD123" s="1049"/>
      <c r="AE123" s="1050"/>
      <c r="AF123" s="1051" t="s">
        <v>431</v>
      </c>
      <c r="AG123" s="1049"/>
      <c r="AH123" s="1049"/>
      <c r="AI123" s="1049"/>
      <c r="AJ123" s="1050"/>
      <c r="AK123" s="1051" t="s">
        <v>431</v>
      </c>
      <c r="AL123" s="1049"/>
      <c r="AM123" s="1049"/>
      <c r="AN123" s="1049"/>
      <c r="AO123" s="1050"/>
      <c r="AP123" s="1052" t="s">
        <v>386</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468</v>
      </c>
      <c r="BP123" s="1096"/>
      <c r="BQ123" s="1155">
        <v>13147148</v>
      </c>
      <c r="BR123" s="1156"/>
      <c r="BS123" s="1156"/>
      <c r="BT123" s="1156"/>
      <c r="BU123" s="1156"/>
      <c r="BV123" s="1156">
        <v>13538318</v>
      </c>
      <c r="BW123" s="1156"/>
      <c r="BX123" s="1156"/>
      <c r="BY123" s="1156"/>
      <c r="BZ123" s="1156"/>
      <c r="CA123" s="1156">
        <v>13494362</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432</v>
      </c>
      <c r="DH123" s="1049"/>
      <c r="DI123" s="1049"/>
      <c r="DJ123" s="1049"/>
      <c r="DK123" s="1050"/>
      <c r="DL123" s="1051" t="s">
        <v>432</v>
      </c>
      <c r="DM123" s="1049"/>
      <c r="DN123" s="1049"/>
      <c r="DO123" s="1049"/>
      <c r="DP123" s="1050"/>
      <c r="DQ123" s="1051" t="s">
        <v>432</v>
      </c>
      <c r="DR123" s="1049"/>
      <c r="DS123" s="1049"/>
      <c r="DT123" s="1049"/>
      <c r="DU123" s="1050"/>
      <c r="DV123" s="1052" t="s">
        <v>432</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432</v>
      </c>
      <c r="AB124" s="1049"/>
      <c r="AC124" s="1049"/>
      <c r="AD124" s="1049"/>
      <c r="AE124" s="1050"/>
      <c r="AF124" s="1051" t="s">
        <v>138</v>
      </c>
      <c r="AG124" s="1049"/>
      <c r="AH124" s="1049"/>
      <c r="AI124" s="1049"/>
      <c r="AJ124" s="1050"/>
      <c r="AK124" s="1051" t="s">
        <v>432</v>
      </c>
      <c r="AL124" s="1049"/>
      <c r="AM124" s="1049"/>
      <c r="AN124" s="1049"/>
      <c r="AO124" s="1050"/>
      <c r="AP124" s="1052" t="s">
        <v>432</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33.4</v>
      </c>
      <c r="BR124" s="1118"/>
      <c r="BS124" s="1118"/>
      <c r="BT124" s="1118"/>
      <c r="BU124" s="1118"/>
      <c r="BV124" s="1118">
        <v>20.9</v>
      </c>
      <c r="BW124" s="1118"/>
      <c r="BX124" s="1118"/>
      <c r="BY124" s="1118"/>
      <c r="BZ124" s="1118"/>
      <c r="CA124" s="1118">
        <v>23.1</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138</v>
      </c>
      <c r="DH124" s="1074"/>
      <c r="DI124" s="1074"/>
      <c r="DJ124" s="1074"/>
      <c r="DK124" s="1075"/>
      <c r="DL124" s="1073" t="s">
        <v>138</v>
      </c>
      <c r="DM124" s="1074"/>
      <c r="DN124" s="1074"/>
      <c r="DO124" s="1074"/>
      <c r="DP124" s="1075"/>
      <c r="DQ124" s="1073" t="s">
        <v>472</v>
      </c>
      <c r="DR124" s="1074"/>
      <c r="DS124" s="1074"/>
      <c r="DT124" s="1074"/>
      <c r="DU124" s="1075"/>
      <c r="DV124" s="1076" t="s">
        <v>138</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473</v>
      </c>
      <c r="AB125" s="1049"/>
      <c r="AC125" s="1049"/>
      <c r="AD125" s="1049"/>
      <c r="AE125" s="1050"/>
      <c r="AF125" s="1051" t="s">
        <v>472</v>
      </c>
      <c r="AG125" s="1049"/>
      <c r="AH125" s="1049"/>
      <c r="AI125" s="1049"/>
      <c r="AJ125" s="1050"/>
      <c r="AK125" s="1051" t="s">
        <v>138</v>
      </c>
      <c r="AL125" s="1049"/>
      <c r="AM125" s="1049"/>
      <c r="AN125" s="1049"/>
      <c r="AO125" s="1050"/>
      <c r="AP125" s="1052" t="s">
        <v>473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138</v>
      </c>
      <c r="DH125" s="1017"/>
      <c r="DI125" s="1017"/>
      <c r="DJ125" s="1017"/>
      <c r="DK125" s="1017"/>
      <c r="DL125" s="1017" t="s">
        <v>138</v>
      </c>
      <c r="DM125" s="1017"/>
      <c r="DN125" s="1017"/>
      <c r="DO125" s="1017"/>
      <c r="DP125" s="1017"/>
      <c r="DQ125" s="1017" t="s">
        <v>476</v>
      </c>
      <c r="DR125" s="1017"/>
      <c r="DS125" s="1017"/>
      <c r="DT125" s="1017"/>
      <c r="DU125" s="1017"/>
      <c r="DV125" s="1018" t="s">
        <v>476</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80117</v>
      </c>
      <c r="AB126" s="1049"/>
      <c r="AC126" s="1049"/>
      <c r="AD126" s="1049"/>
      <c r="AE126" s="1050"/>
      <c r="AF126" s="1051">
        <v>80117</v>
      </c>
      <c r="AG126" s="1049"/>
      <c r="AH126" s="1049"/>
      <c r="AI126" s="1049"/>
      <c r="AJ126" s="1050"/>
      <c r="AK126" s="1051">
        <v>80117</v>
      </c>
      <c r="AL126" s="1049"/>
      <c r="AM126" s="1049"/>
      <c r="AN126" s="1049"/>
      <c r="AO126" s="1050"/>
      <c r="AP126" s="1052">
        <v>1.6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472</v>
      </c>
      <c r="DH126" s="1010"/>
      <c r="DI126" s="1010"/>
      <c r="DJ126" s="1010"/>
      <c r="DK126" s="1010"/>
      <c r="DL126" s="1010" t="s">
        <v>473</v>
      </c>
      <c r="DM126" s="1010"/>
      <c r="DN126" s="1010"/>
      <c r="DO126" s="1010"/>
      <c r="DP126" s="1010"/>
      <c r="DQ126" s="1010" t="s">
        <v>478</v>
      </c>
      <c r="DR126" s="1010"/>
      <c r="DS126" s="1010"/>
      <c r="DT126" s="1010"/>
      <c r="DU126" s="1010"/>
      <c r="DV126" s="1011" t="s">
        <v>479</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66</v>
      </c>
      <c r="AB127" s="1049"/>
      <c r="AC127" s="1049"/>
      <c r="AD127" s="1049"/>
      <c r="AE127" s="1050"/>
      <c r="AF127" s="1051">
        <v>57</v>
      </c>
      <c r="AG127" s="1049"/>
      <c r="AH127" s="1049"/>
      <c r="AI127" s="1049"/>
      <c r="AJ127" s="1050"/>
      <c r="AK127" s="1051">
        <v>64</v>
      </c>
      <c r="AL127" s="1049"/>
      <c r="AM127" s="1049"/>
      <c r="AN127" s="1049"/>
      <c r="AO127" s="1050"/>
      <c r="AP127" s="1052">
        <v>0</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473</v>
      </c>
      <c r="DH127" s="1010"/>
      <c r="DI127" s="1010"/>
      <c r="DJ127" s="1010"/>
      <c r="DK127" s="1010"/>
      <c r="DL127" s="1010" t="s">
        <v>138</v>
      </c>
      <c r="DM127" s="1010"/>
      <c r="DN127" s="1010"/>
      <c r="DO127" s="1010"/>
      <c r="DP127" s="1010"/>
      <c r="DQ127" s="1010" t="s">
        <v>473</v>
      </c>
      <c r="DR127" s="1010"/>
      <c r="DS127" s="1010"/>
      <c r="DT127" s="1010"/>
      <c r="DU127" s="1010"/>
      <c r="DV127" s="1011" t="s">
        <v>473</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60332</v>
      </c>
      <c r="AB128" s="1138"/>
      <c r="AC128" s="1138"/>
      <c r="AD128" s="1138"/>
      <c r="AE128" s="1139"/>
      <c r="AF128" s="1140">
        <v>59788</v>
      </c>
      <c r="AG128" s="1138"/>
      <c r="AH128" s="1138"/>
      <c r="AI128" s="1138"/>
      <c r="AJ128" s="1139"/>
      <c r="AK128" s="1140">
        <v>53924</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138</v>
      </c>
      <c r="BG128" s="1145"/>
      <c r="BH128" s="1145"/>
      <c r="BI128" s="1145"/>
      <c r="BJ128" s="1145"/>
      <c r="BK128" s="1145"/>
      <c r="BL128" s="1146"/>
      <c r="BM128" s="1144">
        <v>14.4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v>1000</v>
      </c>
      <c r="DH128" s="1130"/>
      <c r="DI128" s="1130"/>
      <c r="DJ128" s="1130"/>
      <c r="DK128" s="1130"/>
      <c r="DL128" s="1130">
        <v>1000</v>
      </c>
      <c r="DM128" s="1130"/>
      <c r="DN128" s="1130"/>
      <c r="DO128" s="1130"/>
      <c r="DP128" s="1130"/>
      <c r="DQ128" s="1130">
        <v>1000</v>
      </c>
      <c r="DR128" s="1130"/>
      <c r="DS128" s="1130"/>
      <c r="DT128" s="1130"/>
      <c r="DU128" s="1130"/>
      <c r="DV128" s="1131">
        <v>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5966907</v>
      </c>
      <c r="AB129" s="1049"/>
      <c r="AC129" s="1049"/>
      <c r="AD129" s="1049"/>
      <c r="AE129" s="1050"/>
      <c r="AF129" s="1051">
        <v>6154894</v>
      </c>
      <c r="AG129" s="1049"/>
      <c r="AH129" s="1049"/>
      <c r="AI129" s="1049"/>
      <c r="AJ129" s="1050"/>
      <c r="AK129" s="1051">
        <v>6092164</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138</v>
      </c>
      <c r="BG129" s="1159"/>
      <c r="BH129" s="1159"/>
      <c r="BI129" s="1159"/>
      <c r="BJ129" s="1159"/>
      <c r="BK129" s="1159"/>
      <c r="BL129" s="1160"/>
      <c r="BM129" s="1158">
        <v>19.399999999999999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1071698</v>
      </c>
      <c r="AB130" s="1049"/>
      <c r="AC130" s="1049"/>
      <c r="AD130" s="1049"/>
      <c r="AE130" s="1050"/>
      <c r="AF130" s="1051">
        <v>1081814</v>
      </c>
      <c r="AG130" s="1049"/>
      <c r="AH130" s="1049"/>
      <c r="AI130" s="1049"/>
      <c r="AJ130" s="1050"/>
      <c r="AK130" s="1051">
        <v>1081832</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13.7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4895209</v>
      </c>
      <c r="AB131" s="1074"/>
      <c r="AC131" s="1074"/>
      <c r="AD131" s="1074"/>
      <c r="AE131" s="1075"/>
      <c r="AF131" s="1073">
        <v>5073080</v>
      </c>
      <c r="AG131" s="1074"/>
      <c r="AH131" s="1074"/>
      <c r="AI131" s="1074"/>
      <c r="AJ131" s="1075"/>
      <c r="AK131" s="1073">
        <v>5010332</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23.1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14.14848682</v>
      </c>
      <c r="AB132" s="1190"/>
      <c r="AC132" s="1190"/>
      <c r="AD132" s="1190"/>
      <c r="AE132" s="1191"/>
      <c r="AF132" s="1192">
        <v>13.489911449999999</v>
      </c>
      <c r="AG132" s="1190"/>
      <c r="AH132" s="1190"/>
      <c r="AI132" s="1190"/>
      <c r="AJ132" s="1191"/>
      <c r="AK132" s="1192">
        <v>13.4716422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14.4</v>
      </c>
      <c r="AB133" s="1173"/>
      <c r="AC133" s="1173"/>
      <c r="AD133" s="1173"/>
      <c r="AE133" s="1174"/>
      <c r="AF133" s="1172">
        <v>13.8</v>
      </c>
      <c r="AG133" s="1173"/>
      <c r="AH133" s="1173"/>
      <c r="AI133" s="1173"/>
      <c r="AJ133" s="1174"/>
      <c r="AK133" s="1172">
        <v>13.7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95KcZiye4ezKfgHNSb/X6pp90vu4P8042T9vT2WKa/B7WjRADZfBRDdXO5rDJ/rKzEeOUMAtr+9QAdFVLlwWg==" saltValue="jasJv1cJLFKdiKQIMRiT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26Y2oCmcHLu3ACaonGHZPLyF1Rnuhw4q57iL87qfCnMy6P30JmtqSTmEKzUWmirODQP1McygmgLeBlSj1SxKA==" saltValue="g/g1sNl82Uc9w8ok6pag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sFkRupY+qUP9gJOU2YXI+qSbmepFuhOOSAGtUBTrAq1mfQlLSpz7xGgC7F4rnYQ8czOzd1zqlyC440gKpUnKw==" saltValue="DOBPh+CS3p9fEPEQkDEPO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1308041</v>
      </c>
      <c r="AP9" s="312">
        <v>103928</v>
      </c>
      <c r="AQ9" s="313">
        <v>89955</v>
      </c>
      <c r="AR9" s="314">
        <v>15.5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216792</v>
      </c>
      <c r="AP10" s="315">
        <v>17225</v>
      </c>
      <c r="AQ10" s="316">
        <v>10661</v>
      </c>
      <c r="AR10" s="317">
        <v>61.6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272251</v>
      </c>
      <c r="AP11" s="315">
        <v>21631</v>
      </c>
      <c r="AQ11" s="316">
        <v>13679</v>
      </c>
      <c r="AR11" s="317">
        <v>58.1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972</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v>32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92539</v>
      </c>
      <c r="AP14" s="315">
        <v>7353</v>
      </c>
      <c r="AQ14" s="316">
        <v>4100</v>
      </c>
      <c r="AR14" s="317">
        <v>79.3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70886</v>
      </c>
      <c r="AP15" s="315">
        <v>5632</v>
      </c>
      <c r="AQ15" s="316">
        <v>1979</v>
      </c>
      <c r="AR15" s="317">
        <v>184.6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-120397</v>
      </c>
      <c r="AP16" s="315">
        <v>-9566</v>
      </c>
      <c r="AQ16" s="316">
        <v>-8950</v>
      </c>
      <c r="AR16" s="317">
        <v>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1840112</v>
      </c>
      <c r="AP17" s="315">
        <v>146203</v>
      </c>
      <c r="AQ17" s="316">
        <v>112428</v>
      </c>
      <c r="AR17" s="317">
        <v>30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12.47</v>
      </c>
      <c r="AP21" s="328">
        <v>10.34</v>
      </c>
      <c r="AQ21" s="329">
        <v>2.13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97.4</v>
      </c>
      <c r="AP22" s="333">
        <v>96.7</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1584611</v>
      </c>
      <c r="AP32" s="342">
        <v>125903</v>
      </c>
      <c r="AQ32" s="343">
        <v>52443</v>
      </c>
      <c r="AR32" s="344">
        <v>140.1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145576</v>
      </c>
      <c r="AP35" s="342">
        <v>11567</v>
      </c>
      <c r="AQ35" s="343">
        <v>14640</v>
      </c>
      <c r="AR35" s="344">
        <v>-21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t="s">
        <v>512</v>
      </c>
      <c r="AP36" s="342" t="s">
        <v>512</v>
      </c>
      <c r="AQ36" s="343">
        <v>3738</v>
      </c>
      <c r="AR36" s="344" t="s">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80181</v>
      </c>
      <c r="AP37" s="342">
        <v>6371</v>
      </c>
      <c r="AQ37" s="343">
        <v>1128</v>
      </c>
      <c r="AR37" s="344">
        <v>464.8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362</v>
      </c>
      <c r="AP38" s="345">
        <v>29</v>
      </c>
      <c r="AQ38" s="346">
        <v>7</v>
      </c>
      <c r="AR38" s="334">
        <v>314.3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-53924</v>
      </c>
      <c r="AP39" s="342">
        <v>-4284</v>
      </c>
      <c r="AQ39" s="343">
        <v>-2426</v>
      </c>
      <c r="AR39" s="344">
        <v>76.599999999999994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-1081832</v>
      </c>
      <c r="AP40" s="342">
        <v>-85955</v>
      </c>
      <c r="AQ40" s="343">
        <v>-48318</v>
      </c>
      <c r="AR40" s="344">
        <v>77.900000000000006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674974</v>
      </c>
      <c r="AP41" s="342">
        <v>53629</v>
      </c>
      <c r="AQ41" s="343">
        <v>21212</v>
      </c>
      <c r="AR41" s="344">
        <v>152.80000000000001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1123269</v>
      </c>
      <c r="AN51" s="364">
        <v>84361</v>
      </c>
      <c r="AO51" s="365">
        <v>-3.1</v>
      </c>
      <c r="AP51" s="366">
        <v>91837</v>
      </c>
      <c r="AQ51" s="367">
        <v>11</v>
      </c>
      <c r="AR51" s="368">
        <v>-14.1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865645</v>
      </c>
      <c r="AN52" s="372">
        <v>65013</v>
      </c>
      <c r="AO52" s="373">
        <v>12</v>
      </c>
      <c r="AP52" s="374">
        <v>54439</v>
      </c>
      <c r="AQ52" s="375">
        <v>21.7</v>
      </c>
      <c r="AR52" s="376">
        <v>-9.6999999999999993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904855</v>
      </c>
      <c r="AN53" s="364">
        <v>68748</v>
      </c>
      <c r="AO53" s="365">
        <v>-18.5</v>
      </c>
      <c r="AP53" s="366">
        <v>75972</v>
      </c>
      <c r="AQ53" s="367">
        <v>-17.3</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541989</v>
      </c>
      <c r="AN54" s="372">
        <v>41178</v>
      </c>
      <c r="AO54" s="373">
        <v>-36.700000000000003</v>
      </c>
      <c r="AP54" s="374">
        <v>40712</v>
      </c>
      <c r="AQ54" s="375">
        <v>-25.2</v>
      </c>
      <c r="AR54" s="376">
        <v>-11.5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1252015</v>
      </c>
      <c r="AN55" s="364">
        <v>96569</v>
      </c>
      <c r="AO55" s="365">
        <v>40.5</v>
      </c>
      <c r="AP55" s="366">
        <v>79466</v>
      </c>
      <c r="AQ55" s="367">
        <v>4.5999999999999996</v>
      </c>
      <c r="AR55" s="368">
        <v>35.9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722544</v>
      </c>
      <c r="AN56" s="372">
        <v>55730</v>
      </c>
      <c r="AO56" s="373">
        <v>35.299999999999997</v>
      </c>
      <c r="AP56" s="374">
        <v>44645</v>
      </c>
      <c r="AQ56" s="375">
        <v>9.6999999999999993</v>
      </c>
      <c r="AR56" s="376">
        <v>25.6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1906384</v>
      </c>
      <c r="AN57" s="364">
        <v>149029</v>
      </c>
      <c r="AO57" s="365">
        <v>54.3</v>
      </c>
      <c r="AP57" s="366">
        <v>90072</v>
      </c>
      <c r="AQ57" s="367">
        <v>13.3</v>
      </c>
      <c r="AR57" s="368">
        <v>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1020117</v>
      </c>
      <c r="AN58" s="372">
        <v>79746</v>
      </c>
      <c r="AO58" s="373">
        <v>43.1</v>
      </c>
      <c r="AP58" s="374">
        <v>46083</v>
      </c>
      <c r="AQ58" s="375">
        <v>3.2</v>
      </c>
      <c r="AR58" s="376">
        <v>39.9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2077639</v>
      </c>
      <c r="AN59" s="364">
        <v>165075</v>
      </c>
      <c r="AO59" s="365">
        <v>10.8</v>
      </c>
      <c r="AP59" s="366">
        <v>88328</v>
      </c>
      <c r="AQ59" s="367">
        <v>-1.9</v>
      </c>
      <c r="AR59" s="368">
        <v>12.7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1447474</v>
      </c>
      <c r="AN60" s="372">
        <v>115007</v>
      </c>
      <c r="AO60" s="373">
        <v>44.2</v>
      </c>
      <c r="AP60" s="374">
        <v>49013</v>
      </c>
      <c r="AQ60" s="375">
        <v>6.4</v>
      </c>
      <c r="AR60" s="376">
        <v>37.799999999999997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1452832</v>
      </c>
      <c r="AN61" s="379">
        <v>112756</v>
      </c>
      <c r="AO61" s="380">
        <v>16.8</v>
      </c>
      <c r="AP61" s="381">
        <v>85135</v>
      </c>
      <c r="AQ61" s="382">
        <v>1.9</v>
      </c>
      <c r="AR61" s="368">
        <v>14.9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919554</v>
      </c>
      <c r="AN62" s="372">
        <v>71335</v>
      </c>
      <c r="AO62" s="373">
        <v>19.600000000000001</v>
      </c>
      <c r="AP62" s="374">
        <v>46978</v>
      </c>
      <c r="AQ62" s="375">
        <v>3.2</v>
      </c>
      <c r="AR62" s="376">
        <v>16.399999999999999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CqLevUADOyFAVO3vnpF1OVmX33HGU1ozXeu4CL80SNhaiBe5QcuIStqVNY4UvBeRA9StYnWv0MMakRku36k3g==" saltValue="4D8mpKxO/dGhNM97rhY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nxqJi9iVdB4JtQZ0AuPnLrlJ/3sUR2n3p4AQUGiix5b6IvC4p3zJtBvwPBNQfGA0QXbTL+1sBj/aJ6zDpWBg==" saltValue="Y/ANQNFAH20X1X37Q5eZ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9Y5siWJ9y/w8qY+BXR12gxSUvMl13wt6RVbgu9lZBr5dpFEtaWtYa7Pim/aDcMav1oY8JbsW5AYGd64gSw29w==" saltValue="x6A8xlrPuK36rmbIfvkm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24.53</v>
      </c>
      <c r="G47" s="12">
        <v>26.25</v>
      </c>
      <c r="H47" s="12">
        <v>34.270000000000003</v>
      </c>
      <c r="I47" s="12">
        <v>36.99</v>
      </c>
      <c r="J47" s="13">
        <v>38.26</v>
      </c>
    </row>
    <row r="48" spans="2:10" ht="57.75" customHeight="1" x14ac:dyDescent="0.15">
      <c r="B48" s="14"/>
      <c r="C48" s="1234" t="s">
        <v>4</v>
      </c>
      <c r="D48" s="1234"/>
      <c r="E48" s="1235"/>
      <c r="F48" s="15">
        <v>4.7</v>
      </c>
      <c r="G48" s="16">
        <v>7.76</v>
      </c>
      <c r="H48" s="16">
        <v>6.66</v>
      </c>
      <c r="I48" s="16">
        <v>5.6</v>
      </c>
      <c r="J48" s="17">
        <v>4.4800000000000004</v>
      </c>
    </row>
    <row r="49" spans="2:10" ht="57.75" customHeight="1" thickBot="1" x14ac:dyDescent="0.2">
      <c r="B49" s="18"/>
      <c r="C49" s="1236" t="s">
        <v>5</v>
      </c>
      <c r="D49" s="1236"/>
      <c r="E49" s="1237"/>
      <c r="F49" s="19">
        <v>0.19</v>
      </c>
      <c r="G49" s="20">
        <v>5.12</v>
      </c>
      <c r="H49" s="20">
        <v>6.49</v>
      </c>
      <c r="I49" s="20">
        <v>2.9</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EBtI6dVDoGw3po/f200FsTwOxmzR0dC3XOiT6OtW3Uey85VbZVO1Zj/8WOHEcjI9KupfEFhSGjTRBQydh09Lw==" saltValue="tMLyyZLv4NgzddUlxMPQ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2020-09-23T23:16:42Z</cp:lastPrinted>
  <dcterms:created xsi:type="dcterms:W3CDTF">2020-02-10T06:33:40Z</dcterms:created>
  <dcterms:modified xsi:type="dcterms:W3CDTF">2020-09-23T23:16:54Z</dcterms:modified>
  <cp:category/>
</cp:coreProperties>
</file>