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4370" windowHeight="81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AM36" i="10"/>
  <c r="C36" i="10"/>
  <c r="CO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E36" i="10" s="1"/>
  <c r="BW34" i="10" l="1"/>
  <c r="BW35" i="10" l="1"/>
  <c r="BW36" i="10" s="1"/>
  <c r="BW37" i="10" s="1"/>
  <c r="CO34" i="10"/>
</calcChain>
</file>

<file path=xl/sharedStrings.xml><?xml version="1.0" encoding="utf-8"?>
<sst xmlns="http://schemas.openxmlformats.org/spreadsheetml/2006/main" count="1049" uniqueCount="592">
  <si>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</si>
  <si>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</si>
  <si>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</si>
  <si>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</si>
  <si>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</si>
  <si>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</si>
  <si>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</si>
  <si>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</si>
  <si>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</si>
  <si>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</si>
  <si>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</si>
  <si>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</si>
  <si>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</si>
  <si>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</si>
  <si>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</si>
  <si>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</si>
  <si>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</si>
  <si>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</si>
  <si>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</si>
  <si>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</si>
  <si>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</si>
  <si>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</si>
  <si>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</si>
  <si>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</si>
  <si>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</si>
  <si>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</si>
  <si>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</si>
  <si>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</si>
  <si>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</si>
  <si>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</si>
  <si>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</si>
  <si>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</si>
  <si>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</si>
  <si>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</si>
  <si>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</si>
  <si>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</si>
  <si>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</si>
  <si>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</si>
  <si>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</si>
  <si>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</si>
  <si>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</si>
  <si>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</si>
  <si>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</si>
  <si>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</si>
  <si>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</si>
  <si>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</si>
  <si>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</si>
  <si>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</si>
  <si>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</si>
  <si>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</si>
  <si>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</si>
  <si>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</si>
  <si>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</si>
  <si>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</si>
  <si>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</si>
  <si>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</si>
  <si>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</si>
  <si>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</si>
  <si>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</si>
  <si>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</si>
  <si>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</si>
  <si>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</si>
  <si>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</si>
  <si>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</si>
  <si>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</si>
  <si>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</si>
  <si>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</si>
  <si>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</si>
  <si>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</si>
  <si>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</si>
  <si>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</si>
  <si>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</si>
  <si>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</si>
  <si>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</si>
  <si>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</si>
  <si>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</si>
  <si>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</si>
  <si>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</si>
  <si>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</si>
  <si>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</si>
  <si>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</si>
  <si>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</si>
  <si>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</si>
  <si>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</si>
  <si>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</si>
  <si>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</si>
  <si>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</si>
  <si>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</si>
  <si>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</si>
  <si>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</si>
  <si>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</si>
  <si>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</si>
  <si>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垂水市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</si>
  <si>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</si>
  <si>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</si>
  <si>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</si>
  <si>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</si>
  <si>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</si>
  <si>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</si>
  <si>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</si>
  <si>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</si>
  <si>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</si>
  <si>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</si>
  <si>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</si>
  <si>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</si>
  <si>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</si>
  <si>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</si>
  <si>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</si>
  <si>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</si>
  <si>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</si>
  <si>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</si>
  <si>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</si>
  <si>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</si>
  <si>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</si>
  <si>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</si>
  <si>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</si>
  <si>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</si>
  <si>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</si>
  <si>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</si>
  <si>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</si>
  <si>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</si>
  <si>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</si>
  <si>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</si>
  <si>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</si>
  <si>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</si>
  <si>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</si>
  <si>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</si>
  <si>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</si>
  <si>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</si>
  <si>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</si>
  <si>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</si>
  <si>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</si>
  <si>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</si>
  <si>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</si>
  <si>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</si>
  <si>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</si>
  <si>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</si>
  <si>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</si>
  <si>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</si>
  <si>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</si>
  <si>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</si>
  <si>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</si>
  <si>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</si>
  <si>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</si>
  <si>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</si>
  <si>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</si>
  <si>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</si>
  <si>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</si>
  <si>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</si>
  <si>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</si>
  <si>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</si>
  <si>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</si>
  <si>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</si>
  <si>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</si>
  <si>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</si>
  <si>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</si>
  <si>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</si>
  <si>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</si>
  <si>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</si>
  <si>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</si>
  <si>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</si>
  <si>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</si>
  <si>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</si>
  <si>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</si>
  <si>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</si>
  <si>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</si>
  <si>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</si>
  <si>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</si>
  <si>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</si>
  <si>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</si>
  <si>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</si>
  <si>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</si>
  <si>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</si>
  <si>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</si>
  <si>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</si>
  <si>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</si>
  <si>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</si>
  <si>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</si>
  <si>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</si>
  <si>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</si>
  <si>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</si>
  <si>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</si>
  <si>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</si>
  <si>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</si>
  <si>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</si>
  <si>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</si>
  <si>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</si>
  <si>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</si>
  <si>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</si>
  <si>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</si>
  <si>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</si>
  <si>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</si>
  <si>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</si>
  <si>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</si>
  <si>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</si>
  <si>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</si>
  <si>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</si>
  <si>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</si>
  <si>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</si>
  <si>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</si>
  <si>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</si>
  <si>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鹿児島県垂水市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</si>
  <si>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</si>
  <si>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</si>
  <si>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</si>
  <si>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</si>
  <si>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</si>
  <si>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</si>
  <si>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</si>
  <si>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</si>
  <si>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</si>
  <si>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</si>
  <si>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</si>
  <si>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</si>
  <si>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</si>
  <si>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</si>
  <si>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</si>
  <si>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</si>
  <si>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</si>
  <si>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</si>
  <si>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</si>
  <si>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</si>
  <si>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</si>
  <si>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</si>
  <si>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</si>
  <si>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</si>
  <si>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</si>
  <si>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</si>
  <si>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</si>
  <si>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</si>
  <si>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</si>
  <si>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</si>
  <si>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</si>
  <si>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</si>
  <si>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</si>
  <si>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</si>
  <si>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</si>
  <si>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</si>
  <si>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</si>
  <si>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</si>
  <si>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</si>
  <si>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</si>
  <si>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</si>
  <si>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</si>
  <si>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</si>
  <si>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</si>
  <si>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</si>
  <si>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</si>
  <si>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</si>
  <si>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</si>
  <si>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</si>
  <si>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</si>
  <si>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</si>
  <si>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</si>
  <si>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</si>
  <si>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</si>
  <si>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</si>
  <si>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</si>
  <si>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</si>
  <si>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</si>
  <si>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</si>
  <si>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</si>
  <si>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</si>
  <si>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</si>
  <si>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</si>
  <si>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</si>
  <si>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</si>
  <si>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</si>
  <si>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</si>
  <si>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</si>
  <si>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</si>
  <si>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</si>
  <si>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</si>
  <si>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</si>
  <si>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</si>
  <si>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</si>
  <si>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</si>
  <si>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</si>
  <si>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</si>
  <si>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</si>
  <si>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</si>
  <si>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</si>
  <si>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</si>
  <si>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</si>
  <si>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</si>
  <si>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</si>
  <si>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</si>
  <si>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</si>
  <si>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</si>
  <si>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</si>
  <si>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</si>
  <si>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</si>
  <si>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</si>
  <si>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</si>
  <si>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</si>
  <si>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</si>
  <si>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</si>
  <si>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</si>
  <si>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</si>
  <si>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</si>
  <si>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</si>
  <si>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</si>
  <si>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</si>
  <si>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</si>
  <si>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</si>
  <si>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</si>
  <si>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</si>
  <si>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</si>
  <si>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</si>
  <si>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</si>
  <si>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</si>
  <si>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</si>
  <si>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</si>
  <si>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</si>
  <si>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</si>
  <si>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</si>
  <si>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</si>
  <si>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</si>
  <si>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</si>
  <si>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</si>
  <si>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</si>
  <si>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</si>
  <si>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</si>
  <si>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</si>
  <si>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</si>
  <si>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</si>
  <si>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</si>
  <si>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</si>
  <si>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</si>
  <si>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</si>
  <si>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</si>
  <si>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</si>
  <si>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</si>
  <si>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</si>
  <si>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</si>
  <si>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</si>
  <si>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</si>
  <si>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</si>
  <si>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</si>
  <si>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</si>
  <si>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</si>
  <si>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</si>
  <si>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</si>
  <si>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</si>
  <si>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</si>
  <si>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</si>
  <si>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</si>
  <si>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</si>
  <si>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</si>
  <si>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</si>
  <si>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鹿児島県垂水市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</si>
  <si>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</si>
  <si>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</si>
  <si>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</si>
  <si>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</si>
  <si>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</si>
  <si>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</si>
  <si>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</si>
  <si>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</si>
  <si>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</si>
  <si>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</si>
  <si>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</si>
  <si>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</si>
  <si>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</si>
  <si>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</si>
  <si>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</si>
  <si>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</si>
  <si>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</si>
  <si>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</si>
  <si>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</si>
  <si>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</si>
  <si>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</si>
  <si>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</si>
  <si>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</si>
  <si>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</si>
  <si>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</si>
  <si>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</si>
  <si>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</si>
  <si>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</si>
  <si>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</si>
  <si>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</si>
  <si>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</si>
  <si>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</si>
  <si>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</si>
  <si>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</si>
  <si>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垂水市国民健康保険特別会計</t>
    <phoneticPr fontId="5"/>
  </si>
  <si>
    <t>垂水市介護保険特別会計</t>
    <phoneticPr fontId="5"/>
  </si>
  <si>
    <t>垂水市後期高齢者医療特別会計</t>
    <phoneticPr fontId="5"/>
  </si>
  <si>
    <t>垂水市老人保健施設特別会計</t>
    <phoneticPr fontId="5"/>
  </si>
  <si>
    <t>垂水市交通災害共済特別会計</t>
    <phoneticPr fontId="5"/>
  </si>
  <si>
    <t>垂水市水道事業会計</t>
    <phoneticPr fontId="5"/>
  </si>
  <si>
    <t>法適用企業</t>
    <phoneticPr fontId="5"/>
  </si>
  <si>
    <t>垂水市病院事業会計</t>
    <phoneticPr fontId="5"/>
  </si>
  <si>
    <t>法適用企業</t>
    <phoneticPr fontId="5"/>
  </si>
  <si>
    <t>垂水市地方卸売市場特別会計</t>
    <phoneticPr fontId="5"/>
  </si>
  <si>
    <t>法非適用企業</t>
    <phoneticPr fontId="5"/>
  </si>
  <si>
    <t>垂水市漁業集落排水処理施設特別会計</t>
    <phoneticPr fontId="5"/>
  </si>
  <si>
    <t>法非適用企業</t>
    <phoneticPr fontId="5"/>
  </si>
  <si>
    <t>垂水市簡易水道事業特別会計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</si>
  <si>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</si>
  <si>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</si>
  <si>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</si>
  <si>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</si>
  <si>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</si>
  <si>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</si>
  <si>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</si>
  <si>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</si>
  <si>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</si>
  <si>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</si>
  <si>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</si>
  <si>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</si>
  <si>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</si>
  <si>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</si>
  <si>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</si>
  <si>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</si>
  <si>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</si>
  <si>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</si>
  <si>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</si>
  <si>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</si>
  <si>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</si>
  <si>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</si>
  <si>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</si>
  <si>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</si>
  <si>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</si>
  <si>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</si>
  <si>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</si>
  <si>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</si>
  <si>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</si>
  <si>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</si>
  <si>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</si>
  <si>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</si>
  <si>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</si>
  <si>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</si>
  <si>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</si>
  <si>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</si>
  <si>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</si>
  <si>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</si>
  <si>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</si>
  <si>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</si>
  <si>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</si>
  <si>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</si>
  <si>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</si>
  <si>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</si>
  <si>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</si>
  <si>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</si>
  <si>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</si>
  <si>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</si>
  <si>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</si>
  <si>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</si>
  <si>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</si>
  <si>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</si>
  <si>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</si>
  <si>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</si>
  <si>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</si>
  <si>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</si>
  <si>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</si>
  <si>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</si>
  <si>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</si>
  <si>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</si>
  <si>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</si>
  <si>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</si>
  <si>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垂水市病院事業会計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</si>
  <si>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</si>
  <si>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</si>
  <si>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垂水市漁業集落排水処理施設特別会計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</si>
  <si>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</si>
  <si>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垂水市簡易水道事業特別会計</t>
    <phoneticPr fontId="5"/>
  </si>
  <si>
    <t>(Ｆ)</t>
    <phoneticPr fontId="5"/>
  </si>
  <si>
    <t>垂水市水道事業会計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</si>
  <si>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</si>
  <si>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</si>
  <si>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</si>
  <si>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</si>
  <si>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</si>
  <si>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</si>
  <si>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</si>
  <si>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</si>
  <si>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</si>
  <si>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</si>
  <si>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</si>
  <si>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</si>
  <si>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</si>
  <si>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</si>
  <si>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</si>
  <si>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</si>
  <si>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</si>
  <si>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</si>
  <si>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</si>
  <si>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</si>
  <si>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</si>
  <si>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</si>
  <si>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</si>
  <si>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</si>
  <si>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</si>
  <si>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</si>
  <si>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</si>
  <si>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</si>
  <si>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</si>
  <si>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</si>
  <si>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</si>
  <si>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</si>
  <si>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</si>
  <si>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</si>
  <si>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</si>
  <si>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</si>
  <si>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</si>
  <si>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</si>
  <si>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</si>
  <si>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</si>
  <si>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</si>
  <si>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</si>
  <si>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</si>
  <si>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</si>
  <si>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</si>
  <si>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</si>
  <si>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</si>
  <si>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</si>
  <si>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</si>
  <si>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</si>
  <si>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</si>
  <si>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</si>
  <si>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</si>
  <si>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</si>
  <si>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</si>
  <si>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</si>
  <si>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</si>
  <si>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</si>
  <si>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</si>
  <si>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</si>
  <si>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</si>
  <si>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</si>
  <si>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</si>
  <si>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</si>
  <si>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</si>
  <si>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</si>
  <si>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</si>
  <si>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</si>
  <si>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</si>
  <si>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</si>
  <si>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</si>
  <si>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</si>
  <si>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</si>
  <si>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</si>
  <si>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</si>
  <si>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</si>
  <si>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</si>
  <si>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</si>
  <si>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</si>
  <si>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</si>
  <si>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</si>
  <si>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</si>
  <si>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</si>
  <si>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</si>
  <si>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</si>
  <si>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</si>
  <si>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4.56</t>
  </si>
  <si>
    <t>▲ 0.54</t>
  </si>
  <si>
    <t>垂水市水道事業会計</t>
  </si>
  <si>
    <t>一般会計</t>
  </si>
  <si>
    <t>垂水市病院事業会計</t>
  </si>
  <si>
    <t>垂水市介護保険特別会計</t>
  </si>
  <si>
    <t>垂水市老人保健施設特別会計</t>
  </si>
  <si>
    <t>垂水市地方卸売市場特別会計</t>
  </si>
  <si>
    <t>垂水市国民健康保険特別会計</t>
  </si>
  <si>
    <t>垂水市簡易水道事業特別会計</t>
  </si>
  <si>
    <t>その他会計（赤字）</t>
  </si>
  <si>
    <t>その他会計（黒字）</t>
  </si>
  <si>
    <t>市有施設整備基金</t>
    <rPh sb="0" eb="2">
      <t>シユウ</t>
    </rPh>
    <rPh sb="2" eb="4">
      <t>シセツ</t>
    </rPh>
    <rPh sb="4" eb="6">
      <t>セイビ</t>
    </rPh>
    <rPh sb="6" eb="8">
      <t>キキン</t>
    </rPh>
    <phoneticPr fontId="11"/>
  </si>
  <si>
    <t>ふるさと応援基金</t>
    <rPh sb="4" eb="6">
      <t>オウエン</t>
    </rPh>
    <rPh sb="6" eb="8">
      <t>キキン</t>
    </rPh>
    <phoneticPr fontId="11"/>
  </si>
  <si>
    <t>潮彩町排水処理施設整備基金</t>
    <rPh sb="0" eb="1">
      <t>シオ</t>
    </rPh>
    <rPh sb="1" eb="2">
      <t>サイ</t>
    </rPh>
    <rPh sb="2" eb="3">
      <t>チョウ</t>
    </rPh>
    <rPh sb="3" eb="5">
      <t>ハイスイ</t>
    </rPh>
    <rPh sb="5" eb="7">
      <t>ショリ</t>
    </rPh>
    <rPh sb="7" eb="9">
      <t>シセツ</t>
    </rPh>
    <rPh sb="9" eb="11">
      <t>セイビ</t>
    </rPh>
    <rPh sb="11" eb="13">
      <t>キキン</t>
    </rPh>
    <phoneticPr fontId="2"/>
  </si>
  <si>
    <t>地域福祉基金</t>
    <rPh sb="0" eb="2">
      <t>チイキ</t>
    </rPh>
    <rPh sb="2" eb="4">
      <t>フクシ</t>
    </rPh>
    <rPh sb="4" eb="6">
      <t>キキン</t>
    </rPh>
    <phoneticPr fontId="2"/>
  </si>
  <si>
    <t>垂水市観光振興基金</t>
    <rPh sb="0" eb="3">
      <t>タルミズシ</t>
    </rPh>
    <rPh sb="3" eb="5">
      <t>カンコウ</t>
    </rPh>
    <rPh sb="5" eb="7">
      <t>シンコウ</t>
    </rPh>
    <rPh sb="7" eb="9">
      <t>キキン</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</si>
  <si>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</si>
  <si>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</si>
  <si>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</si>
  <si>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</si>
  <si>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</si>
  <si>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垂水市土地開発公社</t>
    <rPh sb="0" eb="3">
      <t>タルミズシ</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</si>
  <si>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</si>
  <si>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</si>
  <si>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</si>
  <si>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</si>
  <si>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</si>
  <si>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については、類似団体の平均より高い水準にある。将来負担比率が大きく上昇した要因は、地方債残高の増加と、債務負担行為の増加、基金からの一時的な借入れによるものである。増加した新規発行地方債については、大部分が交付税算入率の高い過疎債であるが、将来負担比率が上昇する要因となっている。また、基金からの借入れについては、平成29年度末の支払い資金不足から3月から4月の期間のみ、基金から一般会計への振替を行ったことで貸付金扱いとなったものであるが、平成30年度以降は解消される見込みである。有形固定資産減価償却率においては、築30年以上の建物が約60％を占めることから類似団体の平均より高い水準にある。今後は「垂水市公共施設等総合管理計画」に基づいた公共施設等の長寿命化の推進により、公共施設等の適切な維持管理に努めるとともに、事業内容に応じた有利な地方債を活用することで、両数値の改善を目指していく。</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5" eb="27">
      <t>ルイジ</t>
    </rPh>
    <rPh sb="27" eb="29">
      <t>ダンタイ</t>
    </rPh>
    <rPh sb="30" eb="32">
      <t>ヘイキン</t>
    </rPh>
    <rPh sb="34" eb="35">
      <t>タカ</t>
    </rPh>
    <rPh sb="36" eb="38">
      <t>スイジュン</t>
    </rPh>
    <rPh sb="42" eb="44">
      <t>ショウライ</t>
    </rPh>
    <rPh sb="44" eb="46">
      <t>フタン</t>
    </rPh>
    <rPh sb="46" eb="48">
      <t>ヒリツ</t>
    </rPh>
    <rPh sb="49" eb="50">
      <t>オオ</t>
    </rPh>
    <rPh sb="52" eb="54">
      <t>ジョウショウ</t>
    </rPh>
    <rPh sb="56" eb="58">
      <t>ヨウイン</t>
    </rPh>
    <rPh sb="60" eb="63">
      <t>チホウサイ</t>
    </rPh>
    <rPh sb="70" eb="72">
      <t>サイム</t>
    </rPh>
    <rPh sb="72" eb="74">
      <t>フタン</t>
    </rPh>
    <rPh sb="74" eb="76">
      <t>コウイ</t>
    </rPh>
    <rPh sb="77" eb="79">
      <t>ゾウカ</t>
    </rPh>
    <rPh sb="85" eb="88">
      <t>イチジテキ</t>
    </rPh>
    <rPh sb="89" eb="91">
      <t>カリイレ</t>
    </rPh>
    <rPh sb="105" eb="107">
      <t>シンキ</t>
    </rPh>
    <rPh sb="107" eb="109">
      <t>ハッコウ</t>
    </rPh>
    <rPh sb="139" eb="141">
      <t>ショウライ</t>
    </rPh>
    <rPh sb="141" eb="143">
      <t>フタン</t>
    </rPh>
    <rPh sb="143" eb="145">
      <t>ヒリツ</t>
    </rPh>
    <rPh sb="146" eb="148">
      <t>ジョウショウ</t>
    </rPh>
    <rPh sb="150" eb="152">
      <t>ヨウイン</t>
    </rPh>
    <rPh sb="167" eb="168">
      <t>カ</t>
    </rPh>
    <rPh sb="168" eb="169">
      <t>イ</t>
    </rPh>
    <rPh sb="176" eb="178">
      <t>ヘイセイ</t>
    </rPh>
    <rPh sb="182" eb="183">
      <t>マツ</t>
    </rPh>
    <rPh sb="187" eb="189">
      <t>シキン</t>
    </rPh>
    <rPh sb="194" eb="195">
      <t>ガツ</t>
    </rPh>
    <rPh sb="198" eb="199">
      <t>ガツ</t>
    </rPh>
    <rPh sb="200" eb="202">
      <t>キカン</t>
    </rPh>
    <rPh sb="205" eb="207">
      <t>キキン</t>
    </rPh>
    <rPh sb="209" eb="211">
      <t>イッパン</t>
    </rPh>
    <rPh sb="211" eb="213">
      <t>カイケイ</t>
    </rPh>
    <rPh sb="215" eb="217">
      <t>フリカエ</t>
    </rPh>
    <rPh sb="218" eb="219">
      <t>オコナ</t>
    </rPh>
    <rPh sb="224" eb="226">
      <t>カシツケ</t>
    </rPh>
    <rPh sb="226" eb="227">
      <t>キン</t>
    </rPh>
    <rPh sb="227" eb="228">
      <t>アツカ</t>
    </rPh>
    <rPh sb="254" eb="256">
      <t>ミコ</t>
    </rPh>
    <rPh sb="293" eb="294">
      <t>シ</t>
    </rPh>
    <rPh sb="317" eb="319">
      <t>コンゴ</t>
    </rPh>
    <rPh sb="337" eb="338">
      <t>モト</t>
    </rPh>
    <rPh sb="341" eb="343">
      <t>コウキョウ</t>
    </rPh>
    <rPh sb="343" eb="346">
      <t>シセツトウ</t>
    </rPh>
    <rPh sb="347" eb="348">
      <t>チョウ</t>
    </rPh>
    <rPh sb="348" eb="351">
      <t>ジュミョウカ</t>
    </rPh>
    <rPh sb="352" eb="354">
      <t>スイシン</t>
    </rPh>
    <rPh sb="358" eb="360">
      <t>コウキョウ</t>
    </rPh>
    <rPh sb="360" eb="363">
      <t>シセツトウ</t>
    </rPh>
    <rPh sb="364" eb="366">
      <t>テキセツ</t>
    </rPh>
    <rPh sb="367" eb="369">
      <t>イジ</t>
    </rPh>
    <rPh sb="369" eb="371">
      <t>カンリ</t>
    </rPh>
    <rPh sb="372" eb="373">
      <t>ツト</t>
    </rPh>
    <rPh sb="380" eb="382">
      <t>ジギョウ</t>
    </rPh>
    <rPh sb="382" eb="384">
      <t>ナイヨウ</t>
    </rPh>
    <rPh sb="385" eb="386">
      <t>オウ</t>
    </rPh>
    <rPh sb="388" eb="390">
      <t>ユウリ</t>
    </rPh>
    <rPh sb="391" eb="394">
      <t>チホウサイ</t>
    </rPh>
    <rPh sb="395" eb="397">
      <t>カツヨウ</t>
    </rPh>
    <rPh sb="403" eb="404">
      <t>リョウ</t>
    </rPh>
    <rPh sb="404" eb="406">
      <t>スウチ</t>
    </rPh>
    <rPh sb="407" eb="409">
      <t>カイゼン</t>
    </rPh>
    <rPh sb="410" eb="412">
      <t>メザ</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</si>
  <si>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</si>
  <si>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</si>
  <si>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</si>
  <si>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</si>
  <si>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</si>
  <si>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</si>
  <si>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</si>
  <si>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については、財政改革プログラムに基づき、地方債の発行額を6億円以下（災害・臨時財政対策債を除く）に抑制してきたことや、交付税算入率の高い有利な地方債の活用に努めてきたことから、数値は改善されてきている。将来負担比率上昇の要因については、債務負担行為の増加、基金からの一時的な借入れ、大型事業の更新による過疎債残高の増加によるものである。この過疎債については、令和3年度から償還が始まることから、実質公債費比率は上昇していくことが考えられる。また、今後は大規模な普通建設事業実施に伴う新規地方債発行も予定していることから、両比率の上昇が想定される。今後は事業実施の緊急性等を適切に見極め、これまで以上の計画的な地方債発行に努めることで、健全な財政運営を目指す。</t>
    <rPh sb="0" eb="2">
      <t>ジッシツ</t>
    </rPh>
    <rPh sb="2" eb="5">
      <t>コウサイヒ</t>
    </rPh>
    <rPh sb="5" eb="7">
      <t>ヒリツ</t>
    </rPh>
    <rPh sb="13" eb="15">
      <t>ザイセイ</t>
    </rPh>
    <rPh sb="15" eb="17">
      <t>カイカク</t>
    </rPh>
    <rPh sb="23" eb="24">
      <t>モト</t>
    </rPh>
    <rPh sb="27" eb="29">
      <t>チホウ</t>
    </rPh>
    <rPh sb="29" eb="30">
      <t>サイ</t>
    </rPh>
    <rPh sb="31" eb="34">
      <t>ハッコウガク</t>
    </rPh>
    <rPh sb="36" eb="40">
      <t>オクエンイカ</t>
    </rPh>
    <rPh sb="41" eb="43">
      <t>サイガイ</t>
    </rPh>
    <rPh sb="44" eb="46">
      <t>リンジ</t>
    </rPh>
    <rPh sb="46" eb="48">
      <t>ザイセイ</t>
    </rPh>
    <rPh sb="48" eb="50">
      <t>タイサク</t>
    </rPh>
    <rPh sb="50" eb="51">
      <t>サイ</t>
    </rPh>
    <rPh sb="52" eb="53">
      <t>ノゾ</t>
    </rPh>
    <rPh sb="56" eb="58">
      <t>ヨクセイ</t>
    </rPh>
    <rPh sb="66" eb="69">
      <t>コウフゼイ</t>
    </rPh>
    <rPh sb="69" eb="71">
      <t>サンニュウ</t>
    </rPh>
    <rPh sb="71" eb="72">
      <t>リツ</t>
    </rPh>
    <rPh sb="73" eb="74">
      <t>タカ</t>
    </rPh>
    <rPh sb="75" eb="77">
      <t>ユウリ</t>
    </rPh>
    <rPh sb="78" eb="81">
      <t>チホウサイ</t>
    </rPh>
    <rPh sb="82" eb="84">
      <t>カツヨウ</t>
    </rPh>
    <rPh sb="85" eb="86">
      <t>ツト</t>
    </rPh>
    <rPh sb="95" eb="97">
      <t>スウチ</t>
    </rPh>
    <rPh sb="98" eb="100">
      <t>カイゼン</t>
    </rPh>
    <rPh sb="108" eb="110">
      <t>ショウライ</t>
    </rPh>
    <rPh sb="110" eb="112">
      <t>フタン</t>
    </rPh>
    <rPh sb="112" eb="114">
      <t>ヒリツ</t>
    </rPh>
    <rPh sb="114" eb="116">
      <t>ジョウショウ</t>
    </rPh>
    <rPh sb="117" eb="119">
      <t>ヨウイン</t>
    </rPh>
    <rPh sb="135" eb="137">
      <t>キキン</t>
    </rPh>
    <rPh sb="140" eb="143">
      <t>イチジテキ</t>
    </rPh>
    <rPh sb="144" eb="146">
      <t>カリイ</t>
    </rPh>
    <rPh sb="177" eb="179">
      <t>カソ</t>
    </rPh>
    <rPh sb="179" eb="180">
      <t>サイ</t>
    </rPh>
    <rPh sb="186" eb="187">
      <t>レイ</t>
    </rPh>
    <rPh sb="187" eb="188">
      <t>ワ</t>
    </rPh>
    <rPh sb="189" eb="191">
      <t>ネンド</t>
    </rPh>
    <rPh sb="193" eb="195">
      <t>ショウカン</t>
    </rPh>
    <rPh sb="196" eb="197">
      <t>ハジ</t>
    </rPh>
    <rPh sb="204" eb="206">
      <t>ジッシツ</t>
    </rPh>
    <rPh sb="206" eb="209">
      <t>コウサイヒ</t>
    </rPh>
    <rPh sb="209" eb="210">
      <t>ヒ</t>
    </rPh>
    <rPh sb="210" eb="211">
      <t>リツ</t>
    </rPh>
    <rPh sb="212" eb="214">
      <t>ジョウショウ</t>
    </rPh>
    <rPh sb="221" eb="222">
      <t>カンガ</t>
    </rPh>
    <rPh sb="230" eb="232">
      <t>コンゴ</t>
    </rPh>
    <rPh sb="233" eb="236">
      <t>ダイキボ</t>
    </rPh>
    <rPh sb="237" eb="239">
      <t>フツウ</t>
    </rPh>
    <rPh sb="239" eb="241">
      <t>ケンセツ</t>
    </rPh>
    <rPh sb="241" eb="243">
      <t>ジギョウ</t>
    </rPh>
    <rPh sb="243" eb="245">
      <t>ジッシ</t>
    </rPh>
    <rPh sb="246" eb="247">
      <t>トモナ</t>
    </rPh>
    <rPh sb="248" eb="250">
      <t>シンキ</t>
    </rPh>
    <rPh sb="250" eb="253">
      <t>チホウサイ</t>
    </rPh>
    <rPh sb="253" eb="255">
      <t>ハッコウ</t>
    </rPh>
    <rPh sb="256" eb="258">
      <t>ヨテイ</t>
    </rPh>
    <rPh sb="267" eb="268">
      <t>リョウ</t>
    </rPh>
    <rPh sb="268" eb="270">
      <t>ヒリツ</t>
    </rPh>
    <rPh sb="271" eb="273">
      <t>ジョウショウ</t>
    </rPh>
    <rPh sb="274" eb="276">
      <t>ソウテイ</t>
    </rPh>
    <rPh sb="280" eb="282">
      <t>コンゴ</t>
    </rPh>
    <rPh sb="291" eb="292">
      <t>トウ</t>
    </rPh>
    <rPh sb="304" eb="306">
      <t>イジョウ</t>
    </rPh>
    <rPh sb="307" eb="310">
      <t>ケイカクテキ</t>
    </rPh>
    <rPh sb="311" eb="314">
      <t>チホウサイ</t>
    </rPh>
    <rPh sb="314" eb="316">
      <t>ハッコウ</t>
    </rPh>
    <rPh sb="317" eb="318">
      <t>ツト</t>
    </rPh>
    <rPh sb="324" eb="326">
      <t>ケンゼン</t>
    </rPh>
    <rPh sb="327" eb="329">
      <t>ザイセイ</t>
    </rPh>
    <rPh sb="329" eb="331">
      <t>ウンエイ</t>
    </rPh>
    <rPh sb="332" eb="334">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</si>
</sst>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6533-46F3-9E5D-C971917575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119393</c:v>
                </c:pt>
                <c:pt idx="1">
                  <c:v>121971</c:v>
                </c:pt>
                <c:pt idx="2">
                  <c:v>83429</c:v>
                </c:pt>
                <c:pt idx="3">
                  <c:v>93447</c:v>
                </c:pt>
                <c:pt idx="4">
                  <c:v>180872</c:v>
                </c:pt>
              </c:numCache>
            </c:numRef>
          </c:val>
          <c:smooth val="0"/>
          <c:extLst>
            <c:ext xmlns:c16="http://schemas.microsoft.com/office/drawing/2014/chart" uri="{C3380CC4-5D6E-409C-BE32-E72D297353CC}">
              <c16:uniqueId val="{00000001-6533-46F3-9E5D-C9719175752D}"/>
            </c:ext>
          </c:extLst>
        </c:ser>
        <c:dLbls>
          <c:showLegendKey val="0"/>
          <c:showVal val="0"/>
          <c:showCatName val="0"/>
          <c:showSerName val="0"/>
          <c:showPercent val="0"/>
          <c:showBubbleSize val="0"/>
        </c:dLbls>
        <c:marker val="1"/>
        <c:smooth val="0"/>
        <c:axId val="240386136"/>
        <c:axId val="396370864"/>
      </c:lineChart>
      <c:catAx>
        <c:axId val="240386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370864"/>
        <c:crosses val="autoZero"/>
        <c:auto val="1"/>
        <c:lblAlgn val="ctr"/>
        <c:lblOffset val="100"/>
        <c:tickLblSkip val="1"/>
        <c:tickMarkSkip val="1"/>
        <c:noMultiLvlLbl val="0"/>
      </c:catAx>
      <c:valAx>
        <c:axId val="3963708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386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5.57</c:v>
                </c:pt>
                <c:pt idx="1">
                  <c:v>5.4</c:v>
                </c:pt>
                <c:pt idx="2">
                  <c:v>7.15</c:v>
                </c:pt>
                <c:pt idx="3">
                  <c:v>5.31</c:v>
                </c:pt>
                <c:pt idx="4">
                  <c:v>4.7699999999999996</c:v>
                </c:pt>
              </c:numCache>
            </c:numRef>
          </c:val>
          <c:extLst>
            <c:ext xmlns:c16="http://schemas.microsoft.com/office/drawing/2014/chart" uri="{C3380CC4-5D6E-409C-BE32-E72D297353CC}">
              <c16:uniqueId val="{00000000-A976-4340-865A-442BFFE219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25.31</c:v>
                </c:pt>
                <c:pt idx="1">
                  <c:v>26.48</c:v>
                </c:pt>
                <c:pt idx="2">
                  <c:v>30.4</c:v>
                </c:pt>
                <c:pt idx="3">
                  <c:v>28.39</c:v>
                </c:pt>
                <c:pt idx="4">
                  <c:v>29.52</c:v>
                </c:pt>
              </c:numCache>
            </c:numRef>
          </c:val>
          <c:extLst>
            <c:ext xmlns:c16="http://schemas.microsoft.com/office/drawing/2014/chart" uri="{C3380CC4-5D6E-409C-BE32-E72D297353CC}">
              <c16:uniqueId val="{00000001-A976-4340-865A-442BFFE219BC}"/>
            </c:ext>
          </c:extLst>
        </c:ser>
        <c:dLbls>
          <c:showLegendKey val="0"/>
          <c:showVal val="0"/>
          <c:showCatName val="0"/>
          <c:showSerName val="0"/>
          <c:showPercent val="0"/>
          <c:showBubbleSize val="0"/>
        </c:dLbls>
        <c:gapWidth val="250"/>
        <c:overlap val="100"/>
        <c:axId val="413524464"/>
        <c:axId val="39823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c:v>
                </c:pt>
                <c:pt idx="1">
                  <c:v>0.56000000000000005</c:v>
                </c:pt>
                <c:pt idx="2">
                  <c:v>6.33</c:v>
                </c:pt>
                <c:pt idx="3">
                  <c:v>-4.5599999999999996</c:v>
                </c:pt>
                <c:pt idx="4">
                  <c:v>-0.54</c:v>
                </c:pt>
              </c:numCache>
            </c:numRef>
          </c:val>
          <c:smooth val="0"/>
          <c:extLst>
            <c:ext xmlns:c16="http://schemas.microsoft.com/office/drawing/2014/chart" uri="{C3380CC4-5D6E-409C-BE32-E72D297353CC}">
              <c16:uniqueId val="{00000002-A976-4340-865A-442BFFE219BC}"/>
            </c:ext>
          </c:extLst>
        </c:ser>
        <c:dLbls>
          <c:showLegendKey val="0"/>
          <c:showVal val="0"/>
          <c:showCatName val="0"/>
          <c:showSerName val="0"/>
          <c:showPercent val="0"/>
          <c:showBubbleSize val="0"/>
        </c:dLbls>
        <c:marker val="1"/>
        <c:smooth val="0"/>
        <c:axId val="413524464"/>
        <c:axId val="398233584"/>
      </c:lineChart>
      <c:catAx>
        <c:axId val="41352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233584"/>
        <c:crosses val="autoZero"/>
        <c:auto val="1"/>
        <c:lblAlgn val="ctr"/>
        <c:lblOffset val="100"/>
        <c:tickLblSkip val="1"/>
        <c:tickMarkSkip val="1"/>
        <c:noMultiLvlLbl val="0"/>
      </c:catAx>
      <c:valAx>
        <c:axId val="39823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52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0.04</c:v>
                </c:pt>
                <c:pt idx="4">
                  <c:v>#N/A</c:v>
                </c:pt>
                <c:pt idx="5">
                  <c:v>0.04</c:v>
                </c:pt>
                <c:pt idx="6">
                  <c:v>#N/A</c:v>
                </c:pt>
                <c:pt idx="7">
                  <c:v>0.05</c:v>
                </c:pt>
                <c:pt idx="8">
                  <c:v>#N/A</c:v>
                </c:pt>
                <c:pt idx="9">
                  <c:v>0.03</c:v>
                </c:pt>
              </c:numCache>
            </c:numRef>
          </c:val>
          <c:extLst>
            <c:ext xmlns:c16="http://schemas.microsoft.com/office/drawing/2014/chart" uri="{C3380CC4-5D6E-409C-BE32-E72D297353CC}">
              <c16:uniqueId val="{00000000-7908-4E4B-A275-47A6FD6A9F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08-4E4B-A275-47A6FD6A9FD3}"/>
            </c:ext>
          </c:extLst>
        </c:ser>
        <c:ser>
          <c:idx val="2"/>
          <c:order val="2"/>
          <c:tx>
            <c:strRef>
              <c:f>データシート!$A$29</c:f>
              <c:strCache>
                <c:ptCount val="1"/>
                <c:pt idx="0">
                  <c:v>垂水市簡易水道事業特別会計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0.04</c:v>
                </c:pt>
                <c:pt idx="8">
                  <c:v>#N/A</c:v>
                </c:pt>
                <c:pt idx="9">
                  <c:v>0.03</c:v>
                </c:pt>
              </c:numCache>
            </c:numRef>
          </c:val>
          <c:extLst>
            <c:ext xmlns:c16="http://schemas.microsoft.com/office/drawing/2014/chart" uri="{C3380CC4-5D6E-409C-BE32-E72D297353CC}">
              <c16:uniqueId val="{00000002-7908-4E4B-A275-47A6FD6A9FD3}"/>
            </c:ext>
          </c:extLst>
        </c:ser>
        <c:ser>
          <c:idx val="3"/>
          <c:order val="3"/>
          <c:tx>
            <c:strRef>
              <c:f>データシート!$A$30</c:f>
              <c:strCache>
                <c:ptCount val="1"/>
                <c:pt idx="0">
                  <c:v>垂水市国民健康保険特別会計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0.35</c:v>
                </c:pt>
                <c:pt idx="4">
                  <c:v>#N/A</c:v>
                </c:pt>
                <c:pt idx="5">
                  <c:v>0.04</c:v>
                </c:pt>
                <c:pt idx="6">
                  <c:v>#N/A</c:v>
                </c:pt>
                <c:pt idx="7">
                  <c:v>0.08</c:v>
                </c:pt>
                <c:pt idx="8">
                  <c:v>#N/A</c:v>
                </c:pt>
                <c:pt idx="9">
                  <c:v>0.04</c:v>
                </c:pt>
              </c:numCache>
            </c:numRef>
          </c:val>
          <c:extLst>
            <c:ext xmlns:c16="http://schemas.microsoft.com/office/drawing/2014/chart" uri="{C3380CC4-5D6E-409C-BE32-E72D297353CC}">
              <c16:uniqueId val="{00000003-7908-4E4B-A275-47A6FD6A9FD3}"/>
            </c:ext>
          </c:extLst>
        </c:ser>
        <c:ser>
          <c:idx val="4"/>
          <c:order val="4"/>
          <c:tx>
            <c:strRef>
              <c:f>データシート!$A$31</c:f>
              <c:strCache>
                <c:ptCount val="1"/>
                <c:pt idx="0">
                  <c:v>垂水市地方卸売市場特別会計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4-7908-4E4B-A275-47A6FD6A9FD3}"/>
            </c:ext>
          </c:extLst>
        </c:ser>
        <c:ser>
          <c:idx val="5"/>
          <c:order val="5"/>
          <c:tx>
            <c:strRef>
              <c:f>データシート!$A$32</c:f>
              <c:strCache>
                <c:ptCount val="1"/>
                <c:pt idx="0">
                  <c:v>垂水市老人保健施設特別会計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0.09</c:v>
                </c:pt>
                <c:pt idx="4">
                  <c:v>#N/A</c:v>
                </c:pt>
                <c:pt idx="5">
                  <c:v>0.1</c:v>
                </c:pt>
                <c:pt idx="6">
                  <c:v>#N/A</c:v>
                </c:pt>
                <c:pt idx="7">
                  <c:v>0.11</c:v>
                </c:pt>
                <c:pt idx="8">
                  <c:v>#N/A</c:v>
                </c:pt>
                <c:pt idx="9">
                  <c:v>0.08</c:v>
                </c:pt>
              </c:numCache>
            </c:numRef>
          </c:val>
          <c:extLst>
            <c:ext xmlns:c16="http://schemas.microsoft.com/office/drawing/2014/chart" uri="{C3380CC4-5D6E-409C-BE32-E72D297353CC}">
              <c16:uniqueId val="{00000005-7908-4E4B-A275-47A6FD6A9FD3}"/>
            </c:ext>
          </c:extLst>
        </c:ser>
        <c:ser>
          <c:idx val="6"/>
          <c:order val="6"/>
          <c:tx>
            <c:strRef>
              <c:f>データシート!$A$33</c:f>
              <c:strCache>
                <c:ptCount val="1"/>
                <c:pt idx="0">
                  <c:v>垂水市介護保険特別会計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0.63</c:v>
                </c:pt>
                <c:pt idx="2">
                  <c:v>#N/A</c:v>
                </c:pt>
                <c:pt idx="3">
                  <c:v>0.68</c:v>
                </c:pt>
                <c:pt idx="4">
                  <c:v>#N/A</c:v>
                </c:pt>
                <c:pt idx="5">
                  <c:v>1.65</c:v>
                </c:pt>
                <c:pt idx="6">
                  <c:v>#N/A</c:v>
                </c:pt>
                <c:pt idx="7">
                  <c:v>1.83</c:v>
                </c:pt>
                <c:pt idx="8">
                  <c:v>#N/A</c:v>
                </c:pt>
                <c:pt idx="9">
                  <c:v>1.25</c:v>
                </c:pt>
              </c:numCache>
            </c:numRef>
          </c:val>
          <c:extLst>
            <c:ext xmlns:c16="http://schemas.microsoft.com/office/drawing/2014/chart" uri="{C3380CC4-5D6E-409C-BE32-E72D297353CC}">
              <c16:uniqueId val="{00000006-7908-4E4B-A275-47A6FD6A9FD3}"/>
            </c:ext>
          </c:extLst>
        </c:ser>
        <c:ser>
          <c:idx val="7"/>
          <c:order val="7"/>
          <c:tx>
            <c:strRef>
              <c:f>データシート!$A$34</c:f>
              <c:strCache>
                <c:ptCount val="1"/>
                <c:pt idx="0">
                  <c:v>垂水市病院事業会計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c:v>
                </c:pt>
                <c:pt idx="2">
                  <c:v>#N/A</c:v>
                </c:pt>
                <c:pt idx="3">
                  <c:v>0.21</c:v>
                </c:pt>
                <c:pt idx="4">
                  <c:v>#N/A</c:v>
                </c:pt>
                <c:pt idx="5">
                  <c:v>0.2</c:v>
                </c:pt>
                <c:pt idx="6">
                  <c:v>#N/A</c:v>
                </c:pt>
                <c:pt idx="7">
                  <c:v>0.21</c:v>
                </c:pt>
                <c:pt idx="8">
                  <c:v>#N/A</c:v>
                </c:pt>
                <c:pt idx="9">
                  <c:v>3.94</c:v>
                </c:pt>
              </c:numCache>
            </c:numRef>
          </c:val>
          <c:extLst>
            <c:ext xmlns:c16="http://schemas.microsoft.com/office/drawing/2014/chart" uri="{C3380CC4-5D6E-409C-BE32-E72D297353CC}">
              <c16:uniqueId val="{00000007-7908-4E4B-A275-47A6FD6A9F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5.57</c:v>
                </c:pt>
                <c:pt idx="2">
                  <c:v>#N/A</c:v>
                </c:pt>
                <c:pt idx="3">
                  <c:v>5.4</c:v>
                </c:pt>
                <c:pt idx="4">
                  <c:v>#N/A</c:v>
                </c:pt>
                <c:pt idx="5">
                  <c:v>7.15</c:v>
                </c:pt>
                <c:pt idx="6">
                  <c:v>#N/A</c:v>
                </c:pt>
                <c:pt idx="7">
                  <c:v>5.3</c:v>
                </c:pt>
                <c:pt idx="8">
                  <c:v>#N/A</c:v>
                </c:pt>
                <c:pt idx="9">
                  <c:v>4.76</c:v>
                </c:pt>
              </c:numCache>
            </c:numRef>
          </c:val>
          <c:extLst>
            <c:ext xmlns:c16="http://schemas.microsoft.com/office/drawing/2014/chart" uri="{C3380CC4-5D6E-409C-BE32-E72D297353CC}">
              <c16:uniqueId val="{00000008-7908-4E4B-A275-47A6FD6A9FD3}"/>
            </c:ext>
          </c:extLst>
        </c:ser>
        <c:ser>
          <c:idx val="9"/>
          <c:order val="9"/>
          <c:tx>
            <c:strRef>
              <c:f>データシート!$A$36</c:f>
              <c:strCache>
                <c:ptCount val="1"/>
                <c:pt idx="0">
                  <c:v>垂水市水道事業会計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5.44</c:v>
                </c:pt>
                <c:pt idx="2">
                  <c:v>#N/A</c:v>
                </c:pt>
                <c:pt idx="3">
                  <c:v>6.16</c:v>
                </c:pt>
                <c:pt idx="4">
                  <c:v>#N/A</c:v>
                </c:pt>
                <c:pt idx="5">
                  <c:v>6.66</c:v>
                </c:pt>
                <c:pt idx="6">
                  <c:v>#N/A</c:v>
                </c:pt>
                <c:pt idx="7">
                  <c:v>8.06</c:v>
                </c:pt>
                <c:pt idx="8">
                  <c:v>#N/A</c:v>
                </c:pt>
                <c:pt idx="9">
                  <c:v>9.26</c:v>
                </c:pt>
              </c:numCache>
            </c:numRef>
          </c:val>
          <c:extLst>
            <c:ext xmlns:c16="http://schemas.microsoft.com/office/drawing/2014/chart" uri="{C3380CC4-5D6E-409C-BE32-E72D297353CC}">
              <c16:uniqueId val="{00000009-7908-4E4B-A275-47A6FD6A9FD3}"/>
            </c:ext>
          </c:extLst>
        </c:ser>
        <c:dLbls>
          <c:showLegendKey val="0"/>
          <c:showVal val="0"/>
          <c:showCatName val="0"/>
          <c:showSerName val="0"/>
          <c:showPercent val="0"/>
          <c:showBubbleSize val="0"/>
        </c:dLbls>
        <c:gapWidth val="150"/>
        <c:overlap val="100"/>
        <c:axId val="240611544"/>
        <c:axId val="240611936"/>
      </c:barChart>
      <c:catAx>
        <c:axId val="24061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611936"/>
        <c:crosses val="autoZero"/>
        <c:auto val="1"/>
        <c:lblAlgn val="ctr"/>
        <c:lblOffset val="100"/>
        <c:tickLblSkip val="1"/>
        <c:tickMarkSkip val="1"/>
        <c:noMultiLvlLbl val="0"/>
      </c:catAx>
      <c:valAx>
        <c:axId val="24061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611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944</c:v>
                </c:pt>
                <c:pt idx="5">
                  <c:v>954</c:v>
                </c:pt>
                <c:pt idx="8">
                  <c:v>915</c:v>
                </c:pt>
                <c:pt idx="11">
                  <c:v>906</c:v>
                </c:pt>
                <c:pt idx="14">
                  <c:v>836</c:v>
                </c:pt>
              </c:numCache>
            </c:numRef>
          </c:val>
          <c:extLst>
            <c:ext xmlns:c16="http://schemas.microsoft.com/office/drawing/2014/chart" uri="{C3380CC4-5D6E-409C-BE32-E72D297353CC}">
              <c16:uniqueId val="{00000000-278C-410D-BBBB-4511244779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8C-410D-BBBB-4511244779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13</c:v>
                </c:pt>
                <c:pt idx="6">
                  <c:v>13</c:v>
                </c:pt>
                <c:pt idx="9">
                  <c:v>7</c:v>
                </c:pt>
                <c:pt idx="12">
                  <c:v>0</c:v>
                </c:pt>
              </c:numCache>
            </c:numRef>
          </c:val>
          <c:extLst>
            <c:ext xmlns:c16="http://schemas.microsoft.com/office/drawing/2014/chart" uri="{C3380CC4-5D6E-409C-BE32-E72D297353CC}">
              <c16:uniqueId val="{00000002-278C-410D-BBBB-4511244779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52</c:v>
                </c:pt>
                <c:pt idx="3">
                  <c:v>50</c:v>
                </c:pt>
                <c:pt idx="6">
                  <c:v>49</c:v>
                </c:pt>
                <c:pt idx="9">
                  <c:v>47</c:v>
                </c:pt>
                <c:pt idx="12">
                  <c:v>44</c:v>
                </c:pt>
              </c:numCache>
            </c:numRef>
          </c:val>
          <c:extLst>
            <c:ext xmlns:c16="http://schemas.microsoft.com/office/drawing/2014/chart" uri="{C3380CC4-5D6E-409C-BE32-E72D297353CC}">
              <c16:uniqueId val="{00000003-278C-410D-BBBB-4511244779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c:v>
                </c:pt>
                <c:pt idx="3">
                  <c:v>81</c:v>
                </c:pt>
                <c:pt idx="6">
                  <c:v>181</c:v>
                </c:pt>
                <c:pt idx="9">
                  <c:v>197</c:v>
                </c:pt>
                <c:pt idx="12">
                  <c:v>133</c:v>
                </c:pt>
              </c:numCache>
            </c:numRef>
          </c:val>
          <c:extLst>
            <c:ext xmlns:c16="http://schemas.microsoft.com/office/drawing/2014/chart" uri="{C3380CC4-5D6E-409C-BE32-E72D297353CC}">
              <c16:uniqueId val="{00000004-278C-410D-BBBB-4511244779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8C-410D-BBBB-4511244779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8C-410D-BBBB-4511244779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1337</c:v>
                </c:pt>
                <c:pt idx="3">
                  <c:v>1271</c:v>
                </c:pt>
                <c:pt idx="6">
                  <c:v>1142</c:v>
                </c:pt>
                <c:pt idx="9">
                  <c:v>1069</c:v>
                </c:pt>
                <c:pt idx="12">
                  <c:v>967</c:v>
                </c:pt>
              </c:numCache>
            </c:numRef>
          </c:val>
          <c:extLst>
            <c:ext xmlns:c16="http://schemas.microsoft.com/office/drawing/2014/chart" uri="{C3380CC4-5D6E-409C-BE32-E72D297353CC}">
              <c16:uniqueId val="{00000007-278C-410D-BBBB-451124477934}"/>
            </c:ext>
          </c:extLst>
        </c:ser>
        <c:dLbls>
          <c:showLegendKey val="0"/>
          <c:showVal val="0"/>
          <c:showCatName val="0"/>
          <c:showSerName val="0"/>
          <c:showPercent val="0"/>
          <c:showBubbleSize val="0"/>
        </c:dLbls>
        <c:gapWidth val="100"/>
        <c:overlap val="100"/>
        <c:axId val="240612720"/>
        <c:axId val="418725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509</c:v>
                </c:pt>
                <c:pt idx="2">
                  <c:v>#N/A</c:v>
                </c:pt>
                <c:pt idx="3">
                  <c:v>#N/A</c:v>
                </c:pt>
                <c:pt idx="4">
                  <c:v>461</c:v>
                </c:pt>
                <c:pt idx="5">
                  <c:v>#N/A</c:v>
                </c:pt>
                <c:pt idx="6">
                  <c:v>#N/A</c:v>
                </c:pt>
                <c:pt idx="7">
                  <c:v>470</c:v>
                </c:pt>
                <c:pt idx="8">
                  <c:v>#N/A</c:v>
                </c:pt>
                <c:pt idx="9">
                  <c:v>#N/A</c:v>
                </c:pt>
                <c:pt idx="10">
                  <c:v>414</c:v>
                </c:pt>
                <c:pt idx="11">
                  <c:v>#N/A</c:v>
                </c:pt>
                <c:pt idx="12">
                  <c:v>#N/A</c:v>
                </c:pt>
                <c:pt idx="13">
                  <c:v>308</c:v>
                </c:pt>
                <c:pt idx="14">
                  <c:v>#N/A</c:v>
                </c:pt>
              </c:numCache>
            </c:numRef>
          </c:val>
          <c:smooth val="0"/>
          <c:extLst>
            <c:ext xmlns:c16="http://schemas.microsoft.com/office/drawing/2014/chart" uri="{C3380CC4-5D6E-409C-BE32-E72D297353CC}">
              <c16:uniqueId val="{00000008-278C-410D-BBBB-451124477934}"/>
            </c:ext>
          </c:extLst>
        </c:ser>
        <c:dLbls>
          <c:showLegendKey val="0"/>
          <c:showVal val="0"/>
          <c:showCatName val="0"/>
          <c:showSerName val="0"/>
          <c:showPercent val="0"/>
          <c:showBubbleSize val="0"/>
        </c:dLbls>
        <c:marker val="1"/>
        <c:smooth val="0"/>
        <c:axId val="240612720"/>
        <c:axId val="418725992"/>
      </c:lineChart>
      <c:catAx>
        <c:axId val="24061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725992"/>
        <c:crosses val="autoZero"/>
        <c:auto val="1"/>
        <c:lblAlgn val="ctr"/>
        <c:lblOffset val="100"/>
        <c:tickLblSkip val="1"/>
        <c:tickMarkSkip val="1"/>
        <c:noMultiLvlLbl val="0"/>
      </c:catAx>
      <c:valAx>
        <c:axId val="41872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61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7927</c:v>
                </c:pt>
                <c:pt idx="5">
                  <c:v>7895</c:v>
                </c:pt>
                <c:pt idx="8">
                  <c:v>7615</c:v>
                </c:pt>
                <c:pt idx="11">
                  <c:v>7305</c:v>
                </c:pt>
                <c:pt idx="14">
                  <c:v>7218</c:v>
                </c:pt>
              </c:numCache>
            </c:numRef>
          </c:val>
          <c:extLst>
            <c:ext xmlns:c16="http://schemas.microsoft.com/office/drawing/2014/chart" uri="{C3380CC4-5D6E-409C-BE32-E72D297353CC}">
              <c16:uniqueId val="{00000000-4F1B-4ABE-A617-6504339C8C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c:v>
                </c:pt>
                <c:pt idx="5">
                  <c:v>12</c:v>
                </c:pt>
                <c:pt idx="8">
                  <c:v>21</c:v>
                </c:pt>
                <c:pt idx="11">
                  <c:v>21</c:v>
                </c:pt>
                <c:pt idx="14">
                  <c:v>11</c:v>
                </c:pt>
              </c:numCache>
            </c:numRef>
          </c:val>
          <c:extLst>
            <c:ext xmlns:c16="http://schemas.microsoft.com/office/drawing/2014/chart" uri="{C3380CC4-5D6E-409C-BE32-E72D297353CC}">
              <c16:uniqueId val="{00000001-4F1B-4ABE-A617-6504339C8C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2893</c:v>
                </c:pt>
                <c:pt idx="5">
                  <c:v>3112</c:v>
                </c:pt>
                <c:pt idx="8">
                  <c:v>3850</c:v>
                </c:pt>
                <c:pt idx="11">
                  <c:v>4124</c:v>
                </c:pt>
                <c:pt idx="14">
                  <c:v>3523</c:v>
                </c:pt>
              </c:numCache>
            </c:numRef>
          </c:val>
          <c:extLst>
            <c:ext xmlns:c16="http://schemas.microsoft.com/office/drawing/2014/chart" uri="{C3380CC4-5D6E-409C-BE32-E72D297353CC}">
              <c16:uniqueId val="{00000002-4F1B-4ABE-A617-6504339C8C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1B-4ABE-A617-6504339C8C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1B-4ABE-A617-6504339C8C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96</c:v>
                </c:pt>
                <c:pt idx="3">
                  <c:v>93</c:v>
                </c:pt>
                <c:pt idx="6">
                  <c:v>88</c:v>
                </c:pt>
                <c:pt idx="9">
                  <c:v>85</c:v>
                </c:pt>
                <c:pt idx="12">
                  <c:v>308</c:v>
                </c:pt>
              </c:numCache>
            </c:numRef>
          </c:val>
          <c:extLst>
            <c:ext xmlns:c16="http://schemas.microsoft.com/office/drawing/2014/chart" uri="{C3380CC4-5D6E-409C-BE32-E72D297353CC}">
              <c16:uniqueId val="{00000005-4F1B-4ABE-A617-6504339C8C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2011</c:v>
                </c:pt>
                <c:pt idx="3">
                  <c:v>1863</c:v>
                </c:pt>
                <c:pt idx="6">
                  <c:v>1752</c:v>
                </c:pt>
                <c:pt idx="9">
                  <c:v>1660</c:v>
                </c:pt>
                <c:pt idx="12">
                  <c:v>1569</c:v>
                </c:pt>
              </c:numCache>
            </c:numRef>
          </c:val>
          <c:extLst>
            <c:ext xmlns:c16="http://schemas.microsoft.com/office/drawing/2014/chart" uri="{C3380CC4-5D6E-409C-BE32-E72D297353CC}">
              <c16:uniqueId val="{00000006-4F1B-4ABE-A617-6504339C8C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354</c:v>
                </c:pt>
                <c:pt idx="3">
                  <c:v>308</c:v>
                </c:pt>
                <c:pt idx="6">
                  <c:v>266</c:v>
                </c:pt>
                <c:pt idx="9">
                  <c:v>223</c:v>
                </c:pt>
                <c:pt idx="12">
                  <c:v>164</c:v>
                </c:pt>
              </c:numCache>
            </c:numRef>
          </c:val>
          <c:extLst>
            <c:ext xmlns:c16="http://schemas.microsoft.com/office/drawing/2014/chart" uri="{C3380CC4-5D6E-409C-BE32-E72D297353CC}">
              <c16:uniqueId val="{00000007-4F1B-4ABE-A617-6504339C8C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683</c:v>
                </c:pt>
                <c:pt idx="3">
                  <c:v>674</c:v>
                </c:pt>
                <c:pt idx="6">
                  <c:v>777</c:v>
                </c:pt>
                <c:pt idx="9">
                  <c:v>955</c:v>
                </c:pt>
                <c:pt idx="12">
                  <c:v>1107</c:v>
                </c:pt>
              </c:numCache>
            </c:numRef>
          </c:val>
          <c:extLst>
            <c:ext xmlns:c16="http://schemas.microsoft.com/office/drawing/2014/chart" uri="{C3380CC4-5D6E-409C-BE32-E72D297353CC}">
              <c16:uniqueId val="{00000008-4F1B-4ABE-A617-6504339C8C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c:v>
                </c:pt>
                <c:pt idx="3">
                  <c:v>19</c:v>
                </c:pt>
                <c:pt idx="6">
                  <c:v>6</c:v>
                </c:pt>
                <c:pt idx="9">
                  <c:v>0</c:v>
                </c:pt>
                <c:pt idx="12">
                  <c:v>345</c:v>
                </c:pt>
              </c:numCache>
            </c:numRef>
          </c:val>
          <c:extLst>
            <c:ext xmlns:c16="http://schemas.microsoft.com/office/drawing/2014/chart" uri="{C3380CC4-5D6E-409C-BE32-E72D297353CC}">
              <c16:uniqueId val="{00000009-4F1B-4ABE-A617-6504339C8C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9361</c:v>
                </c:pt>
                <c:pt idx="3">
                  <c:v>9375</c:v>
                </c:pt>
                <c:pt idx="6">
                  <c:v>9318</c:v>
                </c:pt>
                <c:pt idx="9">
                  <c:v>9150</c:v>
                </c:pt>
                <c:pt idx="12">
                  <c:v>9625</c:v>
                </c:pt>
              </c:numCache>
            </c:numRef>
          </c:val>
          <c:extLst>
            <c:ext xmlns:c16="http://schemas.microsoft.com/office/drawing/2014/chart" uri="{C3380CC4-5D6E-409C-BE32-E72D297353CC}">
              <c16:uniqueId val="{0000000A-4F1B-4ABE-A617-6504339C8C2A}"/>
            </c:ext>
          </c:extLst>
        </c:ser>
        <c:dLbls>
          <c:showLegendKey val="0"/>
          <c:showVal val="0"/>
          <c:showCatName val="0"/>
          <c:showSerName val="0"/>
          <c:showPercent val="0"/>
          <c:showBubbleSize val="0"/>
        </c:dLbls>
        <c:gapWidth val="100"/>
        <c:overlap val="100"/>
        <c:axId val="418728344"/>
        <c:axId val="41872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1709</c:v>
                </c:pt>
                <c:pt idx="2">
                  <c:v>#N/A</c:v>
                </c:pt>
                <c:pt idx="3">
                  <c:v>#N/A</c:v>
                </c:pt>
                <c:pt idx="4">
                  <c:v>1311</c:v>
                </c:pt>
                <c:pt idx="5">
                  <c:v>#N/A</c:v>
                </c:pt>
                <c:pt idx="6">
                  <c:v>#N/A</c:v>
                </c:pt>
                <c:pt idx="7">
                  <c:v>721</c:v>
                </c:pt>
                <c:pt idx="8">
                  <c:v>#N/A</c:v>
                </c:pt>
                <c:pt idx="9">
                  <c:v>#N/A</c:v>
                </c:pt>
                <c:pt idx="10">
                  <c:v>623</c:v>
                </c:pt>
                <c:pt idx="11">
                  <c:v>#N/A</c:v>
                </c:pt>
                <c:pt idx="12">
                  <c:v>#N/A</c:v>
                </c:pt>
                <c:pt idx="13">
                  <c:v>2366</c:v>
                </c:pt>
                <c:pt idx="14">
                  <c:v>#N/A</c:v>
                </c:pt>
              </c:numCache>
            </c:numRef>
          </c:val>
          <c:smooth val="0"/>
          <c:extLst>
            <c:ext xmlns:c16="http://schemas.microsoft.com/office/drawing/2014/chart" uri="{C3380CC4-5D6E-409C-BE32-E72D297353CC}">
              <c16:uniqueId val="{0000000B-4F1B-4ABE-A617-6504339C8C2A}"/>
            </c:ext>
          </c:extLst>
        </c:ser>
        <c:dLbls>
          <c:showLegendKey val="0"/>
          <c:showVal val="0"/>
          <c:showCatName val="0"/>
          <c:showSerName val="0"/>
          <c:showPercent val="0"/>
          <c:showBubbleSize val="0"/>
        </c:dLbls>
        <c:marker val="1"/>
        <c:smooth val="0"/>
        <c:axId val="418728344"/>
        <c:axId val="418728736"/>
      </c:lineChart>
      <c:catAx>
        <c:axId val="418728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728736"/>
        <c:crosses val="autoZero"/>
        <c:auto val="1"/>
        <c:lblAlgn val="ctr"/>
        <c:lblOffset val="100"/>
        <c:tickLblSkip val="1"/>
        <c:tickMarkSkip val="1"/>
        <c:noMultiLvlLbl val="0"/>
      </c:catAx>
      <c:valAx>
        <c:axId val="41872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728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1678</c:v>
                </c:pt>
                <c:pt idx="1">
                  <c:v>1539</c:v>
                </c:pt>
                <c:pt idx="2">
                  <c:v>1548</c:v>
                </c:pt>
              </c:numCache>
            </c:numRef>
          </c:val>
          <c:extLst>
            <c:ext xmlns:c16="http://schemas.microsoft.com/office/drawing/2014/chart" uri="{C3380CC4-5D6E-409C-BE32-E72D297353CC}">
              <c16:uniqueId val="{00000000-3E82-45FC-A917-D466F6DFBD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284</c:v>
                </c:pt>
                <c:pt idx="1">
                  <c:v>284</c:v>
                </c:pt>
                <c:pt idx="2">
                  <c:v>284</c:v>
                </c:pt>
              </c:numCache>
            </c:numRef>
          </c:val>
          <c:extLst>
            <c:ext xmlns:c16="http://schemas.microsoft.com/office/drawing/2014/chart" uri="{C3380CC4-5D6E-409C-BE32-E72D297353CC}">
              <c16:uniqueId val="{00000001-3E82-45FC-A917-D466F6DFBD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1565</c:v>
                </c:pt>
                <c:pt idx="1">
                  <c:v>1698</c:v>
                </c:pt>
                <c:pt idx="2">
                  <c:v>2154</c:v>
                </c:pt>
              </c:numCache>
            </c:numRef>
          </c:val>
          <c:extLst>
            <c:ext xmlns:c16="http://schemas.microsoft.com/office/drawing/2014/chart" uri="{C3380CC4-5D6E-409C-BE32-E72D297353CC}">
              <c16:uniqueId val="{00000002-3E82-45FC-A917-D466F6DFBD7E}"/>
            </c:ext>
          </c:extLst>
        </c:ser>
        <c:dLbls>
          <c:showLegendKey val="0"/>
          <c:showVal val="0"/>
          <c:showCatName val="0"/>
          <c:showSerName val="0"/>
          <c:showPercent val="0"/>
          <c:showBubbleSize val="0"/>
        </c:dLbls>
        <c:gapWidth val="120"/>
        <c:overlap val="100"/>
        <c:axId val="418727168"/>
        <c:axId val="418726384"/>
      </c:barChart>
      <c:catAx>
        <c:axId val="41872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726384"/>
        <c:crosses val="autoZero"/>
        <c:auto val="1"/>
        <c:lblAlgn val="ctr"/>
        <c:lblOffset val="100"/>
        <c:tickLblSkip val="1"/>
        <c:tickMarkSkip val="1"/>
        <c:noMultiLvlLbl val="0"/>
      </c:catAx>
      <c:valAx>
        <c:axId val="418726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72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{3C6B26F7-F5FB-46E5-AAC6-3714E90F164F}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FB6-4792-93AD-15DBB98FE3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{53009F75-36C0-4C56-BD11-7F4D05D39DE6}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B6-4792-93AD-15DBB98FE3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{B95934D7-510B-4D31-8729-9C91A2A39DCD}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B6-4792-93AD-15DBB98FE3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{6093FE27-D8E2-44ED-AAA2-296DA99C1D99}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B6-4792-93AD-15DBB98FE3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{F69F4ED9-869C-4EF8-BF34-CB7C0A800305}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B6-4792-93AD-15DBB98FE3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{3EC69D84-25BF-4FF4-8903-1916839DE891}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FB6-4792-93AD-15DBB98FE3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{3B0A01A3-AF27-46AD-9819-109DCCAA596C}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FB6-4792-93AD-15DBB98FE3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{948E51CC-0F9E-430B-BFAA-3AD6687002AE}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FB6-4792-93AD-15DBB98FE3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{02993B7E-CDF3-4ADB-A8B4-2E865E5EC4B9}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FB6-4792-93AD-15DBB98FE3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53.4</c:v>
                </c:pt>
                <c:pt idx="24">
                  <c:v>60.8</c:v>
                </c:pt>
                <c:pt idx="32">
                  <c:v>60.9</c:v>
                </c:pt>
              </c:numCache>
            </c:numRef>
          </c:xVal>
          <c:yVal>
            <c:numRef>
              <c:f>公会計指標分析・財政指標組合せ分析表!$BP$51:$DC$51</c:f>
              <c:numCache>
                <c:formatCode>#,##0.0;"▲ "#,##0.0</c:formatCode>
                <c:ptCount val="40"/>
                <c:pt idx="16">
                  <c:v>15.6</c:v>
                </c:pt>
                <c:pt idx="24">
                  <c:v>13.7</c:v>
                </c:pt>
                <c:pt idx="32">
                  <c:v>53.6</c:v>
                </c:pt>
              </c:numCache>
            </c:numRef>
          </c:yVal>
          <c:smooth val="0"/>
          <c:extLst>
            <c:ext xmlns:c16="http://schemas.microsoft.com/office/drawing/2014/chart" uri="{C3380CC4-5D6E-409C-BE32-E72D297353CC}">
              <c16:uniqueId val="{00000009-2FB6-4792-93AD-15DBB98FE3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{D4BD2ABF-6EAD-49D0-A333-3EF1CE3DE096}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FB6-4792-93AD-15DBB98FE3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{97DF614F-0E74-4E0F-93EE-EE4B3D9858D0}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B6-4792-93AD-15DBB98FE3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{4A5F2C6D-36BE-40D6-AC78-489D95751AD4}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B6-4792-93AD-15DBB98FE3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{BA0A13FF-11D0-4D49-BD67-FFAE196BB04B}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B6-4792-93AD-15DBB98FE3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{1C1C3841-C6E6-4BA3-B503-F039662D5F74}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B6-4792-93AD-15DBB98FE3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{A9829B14-3A00-4E63-BF6C-A55027244125}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FB6-4792-93AD-15DBB98FE3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{FC74FE63-22C5-4A89-9726-56BA00ABAA41}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FB6-4792-93AD-15DBB98FE3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{BDC20CCB-8496-4B74-A137-CFE27B42AA48}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FB6-4792-93AD-15DBB98FE3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{C1881B9B-B449-441C-94E7-0DF7782D7CC7}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FB6-4792-93AD-15DBB98FE3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2FB6-4792-93AD-15DBB98FE387}"/>
            </c:ext>
          </c:extLst>
        </c:ser>
        <c:dLbls>
          <c:showLegendKey val="0"/>
          <c:showVal val="1"/>
          <c:showCatName val="0"/>
          <c:showSerName val="0"/>
          <c:showPercent val="0"/>
          <c:showBubbleSize val="0"/>
        </c:dLbls>
        <c:axId val="419647000"/>
        <c:axId val="419647392"/>
      </c:scatterChart>
      <c:valAx>
        <c:axId val="419647000"/>
        <c:scaling>
          <c:orientation val="minMax"/>
          <c:max val="61.6"/>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647392"/>
        <c:crosses val="autoZero"/>
        <c:crossBetween val="midCat"/>
      </c:valAx>
      <c:valAx>
        <c:axId val="419647392"/>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647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{824A00B4-EBFE-4F22-B032-C9E54A8AB006}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531-4CDB-87F9-7F7DEA2398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{031F52C9-CAEA-4378-8627-5000F1927C6F}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31-4CDB-87F9-7F7DEA2398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{F1B4C7CA-7219-4DC4-872D-A59DC4B98057}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31-4CDB-87F9-7F7DEA2398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{34FD2567-8255-41FD-A03D-BD265D684426}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31-4CDB-87F9-7F7DEA2398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{5DB0CCCB-02CA-40B5-BE89-9F79886C53B2}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31-4CDB-87F9-7F7DEA23988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{697EEEB3-533D-4827-B834-A128710E49CE}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531-4CDB-87F9-7F7DEA23988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{2A3F12E1-B798-4998-B21B-97B4AB3E3BAF}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531-4CDB-87F9-7F7DEA23988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{0E108254-CCC4-41A6-A502-A5FFEE130F64}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531-4CDB-87F9-7F7DEA23988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{9002488F-9E8A-44DE-9E7A-B43503FBE85A}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531-4CDB-87F9-7F7DEA2398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11.2</c:v>
                </c:pt>
                <c:pt idx="16">
                  <c:v>10.5</c:v>
                </c:pt>
                <c:pt idx="24">
                  <c:v>9.8000000000000007</c:v>
                </c:pt>
                <c:pt idx="32">
                  <c:v>8.6999999999999993</c:v>
                </c:pt>
              </c:numCache>
            </c:numRef>
          </c:xVal>
          <c:yVal>
            <c:numRef>
              <c:f>公会計指標分析・財政指標組合せ分析表!$BP$73:$DC$73</c:f>
              <c:numCache>
                <c:formatCode>#,##0.0;"▲ "#,##0.0</c:formatCode>
                <c:ptCount val="40"/>
                <c:pt idx="0">
                  <c:v>37.6</c:v>
                </c:pt>
                <c:pt idx="8">
                  <c:v>29.4</c:v>
                </c:pt>
                <c:pt idx="16">
                  <c:v>15.6</c:v>
                </c:pt>
                <c:pt idx="24">
                  <c:v>13.7</c:v>
                </c:pt>
                <c:pt idx="32">
                  <c:v>53.6</c:v>
                </c:pt>
              </c:numCache>
            </c:numRef>
          </c:yVal>
          <c:smooth val="0"/>
          <c:extLst>
            <c:ext xmlns:c16="http://schemas.microsoft.com/office/drawing/2014/chart" uri="{C3380CC4-5D6E-409C-BE32-E72D297353CC}">
              <c16:uniqueId val="{00000009-F531-4CDB-87F9-7F7DEA2398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{5D60393E-CE95-486C-9D81-D54874C8A538}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531-4CDB-87F9-7F7DEA2398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{99FAFDD6-0F84-4AF3-A930-27609C8EA1F6}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31-4CDB-87F9-7F7DEA2398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{F349C978-562F-4B48-9354-EAB4BC8ECF65}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31-4CDB-87F9-7F7DEA2398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{D5165BFB-BED5-449F-8DEF-28233F7FAD88}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31-4CDB-87F9-7F7DEA2398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{F22F571A-F3C9-4954-B3AC-E4D93B44C220}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31-4CDB-87F9-7F7DEA23988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{11D8C09F-8EFD-49FA-A549-82B181E0AC8F}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531-4CDB-87F9-7F7DEA23988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{07F240C3-877D-46AE-ABBA-FF21902F7539}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531-4CDB-87F9-7F7DEA23988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{BF76026E-7F6E-4345-841F-6662AA91BD68}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531-4CDB-87F9-7F7DEA23988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{31A4E27F-C955-4A43-B61B-C5BE70ADD038}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531-4CDB-87F9-7F7DEA2398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F531-4CDB-87F9-7F7DEA239881}"/>
            </c:ext>
          </c:extLst>
        </c:ser>
        <c:dLbls>
          <c:showLegendKey val="0"/>
          <c:showVal val="1"/>
          <c:showCatName val="0"/>
          <c:showSerName val="0"/>
          <c:showPercent val="0"/>
          <c:showBubbleSize val="0"/>
        </c:dLbls>
        <c:axId val="419648176"/>
        <c:axId val="419648568"/>
      </c:scatterChart>
      <c:valAx>
        <c:axId val="419648176"/>
        <c:scaling>
          <c:orientation val="minMax"/>
          <c:max val="12.29999999999999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648568"/>
        <c:crosses val="autoZero"/>
        <c:crossBetween val="midCat"/>
      </c:valAx>
      <c:valAx>
        <c:axId val="419648568"/>
        <c:scaling>
          <c:orientation val="minMax"/>
          <c:max val="7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648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元利償還金については、財政改革プログラムにより市債発行額を抑制しているため、減額となっている。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公営企業債の元利償還金に対する繰入金については、病院事業会計への繰出金が減少したことにより前年度より減額となった。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組合等が起こした地方債の元利償還金に対する負担金等は、償還が進み年々減少している。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債務負担行為に基づく支出額については、教職員住宅購入に係る事業の債務負担が平成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年度で終了したことが減額となった要因である。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算入公債費等については、財政改革プログラムにもとづく市債発行額抑制により、減少傾向にある。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年々減少してきているが、都市公園整備事業や庁舎建設事業などの大型事業が計画されており、地方債の発行増加が見込まれるため、基金の有効活用やより有利な地方債の活用により、健全財政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年度までは、市債発行額を抑制し、基金を積極的に積み立てたことにより将来負担比率は改善していたが、平成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年度は充当可能財源等の減少および将来負担額の増加により、将来負担比率は悪化した。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充当可能財源等が減少した理由は、平成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年度は繰越事業である平成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年度災の災害復旧費が多額であったため基金の繰替え運用を行ったためである。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将来負担額が増加した理由は、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事業（南の拠点整備事業）に係る債務負担行為と垂水市土地開発公社の借入額が増加したためである。また、平成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年度以降の国民健康保険特別会計に加え、平成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年度からは老人保健施設特別会計の赤字補填のための法定外繰出金を支出しており、今後も増加する見通しである。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庁舎建設事業などの大型事業が計画されており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、将来負担額の増加が見込まれる。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今後の大型事業に充当するための基金を積極的に積み立てるとともに、交付税措置のある有利な起債を活用していくことにより、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健全化を図る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鹿児島県垂水市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は現状維持の状態であり、その他特定目的基金の中のふるさと応援基金と市有施設整備基金の増加が主な要因であるが、ふるさと応援基金については、本市としては過去最高の８億６千万円の寄附額となったことで積立額が増加して基金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また、市有施設整備基金については平成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年度から着工予定の新庁舎建設事業の地方債借入の縮小のために積極的に積立を行ったことが要因である。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減債基金は現在のところ新たな積立は行わず、現状の額を維持してく予定である。財政調整基金については災害など突発的な支出も考慮して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億円程度を維持していく予定である。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また、その他特定目的基金は主なものとして、市有施設整備基金を優先して積立を行い、平成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新庁舎建設事業に備える。ふるさと応援基金は前年度の寄附額にあわせて計画的に執行してく予定であるため、寄附額により増減はあるが、ふるさと応援寄附金の目的を考慮し有効的に事業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　市有施設整備基金・・・・新庁舎建設事業に使用予定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　ふるさと応援基金・・・・ふるさと応援基金充当事業（寄附者からの寄附目的に沿って事業実施）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　潮彩町排水処理施設整備基金・・・・潮彩町の排水処理施設の管理、運営等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　地域福祉基金・・・・・・福祉関連事業、現在は訪問看護ステーションの補助金に使用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　観光振興基金・・・・・・道の駅たるみずの管理、運営等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その他特定目的基金の増加は、主に市有施設整備基金とふるさと応援基金の増加によるものである。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市有施設整備基金は新庁舎建設事業に備えて優先的に積み立てたため、ふるさと応援基金は平成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年度のふるさと応援寄附金の寄附額が８億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万円程度に増額したことに伴う積立額の大幅な増加によるものである。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その他、潮彩町排水処理施設整備基金は決算額による余剰金を積立てたことによるものである。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年度からの新庁舎建設事業に向けて優先的に積立を行う。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ふるさと応援基金は、原則として前年度の寄附額の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を事業へ充当していく方針は継続しながら、残高が多くならないよう計画的かつ有効的に活用する方針である。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地方財政法第７条１項により、前年度繰越金の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を積立てたため。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地方財政法第７条の１項による積立は継続し、大規模な災害等に備えて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億円程度の残高で推移するように事業への充当を検討する。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過去の災害時における実績により、１回の災害あたり５億円程度を基金から繰出しているため、３回分として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定期預金利子分の増加によるもの。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現在の額を維持していく予定である。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15,201
15,049
162.12
13,781,963
13,520,507
249,939
5,243,318
9,624,968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本市の公共施設等は全体的に老朽化が進んでおり、平成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年度における有形固定資産減価償却率は、類似団体より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ポイント高い水準にある。保有している公共施設の多くが、昭和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年代～昭和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年代に建設されたものであり、築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年以上の建物が約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％を占める。平成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垂水市公共施設等総合管理計画」において、保有総量の縮小や長寿命化を基本とした予防保全型維持管理に努めることとしており、今後も当該計画に基づいた施設の維持管理に適切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42386</xdr:rowOff>
    </xdr:from>
    <xdr:to>
      <xdr:col>23</xdr:col>
      <xdr:colOff>136525</xdr:colOff>
      <xdr:row>30</xdr:row>
      <xdr:rowOff>143986</xdr:rowOff>
    </xdr:to>
    <xdr:sp macro="" textlink="">
      <xdr:nvSpPr>
        <xdr:cNvPr id="82" name="楕円 81"/>
        <xdr:cNvSpPr/>
      </xdr:nvSpPr>
      <xdr:spPr>
        <a:xfrm>
          <a:off x="4711700" y="59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65263</xdr:rowOff>
    </xdr:from>
    <xdr:ext cx="405111" cy="259045"/>
    <xdr:sp macro="" textlink="">
      <xdr:nvSpPr>
        <xdr:cNvPr id="83" name="有形固定資産減価償却率該当値テキスト"/>
        <xdr:cNvSpPr txBox="1"/>
      </xdr:nvSpPr>
      <xdr:spPr>
        <a:xfrm>
          <a:off x="4813300" y="580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4" name="楕円 83"/>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93186</xdr:rowOff>
    </xdr:from>
    <xdr:to>
      <xdr:col>23</xdr:col>
      <xdr:colOff>85725</xdr:colOff>
      <xdr:row>30</xdr:row>
      <xdr:rowOff>95885</xdr:rowOff>
    </xdr:to>
    <xdr:cxnSp macro="">
      <xdr:nvCxnSpPr>
        <xdr:cNvPr id="85" name="直線コネクタ 84"/>
        <xdr:cNvCxnSpPr/>
      </xdr:nvCxnSpPr>
      <xdr:spPr>
        <a:xfrm flipV="1">
          <a:off x="4051300" y="6008211"/>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73342</xdr:rowOff>
    </xdr:from>
    <xdr:to>
      <xdr:col>15</xdr:col>
      <xdr:colOff>187325</xdr:colOff>
      <xdr:row>32</xdr:row>
      <xdr:rowOff>3492</xdr:rowOff>
    </xdr:to>
    <xdr:sp macro="" textlink="">
      <xdr:nvSpPr>
        <xdr:cNvPr id="86" name="楕円 85"/>
        <xdr:cNvSpPr/>
      </xdr:nvSpPr>
      <xdr:spPr>
        <a:xfrm>
          <a:off x="3238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31</xdr:row>
      <xdr:rowOff>124142</xdr:rowOff>
    </xdr:to>
    <xdr:cxnSp macro="">
      <xdr:nvCxnSpPr>
        <xdr:cNvPr id="87" name="直線コネクタ 86"/>
        <xdr:cNvCxnSpPr/>
      </xdr:nvCxnSpPr>
      <xdr:spPr>
        <a:xfrm flipV="1">
          <a:off x="3289300" y="6010910"/>
          <a:ext cx="762000" cy="1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0" name="n_1main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20019</xdr:rowOff>
    </xdr:from>
    <xdr:ext cx="405111" cy="259045"/>
    <xdr:sp macro="" textlink="">
      <xdr:nvSpPr>
        <xdr:cNvPr id="91" name="n_2mainValue有形固定資産減価償却率"/>
        <xdr:cNvSpPr txBox="1"/>
      </xdr:nvSpPr>
      <xdr:spPr>
        <a:xfrm>
          <a:off x="3086744" y="593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債務償還可能年数は、類似団体平均を下回っている。これは、財政改革プログラムに基づき、地方債の発行額を</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円以下（災害・臨時財政対策債を除く）に抑制してきたことが影響している。しかしながら、今後は公共施設等の老朽化に伴う維持管理費の増加や、高齢化に伴う社会保障費の増加が見込まれるため、これまで以上の地方債発行抑制に努め、公債費の適正化に取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34" name="楕円 133"/>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137630</xdr:rowOff>
    </xdr:from>
    <xdr:ext cx="340478" cy="259045"/>
    <xdr:sp macro="" textlink="">
      <xdr:nvSpPr>
        <xdr:cNvPr id="135" name="債務償還可能年数該当値テキスト"/>
        <xdr:cNvSpPr txBox="1"/>
      </xdr:nvSpPr>
      <xdr:spPr>
        <a:xfrm>
          <a:off x="14846300" y="6052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15,201
15,049
162.12
13,781,963
13,520,507
249,939
5,243,318
9,624,968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0" name="楕円 69"/>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1" name="【道路】&#10;有形固定資産減価償却率該当値テキスト"/>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2" name="楕円 71"/>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64770</xdr:rowOff>
    </xdr:to>
    <xdr:cxnSp macro="">
      <xdr:nvCxnSpPr>
        <xdr:cNvPr id="73" name="直線コネクタ 72"/>
        <xdr:cNvCxnSpPr/>
      </xdr:nvCxnSpPr>
      <xdr:spPr>
        <a:xfrm flipV="1">
          <a:off x="3797300" y="654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4" name="楕円 73"/>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64770</xdr:rowOff>
    </xdr:to>
    <xdr:cxnSp macro="">
      <xdr:nvCxnSpPr>
        <xdr:cNvPr id="75" name="直線コネクタ 74"/>
        <xdr:cNvCxnSpPr/>
      </xdr:nvCxnSpPr>
      <xdr:spPr>
        <a:xfrm>
          <a:off x="2908300" y="6577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78"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130192</xdr:rowOff>
    </xdr:from>
    <xdr:ext cx="405111" cy="259045"/>
    <xdr:sp macro="" textlink="">
      <xdr:nvSpPr>
        <xdr:cNvPr id="79" name="n_2mainValue【道路】&#10;有形固定資産減価償却率"/>
        <xdr:cNvSpPr txBox="1"/>
      </xdr:nvSpPr>
      <xdr:spPr>
        <a:xfrm>
          <a:off x="2705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62988</xdr:rowOff>
    </xdr:from>
    <xdr:to>
      <xdr:col>55</xdr:col>
      <xdr:colOff>50800</xdr:colOff>
      <xdr:row>41</xdr:row>
      <xdr:rowOff>164588</xdr:rowOff>
    </xdr:to>
    <xdr:sp macro="" textlink="">
      <xdr:nvSpPr>
        <xdr:cNvPr id="120" name="楕円 119"/>
        <xdr:cNvSpPr/>
      </xdr:nvSpPr>
      <xdr:spPr>
        <a:xfrm>
          <a:off x="10426700" y="70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41415</xdr:rowOff>
    </xdr:from>
    <xdr:ext cx="534377" cy="259045"/>
    <xdr:sp macro="" textlink="">
      <xdr:nvSpPr>
        <xdr:cNvPr id="121" name="【道路】&#10;一人当たり延長該当値テキスト"/>
        <xdr:cNvSpPr txBox="1"/>
      </xdr:nvSpPr>
      <xdr:spPr>
        <a:xfrm>
          <a:off x="10515600" y="707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75790</xdr:rowOff>
    </xdr:from>
    <xdr:to>
      <xdr:col>50</xdr:col>
      <xdr:colOff>165100</xdr:colOff>
      <xdr:row>42</xdr:row>
      <xdr:rowOff>5940</xdr:rowOff>
    </xdr:to>
    <xdr:sp macro="" textlink="">
      <xdr:nvSpPr>
        <xdr:cNvPr id="122" name="楕円 121"/>
        <xdr:cNvSpPr/>
      </xdr:nvSpPr>
      <xdr:spPr>
        <a:xfrm>
          <a:off x="9588500" y="71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113788</xdr:rowOff>
    </xdr:from>
    <xdr:to>
      <xdr:col>55</xdr:col>
      <xdr:colOff>0</xdr:colOff>
      <xdr:row>41</xdr:row>
      <xdr:rowOff>126590</xdr:rowOff>
    </xdr:to>
    <xdr:cxnSp macro="">
      <xdr:nvCxnSpPr>
        <xdr:cNvPr id="123" name="直線コネクタ 122"/>
        <xdr:cNvCxnSpPr/>
      </xdr:nvCxnSpPr>
      <xdr:spPr>
        <a:xfrm flipV="1">
          <a:off x="9639300" y="7143238"/>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106586</xdr:rowOff>
    </xdr:from>
    <xdr:to>
      <xdr:col>46</xdr:col>
      <xdr:colOff>38100</xdr:colOff>
      <xdr:row>41</xdr:row>
      <xdr:rowOff>36736</xdr:rowOff>
    </xdr:to>
    <xdr:sp macro="" textlink="">
      <xdr:nvSpPr>
        <xdr:cNvPr id="124" name="楕円 123"/>
        <xdr:cNvSpPr/>
      </xdr:nvSpPr>
      <xdr:spPr>
        <a:xfrm>
          <a:off x="8699500" y="69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157386</xdr:rowOff>
    </xdr:from>
    <xdr:to>
      <xdr:col>50</xdr:col>
      <xdr:colOff>114300</xdr:colOff>
      <xdr:row>41</xdr:row>
      <xdr:rowOff>126590</xdr:rowOff>
    </xdr:to>
    <xdr:cxnSp macro="">
      <xdr:nvCxnSpPr>
        <xdr:cNvPr id="125" name="直線コネクタ 124"/>
        <xdr:cNvCxnSpPr/>
      </xdr:nvCxnSpPr>
      <xdr:spPr>
        <a:xfrm>
          <a:off x="8750300" y="7015386"/>
          <a:ext cx="8890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168517</xdr:rowOff>
    </xdr:from>
    <xdr:ext cx="534377" cy="259045"/>
    <xdr:sp macro="" textlink="">
      <xdr:nvSpPr>
        <xdr:cNvPr id="128" name="n_1mainValue【道路】&#10;一人当たり延長"/>
        <xdr:cNvSpPr txBox="1"/>
      </xdr:nvSpPr>
      <xdr:spPr>
        <a:xfrm>
          <a:off x="9359411" y="719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27863</xdr:rowOff>
    </xdr:from>
    <xdr:ext cx="534377" cy="259045"/>
    <xdr:sp macro="" textlink="">
      <xdr:nvSpPr>
        <xdr:cNvPr id="129" name="n_2mainValue【道路】&#10;一人当たり延長"/>
        <xdr:cNvSpPr txBox="1"/>
      </xdr:nvSpPr>
      <xdr:spPr>
        <a:xfrm>
          <a:off x="8483111" y="70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69215</xdr:rowOff>
    </xdr:from>
    <xdr:to>
      <xdr:col>24</xdr:col>
      <xdr:colOff>114300</xdr:colOff>
      <xdr:row>58</xdr:row>
      <xdr:rowOff>170815</xdr:rowOff>
    </xdr:to>
    <xdr:sp macro="" textlink="">
      <xdr:nvSpPr>
        <xdr:cNvPr id="167" name="楕円 166"/>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47642</xdr:rowOff>
    </xdr:from>
    <xdr:ext cx="405111" cy="259045"/>
    <xdr:sp macro="" textlink="">
      <xdr:nvSpPr>
        <xdr:cNvPr id="168" name="【橋りょう・トンネル】&#10;有形固定資産減価償却率該当値テキスト"/>
        <xdr:cNvSpPr txBox="1"/>
      </xdr:nvSpPr>
      <xdr:spPr>
        <a:xfrm>
          <a:off x="4673600"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69" name="楕円 168"/>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120015</xdr:rowOff>
    </xdr:to>
    <xdr:cxnSp macro="">
      <xdr:nvCxnSpPr>
        <xdr:cNvPr id="170" name="直線コネクタ 169"/>
        <xdr:cNvCxnSpPr/>
      </xdr:nvCxnSpPr>
      <xdr:spPr>
        <a:xfrm>
          <a:off x="3797300" y="100507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71" name="楕円 170"/>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137160</xdr:rowOff>
    </xdr:to>
    <xdr:cxnSp macro="">
      <xdr:nvCxnSpPr>
        <xdr:cNvPr id="172" name="直線コネクタ 171"/>
        <xdr:cNvCxnSpPr/>
      </xdr:nvCxnSpPr>
      <xdr:spPr>
        <a:xfrm flipV="1">
          <a:off x="2908300" y="10050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148607</xdr:rowOff>
    </xdr:from>
    <xdr:ext cx="405111" cy="259045"/>
    <xdr:sp macro="" textlink="">
      <xdr:nvSpPr>
        <xdr:cNvPr id="175" name="n_1mainValue【橋りょう・トンネル】&#10;有形固定資産減価償却率"/>
        <xdr:cNvSpPr txBox="1"/>
      </xdr:nvSpPr>
      <xdr:spPr>
        <a:xfrm>
          <a:off x="358204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7637</xdr:rowOff>
    </xdr:from>
    <xdr:ext cx="405111" cy="259045"/>
    <xdr:sp macro="" textlink="">
      <xdr:nvSpPr>
        <xdr:cNvPr id="176" name="n_2mainValue【橋りょう・トンネル】&#10;有形固定資産減価償却率"/>
        <xdr:cNvSpPr txBox="1"/>
      </xdr:nvSpPr>
      <xdr:spPr>
        <a:xfrm>
          <a:off x="2705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9403</xdr:rowOff>
    </xdr:from>
    <xdr:to>
      <xdr:col>55</xdr:col>
      <xdr:colOff>50800</xdr:colOff>
      <xdr:row>62</xdr:row>
      <xdr:rowOff>111003</xdr:rowOff>
    </xdr:to>
    <xdr:sp macro="" textlink="">
      <xdr:nvSpPr>
        <xdr:cNvPr id="212" name="楕円 211"/>
        <xdr:cNvSpPr/>
      </xdr:nvSpPr>
      <xdr:spPr>
        <a:xfrm>
          <a:off x="10426700" y="106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159280</xdr:rowOff>
    </xdr:from>
    <xdr:ext cx="599010" cy="259045"/>
    <xdr:sp macro="" textlink="">
      <xdr:nvSpPr>
        <xdr:cNvPr id="213" name="【橋りょう・トンネル】&#10;一人当たり有形固定資産（償却資産）額該当値テキスト"/>
        <xdr:cNvSpPr txBox="1"/>
      </xdr:nvSpPr>
      <xdr:spPr>
        <a:xfrm>
          <a:off x="10515600" y="1061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8868</xdr:rowOff>
    </xdr:from>
    <xdr:to>
      <xdr:col>50</xdr:col>
      <xdr:colOff>165100</xdr:colOff>
      <xdr:row>62</xdr:row>
      <xdr:rowOff>110468</xdr:rowOff>
    </xdr:to>
    <xdr:sp macro="" textlink="">
      <xdr:nvSpPr>
        <xdr:cNvPr id="214" name="楕円 213"/>
        <xdr:cNvSpPr/>
      </xdr:nvSpPr>
      <xdr:spPr>
        <a:xfrm>
          <a:off x="9588500" y="106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59668</xdr:rowOff>
    </xdr:from>
    <xdr:to>
      <xdr:col>55</xdr:col>
      <xdr:colOff>0</xdr:colOff>
      <xdr:row>62</xdr:row>
      <xdr:rowOff>60203</xdr:rowOff>
    </xdr:to>
    <xdr:cxnSp macro="">
      <xdr:nvCxnSpPr>
        <xdr:cNvPr id="215" name="直線コネクタ 214"/>
        <xdr:cNvCxnSpPr/>
      </xdr:nvCxnSpPr>
      <xdr:spPr>
        <a:xfrm>
          <a:off x="9639300" y="10689568"/>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14754</xdr:rowOff>
    </xdr:from>
    <xdr:to>
      <xdr:col>46</xdr:col>
      <xdr:colOff>38100</xdr:colOff>
      <xdr:row>62</xdr:row>
      <xdr:rowOff>116354</xdr:rowOff>
    </xdr:to>
    <xdr:sp macro="" textlink="">
      <xdr:nvSpPr>
        <xdr:cNvPr id="216" name="楕円 215"/>
        <xdr:cNvSpPr/>
      </xdr:nvSpPr>
      <xdr:spPr>
        <a:xfrm>
          <a:off x="8699500" y="106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59668</xdr:rowOff>
    </xdr:from>
    <xdr:to>
      <xdr:col>50</xdr:col>
      <xdr:colOff>114300</xdr:colOff>
      <xdr:row>62</xdr:row>
      <xdr:rowOff>65554</xdr:rowOff>
    </xdr:to>
    <xdr:cxnSp macro="">
      <xdr:nvCxnSpPr>
        <xdr:cNvPr id="217" name="直線コネクタ 216"/>
        <xdr:cNvCxnSpPr/>
      </xdr:nvCxnSpPr>
      <xdr:spPr>
        <a:xfrm flipV="1">
          <a:off x="8750300" y="10689568"/>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101595</xdr:rowOff>
    </xdr:from>
    <xdr:ext cx="599010" cy="259045"/>
    <xdr:sp macro="" textlink="">
      <xdr:nvSpPr>
        <xdr:cNvPr id="220" name="n_1mainValue【橋りょう・トンネル】&#10;一人当たり有形固定資産（償却資産）額"/>
        <xdr:cNvSpPr txBox="1"/>
      </xdr:nvSpPr>
      <xdr:spPr>
        <a:xfrm>
          <a:off x="9327095" y="1073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132881</xdr:rowOff>
    </xdr:from>
    <xdr:ext cx="599010" cy="259045"/>
    <xdr:sp macro="" textlink="">
      <xdr:nvSpPr>
        <xdr:cNvPr id="221" name="n_2mainValue【橋りょう・トンネル】&#10;一人当たり有形固定資産（償却資産）額"/>
        <xdr:cNvSpPr txBox="1"/>
      </xdr:nvSpPr>
      <xdr:spPr>
        <a:xfrm>
          <a:off x="8450795" y="10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92075</xdr:rowOff>
    </xdr:from>
    <xdr:to>
      <xdr:col>24</xdr:col>
      <xdr:colOff>114300</xdr:colOff>
      <xdr:row>80</xdr:row>
      <xdr:rowOff>22225</xdr:rowOff>
    </xdr:to>
    <xdr:sp macro="" textlink="">
      <xdr:nvSpPr>
        <xdr:cNvPr id="260" name="楕円 259"/>
        <xdr:cNvSpPr/>
      </xdr:nvSpPr>
      <xdr:spPr>
        <a:xfrm>
          <a:off x="4584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114952</xdr:rowOff>
    </xdr:from>
    <xdr:ext cx="405111" cy="259045"/>
    <xdr:sp macro="" textlink="">
      <xdr:nvSpPr>
        <xdr:cNvPr id="261" name="【公営住宅】&#10;有形固定資産減価償却率該当値テキスト"/>
        <xdr:cNvSpPr txBox="1"/>
      </xdr:nvSpPr>
      <xdr:spPr>
        <a:xfrm>
          <a:off x="4673600"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107314</xdr:rowOff>
    </xdr:from>
    <xdr:to>
      <xdr:col>20</xdr:col>
      <xdr:colOff>38100</xdr:colOff>
      <xdr:row>80</xdr:row>
      <xdr:rowOff>37464</xdr:rowOff>
    </xdr:to>
    <xdr:sp macro="" textlink="">
      <xdr:nvSpPr>
        <xdr:cNvPr id="262" name="楕円 261"/>
        <xdr:cNvSpPr/>
      </xdr:nvSpPr>
      <xdr:spPr>
        <a:xfrm>
          <a:off x="3746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142875</xdr:rowOff>
    </xdr:from>
    <xdr:to>
      <xdr:col>24</xdr:col>
      <xdr:colOff>63500</xdr:colOff>
      <xdr:row>79</xdr:row>
      <xdr:rowOff>158114</xdr:rowOff>
    </xdr:to>
    <xdr:cxnSp macro="">
      <xdr:nvCxnSpPr>
        <xdr:cNvPr id="263" name="直線コネクタ 262"/>
        <xdr:cNvCxnSpPr/>
      </xdr:nvCxnSpPr>
      <xdr:spPr>
        <a:xfrm flipV="1">
          <a:off x="3797300" y="136874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141605</xdr:rowOff>
    </xdr:from>
    <xdr:to>
      <xdr:col>15</xdr:col>
      <xdr:colOff>101600</xdr:colOff>
      <xdr:row>80</xdr:row>
      <xdr:rowOff>71755</xdr:rowOff>
    </xdr:to>
    <xdr:sp macro="" textlink="">
      <xdr:nvSpPr>
        <xdr:cNvPr id="264" name="楕円 263"/>
        <xdr:cNvSpPr/>
      </xdr:nvSpPr>
      <xdr:spPr>
        <a:xfrm>
          <a:off x="2857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158114</xdr:rowOff>
    </xdr:from>
    <xdr:to>
      <xdr:col>19</xdr:col>
      <xdr:colOff>177800</xdr:colOff>
      <xdr:row>80</xdr:row>
      <xdr:rowOff>20955</xdr:rowOff>
    </xdr:to>
    <xdr:cxnSp macro="">
      <xdr:nvCxnSpPr>
        <xdr:cNvPr id="265" name="直線コネクタ 264"/>
        <xdr:cNvCxnSpPr/>
      </xdr:nvCxnSpPr>
      <xdr:spPr>
        <a:xfrm flipV="1">
          <a:off x="2908300" y="137026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53991</xdr:rowOff>
    </xdr:from>
    <xdr:ext cx="405111" cy="259045"/>
    <xdr:sp macro="" textlink="">
      <xdr:nvSpPr>
        <xdr:cNvPr id="268" name="n_1mainValue【公営住宅】&#10;有形固定資産減価償却率"/>
        <xdr:cNvSpPr txBox="1"/>
      </xdr:nvSpPr>
      <xdr:spPr>
        <a:xfrm>
          <a:off x="35820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88282</xdr:rowOff>
    </xdr:from>
    <xdr:ext cx="405111" cy="259045"/>
    <xdr:sp macro="" textlink="">
      <xdr:nvSpPr>
        <xdr:cNvPr id="269" name="n_2mainValue【公営住宅】&#10;有形固定資産減価償却率"/>
        <xdr:cNvSpPr txBox="1"/>
      </xdr:nvSpPr>
      <xdr:spPr>
        <a:xfrm>
          <a:off x="2705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109982</xdr:rowOff>
    </xdr:from>
    <xdr:to>
      <xdr:col>55</xdr:col>
      <xdr:colOff>50800</xdr:colOff>
      <xdr:row>83</xdr:row>
      <xdr:rowOff>40132</xdr:rowOff>
    </xdr:to>
    <xdr:sp macro="" textlink="">
      <xdr:nvSpPr>
        <xdr:cNvPr id="307" name="楕円 306"/>
        <xdr:cNvSpPr/>
      </xdr:nvSpPr>
      <xdr:spPr>
        <a:xfrm>
          <a:off x="10426700" y="141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132859</xdr:rowOff>
    </xdr:from>
    <xdr:ext cx="469744" cy="259045"/>
    <xdr:sp macro="" textlink="">
      <xdr:nvSpPr>
        <xdr:cNvPr id="308" name="【公営住宅】&#10;一人当たり面積該当値テキスト"/>
        <xdr:cNvSpPr txBox="1"/>
      </xdr:nvSpPr>
      <xdr:spPr>
        <a:xfrm>
          <a:off x="10515600"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129412</xdr:rowOff>
    </xdr:from>
    <xdr:to>
      <xdr:col>50</xdr:col>
      <xdr:colOff>165100</xdr:colOff>
      <xdr:row>83</xdr:row>
      <xdr:rowOff>59562</xdr:rowOff>
    </xdr:to>
    <xdr:sp macro="" textlink="">
      <xdr:nvSpPr>
        <xdr:cNvPr id="309" name="楕円 308"/>
        <xdr:cNvSpPr/>
      </xdr:nvSpPr>
      <xdr:spPr>
        <a:xfrm>
          <a:off x="9588500" y="141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160782</xdr:rowOff>
    </xdr:from>
    <xdr:to>
      <xdr:col>55</xdr:col>
      <xdr:colOff>0</xdr:colOff>
      <xdr:row>83</xdr:row>
      <xdr:rowOff>8762</xdr:rowOff>
    </xdr:to>
    <xdr:cxnSp macro="">
      <xdr:nvCxnSpPr>
        <xdr:cNvPr id="310" name="直線コネクタ 309"/>
        <xdr:cNvCxnSpPr/>
      </xdr:nvCxnSpPr>
      <xdr:spPr>
        <a:xfrm flipV="1">
          <a:off x="9639300" y="14219682"/>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148082</xdr:rowOff>
    </xdr:from>
    <xdr:to>
      <xdr:col>46</xdr:col>
      <xdr:colOff>38100</xdr:colOff>
      <xdr:row>83</xdr:row>
      <xdr:rowOff>78232</xdr:rowOff>
    </xdr:to>
    <xdr:sp macro="" textlink="">
      <xdr:nvSpPr>
        <xdr:cNvPr id="311" name="楕円 310"/>
        <xdr:cNvSpPr/>
      </xdr:nvSpPr>
      <xdr:spPr>
        <a:xfrm>
          <a:off x="8699500" y="142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8762</xdr:rowOff>
    </xdr:from>
    <xdr:to>
      <xdr:col>50</xdr:col>
      <xdr:colOff>114300</xdr:colOff>
      <xdr:row>83</xdr:row>
      <xdr:rowOff>27432</xdr:rowOff>
    </xdr:to>
    <xdr:cxnSp macro="">
      <xdr:nvCxnSpPr>
        <xdr:cNvPr id="312" name="直線コネクタ 311"/>
        <xdr:cNvCxnSpPr/>
      </xdr:nvCxnSpPr>
      <xdr:spPr>
        <a:xfrm flipV="1">
          <a:off x="8750300" y="14239112"/>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14"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76089</xdr:rowOff>
    </xdr:from>
    <xdr:ext cx="469744" cy="259045"/>
    <xdr:sp macro="" textlink="">
      <xdr:nvSpPr>
        <xdr:cNvPr id="315" name="n_1mainValue【公営住宅】&#10;一人当たり面積"/>
        <xdr:cNvSpPr txBox="1"/>
      </xdr:nvSpPr>
      <xdr:spPr>
        <a:xfrm>
          <a:off x="9391727" y="1396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94759</xdr:rowOff>
    </xdr:from>
    <xdr:ext cx="469744" cy="259045"/>
    <xdr:sp macro="" textlink="">
      <xdr:nvSpPr>
        <xdr:cNvPr id="316" name="n_2mainValue【公営住宅】&#10;一人当たり面積"/>
        <xdr:cNvSpPr txBox="1"/>
      </xdr:nvSpPr>
      <xdr:spPr>
        <a:xfrm>
          <a:off x="8515427" y="139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9" name="テキスト ボックス 3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0" name="直線コネクタ 3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1" name="テキスト ボックス 3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2" name="直線コネクタ 3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3" name="テキスト ボックス 3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4" name="直線コネクタ 3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5" name="テキスト ボックス 3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6" name="直線コネクタ 3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7" name="テキスト ボックス 3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8" name="直線コネクタ 3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9" name="テキスト ボックス 3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373" name="直線コネクタ 372"/>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374"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375" name="直線コネクタ 374"/>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7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77" name="直線コネクタ 37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37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79" name="フローチャート: 判断 37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380" name="フローチャート: 判断 379"/>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381" name="フローチャート: 判断 380"/>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42545</xdr:rowOff>
    </xdr:from>
    <xdr:to>
      <xdr:col>85</xdr:col>
      <xdr:colOff>177800</xdr:colOff>
      <xdr:row>56</xdr:row>
      <xdr:rowOff>144145</xdr:rowOff>
    </xdr:to>
    <xdr:sp macro="" textlink="">
      <xdr:nvSpPr>
        <xdr:cNvPr id="387" name="楕円 386"/>
        <xdr:cNvSpPr/>
      </xdr:nvSpPr>
      <xdr:spPr>
        <a:xfrm>
          <a:off x="16268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167022</xdr:rowOff>
    </xdr:from>
    <xdr:ext cx="405111" cy="259045"/>
    <xdr:sp macro="" textlink="">
      <xdr:nvSpPr>
        <xdr:cNvPr id="388" name="【学校施設】&#10;有形固定資産減価償却率該当値テキスト"/>
        <xdr:cNvSpPr txBox="1"/>
      </xdr:nvSpPr>
      <xdr:spPr>
        <a:xfrm>
          <a:off x="16357600" y="959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52070</xdr:rowOff>
    </xdr:from>
    <xdr:to>
      <xdr:col>81</xdr:col>
      <xdr:colOff>101600</xdr:colOff>
      <xdr:row>56</xdr:row>
      <xdr:rowOff>153670</xdr:rowOff>
    </xdr:to>
    <xdr:sp macro="" textlink="">
      <xdr:nvSpPr>
        <xdr:cNvPr id="389" name="楕円 388"/>
        <xdr:cNvSpPr/>
      </xdr:nvSpPr>
      <xdr:spPr>
        <a:xfrm>
          <a:off x="15430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93345</xdr:rowOff>
    </xdr:from>
    <xdr:to>
      <xdr:col>85</xdr:col>
      <xdr:colOff>127000</xdr:colOff>
      <xdr:row>56</xdr:row>
      <xdr:rowOff>102870</xdr:rowOff>
    </xdr:to>
    <xdr:cxnSp macro="">
      <xdr:nvCxnSpPr>
        <xdr:cNvPr id="390" name="直線コネクタ 389"/>
        <xdr:cNvCxnSpPr/>
      </xdr:nvCxnSpPr>
      <xdr:spPr>
        <a:xfrm flipV="1">
          <a:off x="15481300" y="96945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71120</xdr:rowOff>
    </xdr:from>
    <xdr:to>
      <xdr:col>76</xdr:col>
      <xdr:colOff>165100</xdr:colOff>
      <xdr:row>57</xdr:row>
      <xdr:rowOff>1270</xdr:rowOff>
    </xdr:to>
    <xdr:sp macro="" textlink="">
      <xdr:nvSpPr>
        <xdr:cNvPr id="391" name="楕円 390"/>
        <xdr:cNvSpPr/>
      </xdr:nvSpPr>
      <xdr:spPr>
        <a:xfrm>
          <a:off x="14541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102870</xdr:rowOff>
    </xdr:from>
    <xdr:to>
      <xdr:col>81</xdr:col>
      <xdr:colOff>50800</xdr:colOff>
      <xdr:row>56</xdr:row>
      <xdr:rowOff>121920</xdr:rowOff>
    </xdr:to>
    <xdr:cxnSp macro="">
      <xdr:nvCxnSpPr>
        <xdr:cNvPr id="392" name="直線コネクタ 391"/>
        <xdr:cNvCxnSpPr/>
      </xdr:nvCxnSpPr>
      <xdr:spPr>
        <a:xfrm flipV="1">
          <a:off x="14592300" y="9704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39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394"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170197</xdr:rowOff>
    </xdr:from>
    <xdr:ext cx="405111" cy="259045"/>
    <xdr:sp macro="" textlink="">
      <xdr:nvSpPr>
        <xdr:cNvPr id="395" name="n_1mainValue【学校施設】&#10;有形固定資産減価償却率"/>
        <xdr:cNvSpPr txBox="1"/>
      </xdr:nvSpPr>
      <xdr:spPr>
        <a:xfrm>
          <a:off x="15266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17797</xdr:rowOff>
    </xdr:from>
    <xdr:ext cx="405111" cy="259045"/>
    <xdr:sp macro="" textlink="">
      <xdr:nvSpPr>
        <xdr:cNvPr id="396" name="n_2mainValue【学校施設】&#10;有形固定資産減価償却率"/>
        <xdr:cNvSpPr txBox="1"/>
      </xdr:nvSpPr>
      <xdr:spPr>
        <a:xfrm>
          <a:off x="14389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7" name="直線コネクタ 4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8" name="テキスト ボックス 4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9" name="直線コネクタ 4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0" name="テキスト ボックス 4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1" name="直線コネクタ 4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2" name="テキスト ボックス 4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3" name="直線コネクタ 4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4" name="テキスト ボックス 4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5" name="直線コネクタ 4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16" name="テキスト ボックス 41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7" name="直線コネクタ 4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8" name="テキスト ボックス 41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0" name="テキスト ボックス 41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22" name="直線コネクタ 42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2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24" name="直線コネクタ 42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2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26" name="直線コネクタ 42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2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28" name="フローチャート: 判断 42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29" name="フローチャート: 判断 42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30" name="フローチャート: 判断 42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90388</xdr:rowOff>
    </xdr:from>
    <xdr:to>
      <xdr:col>116</xdr:col>
      <xdr:colOff>114300</xdr:colOff>
      <xdr:row>64</xdr:row>
      <xdr:rowOff>20538</xdr:rowOff>
    </xdr:to>
    <xdr:sp macro="" textlink="">
      <xdr:nvSpPr>
        <xdr:cNvPr id="436" name="楕円 435"/>
        <xdr:cNvSpPr/>
      </xdr:nvSpPr>
      <xdr:spPr>
        <a:xfrm>
          <a:off x="22110700" y="108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5315</xdr:rowOff>
    </xdr:from>
    <xdr:ext cx="469744" cy="259045"/>
    <xdr:sp macro="" textlink="">
      <xdr:nvSpPr>
        <xdr:cNvPr id="437" name="【学校施設】&#10;一人当たり面積該当値テキスト"/>
        <xdr:cNvSpPr txBox="1"/>
      </xdr:nvSpPr>
      <xdr:spPr>
        <a:xfrm>
          <a:off x="22199600" y="1080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34435</xdr:rowOff>
    </xdr:from>
    <xdr:to>
      <xdr:col>112</xdr:col>
      <xdr:colOff>38100</xdr:colOff>
      <xdr:row>63</xdr:row>
      <xdr:rowOff>136035</xdr:rowOff>
    </xdr:to>
    <xdr:sp macro="" textlink="">
      <xdr:nvSpPr>
        <xdr:cNvPr id="438" name="楕円 437"/>
        <xdr:cNvSpPr/>
      </xdr:nvSpPr>
      <xdr:spPr>
        <a:xfrm>
          <a:off x="21272500" y="108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85235</xdr:rowOff>
    </xdr:from>
    <xdr:to>
      <xdr:col>116</xdr:col>
      <xdr:colOff>63500</xdr:colOff>
      <xdr:row>63</xdr:row>
      <xdr:rowOff>141188</xdr:rowOff>
    </xdr:to>
    <xdr:cxnSp macro="">
      <xdr:nvCxnSpPr>
        <xdr:cNvPr id="439" name="直線コネクタ 438"/>
        <xdr:cNvCxnSpPr/>
      </xdr:nvCxnSpPr>
      <xdr:spPr>
        <a:xfrm>
          <a:off x="21323300" y="10886585"/>
          <a:ext cx="8382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33891</xdr:rowOff>
    </xdr:from>
    <xdr:to>
      <xdr:col>107</xdr:col>
      <xdr:colOff>101600</xdr:colOff>
      <xdr:row>63</xdr:row>
      <xdr:rowOff>135491</xdr:rowOff>
    </xdr:to>
    <xdr:sp macro="" textlink="">
      <xdr:nvSpPr>
        <xdr:cNvPr id="440" name="楕円 439"/>
        <xdr:cNvSpPr/>
      </xdr:nvSpPr>
      <xdr:spPr>
        <a:xfrm>
          <a:off x="20383500" y="108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84691</xdr:rowOff>
    </xdr:from>
    <xdr:to>
      <xdr:col>111</xdr:col>
      <xdr:colOff>177800</xdr:colOff>
      <xdr:row>63</xdr:row>
      <xdr:rowOff>85235</xdr:rowOff>
    </xdr:to>
    <xdr:cxnSp macro="">
      <xdr:nvCxnSpPr>
        <xdr:cNvPr id="441" name="直線コネクタ 440"/>
        <xdr:cNvCxnSpPr/>
      </xdr:nvCxnSpPr>
      <xdr:spPr>
        <a:xfrm>
          <a:off x="20434300" y="1088604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42"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43"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127162</xdr:rowOff>
    </xdr:from>
    <xdr:ext cx="469744" cy="259045"/>
    <xdr:sp macro="" textlink="">
      <xdr:nvSpPr>
        <xdr:cNvPr id="444" name="n_1mainValue【学校施設】&#10;一人当たり面積"/>
        <xdr:cNvSpPr txBox="1"/>
      </xdr:nvSpPr>
      <xdr:spPr>
        <a:xfrm>
          <a:off x="21075727" y="109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126618</xdr:rowOff>
    </xdr:from>
    <xdr:ext cx="469744" cy="259045"/>
    <xdr:sp macro="" textlink="">
      <xdr:nvSpPr>
        <xdr:cNvPr id="445" name="n_2mainValue【学校施設】&#10;一人当たり面積"/>
        <xdr:cNvSpPr txBox="1"/>
      </xdr:nvSpPr>
      <xdr:spPr>
        <a:xfrm>
          <a:off x="20199427" y="1092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2" name="直線コネクタ 4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3" name="テキスト ボックス 4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4" name="直線コネクタ 4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5" name="テキスト ボックス 4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6" name="直線コネクタ 4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7" name="テキスト ボックス 4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8" name="直線コネクタ 4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9" name="テキスト ボックス 4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0" name="直線コネクタ 4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1" name="テキスト ボックス 4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2" name="直線コネクタ 4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3" name="テキスト ボックス 4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87" name="直線コネクタ 486"/>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88"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89" name="直線コネクタ 48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1" name="直線コネクタ 49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492"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493" name="フローチャート: 判断 492"/>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494" name="フローチャート: 判断 493"/>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495" name="フローチャート: 判断 494"/>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501" name="楕円 500"/>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502" name="【公民館】&#10;有形固定資産減価償却率該当値テキスト"/>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141332</xdr:rowOff>
    </xdr:from>
    <xdr:to>
      <xdr:col>81</xdr:col>
      <xdr:colOff>101600</xdr:colOff>
      <xdr:row>103</xdr:row>
      <xdr:rowOff>71482</xdr:rowOff>
    </xdr:to>
    <xdr:sp macro="" textlink="">
      <xdr:nvSpPr>
        <xdr:cNvPr id="503" name="楕円 502"/>
        <xdr:cNvSpPr/>
      </xdr:nvSpPr>
      <xdr:spPr>
        <a:xfrm>
          <a:off x="15430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20682</xdr:rowOff>
    </xdr:to>
    <xdr:cxnSp macro="">
      <xdr:nvCxnSpPr>
        <xdr:cNvPr id="504" name="直線コネクタ 503"/>
        <xdr:cNvCxnSpPr/>
      </xdr:nvCxnSpPr>
      <xdr:spPr>
        <a:xfrm flipV="1">
          <a:off x="15481300" y="176457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505" name="楕円 504"/>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103</xdr:row>
      <xdr:rowOff>20682</xdr:rowOff>
    </xdr:to>
    <xdr:cxnSp macro="">
      <xdr:nvCxnSpPr>
        <xdr:cNvPr id="506" name="直線コネクタ 505"/>
        <xdr:cNvCxnSpPr/>
      </xdr:nvCxnSpPr>
      <xdr:spPr>
        <a:xfrm>
          <a:off x="14592300" y="17547771"/>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07"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508"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88009</xdr:rowOff>
    </xdr:from>
    <xdr:ext cx="405111" cy="259045"/>
    <xdr:sp macro="" textlink="">
      <xdr:nvSpPr>
        <xdr:cNvPr id="509" name="n_1mainValue【公民館】&#10;有形固定資産減価償却率"/>
        <xdr:cNvSpPr txBox="1"/>
      </xdr:nvSpPr>
      <xdr:spPr>
        <a:xfrm>
          <a:off x="152660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510" name="n_2mainValue【公民館】&#10;有形固定資産減価償却率"/>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9" name="テキスト ボックス 5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0" name="直線コネクタ 5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1" name="直線コネクタ 5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2" name="テキスト ボックス 5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3" name="直線コネクタ 5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4" name="テキスト ボックス 5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5" name="直線コネクタ 5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6" name="テキスト ボックス 5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7" name="直線コネクタ 5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8" name="テキスト ボックス 5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9" name="直線コネクタ 5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0" name="テキスト ボックス 5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34" name="直線コネクタ 533"/>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35"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36" name="直線コネクタ 535"/>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37"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38" name="直線コネクタ 537"/>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39"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40" name="フローチャート: 判断 539"/>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41" name="フローチャート: 判断 540"/>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42" name="フローチャート: 判断 541"/>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3" name="テキスト ボックス 5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4" name="テキスト ボックス 5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5" name="テキスト ボックス 5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6" name="テキスト ボックス 5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7" name="テキスト ボックス 5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153036</xdr:rowOff>
    </xdr:from>
    <xdr:to>
      <xdr:col>116</xdr:col>
      <xdr:colOff>114300</xdr:colOff>
      <xdr:row>106</xdr:row>
      <xdr:rowOff>83186</xdr:rowOff>
    </xdr:to>
    <xdr:sp macro="" textlink="">
      <xdr:nvSpPr>
        <xdr:cNvPr id="548" name="楕円 547"/>
        <xdr:cNvSpPr/>
      </xdr:nvSpPr>
      <xdr:spPr>
        <a:xfrm>
          <a:off x="22110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4463</xdr:rowOff>
    </xdr:from>
    <xdr:ext cx="469744" cy="259045"/>
    <xdr:sp macro="" textlink="">
      <xdr:nvSpPr>
        <xdr:cNvPr id="549" name="【公民館】&#10;一人当たり面積該当値テキスト"/>
        <xdr:cNvSpPr txBox="1"/>
      </xdr:nvSpPr>
      <xdr:spPr>
        <a:xfrm>
          <a:off x="22199600" y="1800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550" name="楕円 549"/>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32386</xdr:rowOff>
    </xdr:from>
    <xdr:to>
      <xdr:col>116</xdr:col>
      <xdr:colOff>63500</xdr:colOff>
      <xdr:row>106</xdr:row>
      <xdr:rowOff>45720</xdr:rowOff>
    </xdr:to>
    <xdr:cxnSp macro="">
      <xdr:nvCxnSpPr>
        <xdr:cNvPr id="551" name="直線コネクタ 550"/>
        <xdr:cNvCxnSpPr/>
      </xdr:nvCxnSpPr>
      <xdr:spPr>
        <a:xfrm flipV="1">
          <a:off x="21323300" y="182060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xdr:rowOff>
    </xdr:from>
    <xdr:to>
      <xdr:col>107</xdr:col>
      <xdr:colOff>101600</xdr:colOff>
      <xdr:row>106</xdr:row>
      <xdr:rowOff>106045</xdr:rowOff>
    </xdr:to>
    <xdr:sp macro="" textlink="">
      <xdr:nvSpPr>
        <xdr:cNvPr id="552" name="楕円 551"/>
        <xdr:cNvSpPr/>
      </xdr:nvSpPr>
      <xdr:spPr>
        <a:xfrm>
          <a:off x="20383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55245</xdr:rowOff>
    </xdr:to>
    <xdr:cxnSp macro="">
      <xdr:nvCxnSpPr>
        <xdr:cNvPr id="553" name="直線コネクタ 552"/>
        <xdr:cNvCxnSpPr/>
      </xdr:nvCxnSpPr>
      <xdr:spPr>
        <a:xfrm flipV="1">
          <a:off x="20434300" y="182194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554"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555"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113047</xdr:rowOff>
    </xdr:from>
    <xdr:ext cx="469744" cy="259045"/>
    <xdr:sp macro="" textlink="">
      <xdr:nvSpPr>
        <xdr:cNvPr id="556" name="n_1mainValue【公民館】&#10;一人当たり面積"/>
        <xdr:cNvSpPr txBox="1"/>
      </xdr:nvSpPr>
      <xdr:spPr>
        <a:xfrm>
          <a:off x="21075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557" name="n_2mainValue【公民館】&#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である。学校施設については、令和元年度に長寿命化計画を策定する予定であり、同計画に基づき小学校を中心とした老朽化対策に取組むこととしている。公営住宅においては現在団地の建替を行っていることから、今後は数値の改善が見込まれ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年度に公営住宅の長寿命化計画を見直し、建替や環境改善の効率的かつ効果的なプログラムを新たに策定することで、ライフサイクルコストの縮減と事業量の平準化を図ることとしている。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梁・トンネルについては、長寿命化計画に基づき順次改修を実施してきたことにより、類似団体と比較して有形固定資産減価償却率が低い水準となっている。今後も各施設の長寿命化計画に基づいた適正な維持管理に取組んでいく。</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15,201
15,049
162.12
13,781,963
13,520,507
249,939
5,243,318
9,624,968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9" name="楕円 68"/>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0" name="【図書館】&#10;有形固定資産減価償却率該当値テキスト"/>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27940</xdr:rowOff>
    </xdr:from>
    <xdr:to>
      <xdr:col>20</xdr:col>
      <xdr:colOff>38100</xdr:colOff>
      <xdr:row>38</xdr:row>
      <xdr:rowOff>129540</xdr:rowOff>
    </xdr:to>
    <xdr:sp macro="" textlink="">
      <xdr:nvSpPr>
        <xdr:cNvPr id="71" name="楕円 70"/>
        <xdr:cNvSpPr/>
      </xdr:nvSpPr>
      <xdr:spPr>
        <a:xfrm>
          <a:off x="3746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78740</xdr:rowOff>
    </xdr:to>
    <xdr:cxnSp macro="">
      <xdr:nvCxnSpPr>
        <xdr:cNvPr id="72" name="直線コネクタ 71"/>
        <xdr:cNvCxnSpPr/>
      </xdr:nvCxnSpPr>
      <xdr:spPr>
        <a:xfrm flipV="1">
          <a:off x="3797300" y="65684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54610</xdr:rowOff>
    </xdr:from>
    <xdr:to>
      <xdr:col>15</xdr:col>
      <xdr:colOff>101600</xdr:colOff>
      <xdr:row>38</xdr:row>
      <xdr:rowOff>156210</xdr:rowOff>
    </xdr:to>
    <xdr:sp macro="" textlink="">
      <xdr:nvSpPr>
        <xdr:cNvPr id="73" name="楕円 72"/>
        <xdr:cNvSpPr/>
      </xdr:nvSpPr>
      <xdr:spPr>
        <a:xfrm>
          <a:off x="2857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78740</xdr:rowOff>
    </xdr:from>
    <xdr:to>
      <xdr:col>19</xdr:col>
      <xdr:colOff>177800</xdr:colOff>
      <xdr:row>38</xdr:row>
      <xdr:rowOff>105410</xdr:rowOff>
    </xdr:to>
    <xdr:cxnSp macro="">
      <xdr:nvCxnSpPr>
        <xdr:cNvPr id="74" name="直線コネクタ 73"/>
        <xdr:cNvCxnSpPr/>
      </xdr:nvCxnSpPr>
      <xdr:spPr>
        <a:xfrm flipV="1">
          <a:off x="2908300" y="659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146067</xdr:rowOff>
    </xdr:from>
    <xdr:ext cx="405111" cy="259045"/>
    <xdr:sp macro="" textlink="">
      <xdr:nvSpPr>
        <xdr:cNvPr id="77" name="n_1mainValue【図書館】&#10;有形固定資産減価償却率"/>
        <xdr:cNvSpPr txBox="1"/>
      </xdr:nvSpPr>
      <xdr:spPr>
        <a:xfrm>
          <a:off x="35820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1287</xdr:rowOff>
    </xdr:from>
    <xdr:ext cx="405111" cy="259045"/>
    <xdr:sp macro="" textlink="">
      <xdr:nvSpPr>
        <xdr:cNvPr id="78" name="n_2mainValue【図書館】&#10;有形固定資産減価償却率"/>
        <xdr:cNvSpPr txBox="1"/>
      </xdr:nvSpPr>
      <xdr:spPr>
        <a:xfrm>
          <a:off x="2705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16" name="楕円 115"/>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68597</xdr:rowOff>
    </xdr:from>
    <xdr:ext cx="469744" cy="259045"/>
    <xdr:sp macro="" textlink="">
      <xdr:nvSpPr>
        <xdr:cNvPr id="117" name="【図書館】&#10;一人当たり面積該当値テキスト"/>
        <xdr:cNvSpPr txBox="1"/>
      </xdr:nvSpPr>
      <xdr:spPr>
        <a:xfrm>
          <a:off x="10515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8" name="楕円 117"/>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156210</xdr:rowOff>
    </xdr:to>
    <xdr:cxnSp macro="">
      <xdr:nvCxnSpPr>
        <xdr:cNvPr id="119" name="直線コネクタ 118"/>
        <xdr:cNvCxnSpPr/>
      </xdr:nvCxnSpPr>
      <xdr:spPr>
        <a:xfrm flipV="1">
          <a:off x="9639300" y="6827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20" name="楕円 119"/>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163830</xdr:rowOff>
    </xdr:to>
    <xdr:cxnSp macro="">
      <xdr:nvCxnSpPr>
        <xdr:cNvPr id="121" name="直線コネクタ 120"/>
        <xdr:cNvCxnSpPr/>
      </xdr:nvCxnSpPr>
      <xdr:spPr>
        <a:xfrm flipV="1">
          <a:off x="8750300" y="684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24"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25" name="n_2mainValue【図書館】&#10;一人当たり面積"/>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64" name="楕円 163"/>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65"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66" name="楕円 165"/>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41910</xdr:rowOff>
    </xdr:to>
    <xdr:cxnSp macro="">
      <xdr:nvCxnSpPr>
        <xdr:cNvPr id="167" name="直線コネクタ 166"/>
        <xdr:cNvCxnSpPr/>
      </xdr:nvCxnSpPr>
      <xdr:spPr>
        <a:xfrm flipV="1">
          <a:off x="3797300" y="101307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68" name="楕円 167"/>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81915</xdr:rowOff>
    </xdr:to>
    <xdr:cxnSp macro="">
      <xdr:nvCxnSpPr>
        <xdr:cNvPr id="169" name="直線コネクタ 168"/>
        <xdr:cNvCxnSpPr/>
      </xdr:nvCxnSpPr>
      <xdr:spPr>
        <a:xfrm flipV="1">
          <a:off x="2908300" y="10157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72" name="n_1mainValue【体育館・プール】&#10;有形固定資産減価償却率"/>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149242</xdr:rowOff>
    </xdr:from>
    <xdr:ext cx="405111" cy="259045"/>
    <xdr:sp macro="" textlink="">
      <xdr:nvSpPr>
        <xdr:cNvPr id="173" name="n_2mainValue【体育館・プール】&#10;有形固定資産減価償却率"/>
        <xdr:cNvSpPr txBox="1"/>
      </xdr:nvSpPr>
      <xdr:spPr>
        <a:xfrm>
          <a:off x="2705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4255</xdr:rowOff>
    </xdr:from>
    <xdr:to>
      <xdr:col>55</xdr:col>
      <xdr:colOff>50800</xdr:colOff>
      <xdr:row>64</xdr:row>
      <xdr:rowOff>105855</xdr:rowOff>
    </xdr:to>
    <xdr:sp macro="" textlink="">
      <xdr:nvSpPr>
        <xdr:cNvPr id="211" name="楕円 210"/>
        <xdr:cNvSpPr/>
      </xdr:nvSpPr>
      <xdr:spPr>
        <a:xfrm>
          <a:off x="10426700" y="109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90632</xdr:rowOff>
    </xdr:from>
    <xdr:ext cx="469744" cy="259045"/>
    <xdr:sp macro="" textlink="">
      <xdr:nvSpPr>
        <xdr:cNvPr id="212" name="【体育館・プール】&#10;一人当たり面積該当値テキスト"/>
        <xdr:cNvSpPr txBox="1"/>
      </xdr:nvSpPr>
      <xdr:spPr>
        <a:xfrm>
          <a:off x="10515600" y="1089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4826</xdr:rowOff>
    </xdr:from>
    <xdr:to>
      <xdr:col>50</xdr:col>
      <xdr:colOff>165100</xdr:colOff>
      <xdr:row>64</xdr:row>
      <xdr:rowOff>106426</xdr:rowOff>
    </xdr:to>
    <xdr:sp macro="" textlink="">
      <xdr:nvSpPr>
        <xdr:cNvPr id="213" name="楕円 212"/>
        <xdr:cNvSpPr/>
      </xdr:nvSpPr>
      <xdr:spPr>
        <a:xfrm>
          <a:off x="9588500" y="10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55055</xdr:rowOff>
    </xdr:from>
    <xdr:to>
      <xdr:col>55</xdr:col>
      <xdr:colOff>0</xdr:colOff>
      <xdr:row>64</xdr:row>
      <xdr:rowOff>55626</xdr:rowOff>
    </xdr:to>
    <xdr:cxnSp macro="">
      <xdr:nvCxnSpPr>
        <xdr:cNvPr id="214" name="直線コネクタ 213"/>
        <xdr:cNvCxnSpPr/>
      </xdr:nvCxnSpPr>
      <xdr:spPr>
        <a:xfrm flipV="1">
          <a:off x="9639300" y="1102785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5397</xdr:rowOff>
    </xdr:from>
    <xdr:to>
      <xdr:col>46</xdr:col>
      <xdr:colOff>38100</xdr:colOff>
      <xdr:row>64</xdr:row>
      <xdr:rowOff>106997</xdr:rowOff>
    </xdr:to>
    <xdr:sp macro="" textlink="">
      <xdr:nvSpPr>
        <xdr:cNvPr id="215" name="楕円 214"/>
        <xdr:cNvSpPr/>
      </xdr:nvSpPr>
      <xdr:spPr>
        <a:xfrm>
          <a:off x="8699500" y="109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55626</xdr:rowOff>
    </xdr:from>
    <xdr:to>
      <xdr:col>50</xdr:col>
      <xdr:colOff>114300</xdr:colOff>
      <xdr:row>64</xdr:row>
      <xdr:rowOff>56197</xdr:rowOff>
    </xdr:to>
    <xdr:cxnSp macro="">
      <xdr:nvCxnSpPr>
        <xdr:cNvPr id="216" name="直線コネクタ 215"/>
        <xdr:cNvCxnSpPr/>
      </xdr:nvCxnSpPr>
      <xdr:spPr>
        <a:xfrm flipV="1">
          <a:off x="8750300" y="1102842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97553</xdr:rowOff>
    </xdr:from>
    <xdr:ext cx="469744" cy="259045"/>
    <xdr:sp macro="" textlink="">
      <xdr:nvSpPr>
        <xdr:cNvPr id="219" name="n_1mainValue【体育館・プール】&#10;一人当たり面積"/>
        <xdr:cNvSpPr txBox="1"/>
      </xdr:nvSpPr>
      <xdr:spPr>
        <a:xfrm>
          <a:off x="9391727" y="110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98124</xdr:rowOff>
    </xdr:from>
    <xdr:ext cx="469744" cy="259045"/>
    <xdr:sp macro="" textlink="">
      <xdr:nvSpPr>
        <xdr:cNvPr id="220" name="n_2mainValue【体育館・プール】&#10;一人当たり面積"/>
        <xdr:cNvSpPr txBox="1"/>
      </xdr:nvSpPr>
      <xdr:spPr>
        <a:xfrm>
          <a:off x="8515427" y="110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59" name="楕円 258"/>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60" name="【福祉施設】&#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38736</xdr:rowOff>
    </xdr:from>
    <xdr:to>
      <xdr:col>20</xdr:col>
      <xdr:colOff>38100</xdr:colOff>
      <xdr:row>80</xdr:row>
      <xdr:rowOff>140336</xdr:rowOff>
    </xdr:to>
    <xdr:sp macro="" textlink="">
      <xdr:nvSpPr>
        <xdr:cNvPr id="261" name="楕円 260"/>
        <xdr:cNvSpPr/>
      </xdr:nvSpPr>
      <xdr:spPr>
        <a:xfrm>
          <a:off x="3746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89536</xdr:rowOff>
    </xdr:to>
    <xdr:cxnSp macro="">
      <xdr:nvCxnSpPr>
        <xdr:cNvPr id="262" name="直線コネクタ 261"/>
        <xdr:cNvCxnSpPr/>
      </xdr:nvCxnSpPr>
      <xdr:spPr>
        <a:xfrm flipV="1">
          <a:off x="3797300" y="1378838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19686</xdr:rowOff>
    </xdr:from>
    <xdr:to>
      <xdr:col>15</xdr:col>
      <xdr:colOff>101600</xdr:colOff>
      <xdr:row>80</xdr:row>
      <xdr:rowOff>121286</xdr:rowOff>
    </xdr:to>
    <xdr:sp macro="" textlink="">
      <xdr:nvSpPr>
        <xdr:cNvPr id="263" name="楕円 262"/>
        <xdr:cNvSpPr/>
      </xdr:nvSpPr>
      <xdr:spPr>
        <a:xfrm>
          <a:off x="2857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80</xdr:row>
      <xdr:rowOff>89536</xdr:rowOff>
    </xdr:to>
    <xdr:cxnSp macro="">
      <xdr:nvCxnSpPr>
        <xdr:cNvPr id="264" name="直線コネクタ 263"/>
        <xdr:cNvCxnSpPr/>
      </xdr:nvCxnSpPr>
      <xdr:spPr>
        <a:xfrm>
          <a:off x="2908300" y="137864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156863</xdr:rowOff>
    </xdr:from>
    <xdr:ext cx="405111" cy="259045"/>
    <xdr:sp macro="" textlink="">
      <xdr:nvSpPr>
        <xdr:cNvPr id="267" name="n_1mainValue【福祉施設】&#10;有形固定資産減価償却率"/>
        <xdr:cNvSpPr txBox="1"/>
      </xdr:nvSpPr>
      <xdr:spPr>
        <a:xfrm>
          <a:off x="3582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137813</xdr:rowOff>
    </xdr:from>
    <xdr:ext cx="405111" cy="259045"/>
    <xdr:sp macro="" textlink="">
      <xdr:nvSpPr>
        <xdr:cNvPr id="268" name="n_2mainValue【福祉施設】&#10;有形固定資産減価償却率"/>
        <xdr:cNvSpPr txBox="1"/>
      </xdr:nvSpPr>
      <xdr:spPr>
        <a:xfrm>
          <a:off x="2705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304" name="楕円 303"/>
        <xdr:cNvSpPr/>
      </xdr:nvSpPr>
      <xdr:spPr>
        <a:xfrm>
          <a:off x="10426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121683</xdr:rowOff>
    </xdr:from>
    <xdr:ext cx="469744" cy="259045"/>
    <xdr:sp macro="" textlink="">
      <xdr:nvSpPr>
        <xdr:cNvPr id="305" name="【福祉施設】&#10;一人当たり面積該当値テキスト"/>
        <xdr:cNvSpPr txBox="1"/>
      </xdr:nvSpPr>
      <xdr:spPr>
        <a:xfrm>
          <a:off x="10515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06" name="楕円 305"/>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90678</xdr:rowOff>
    </xdr:to>
    <xdr:cxnSp macro="">
      <xdr:nvCxnSpPr>
        <xdr:cNvPr id="307" name="直線コネクタ 306"/>
        <xdr:cNvCxnSpPr/>
      </xdr:nvCxnSpPr>
      <xdr:spPr>
        <a:xfrm flipV="1">
          <a:off x="9639300" y="14659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08" name="楕円 307"/>
        <xdr:cNvSpPr/>
      </xdr:nvSpPr>
      <xdr:spPr>
        <a:xfrm>
          <a:off x="8699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92963</xdr:rowOff>
    </xdr:to>
    <xdr:cxnSp macro="">
      <xdr:nvCxnSpPr>
        <xdr:cNvPr id="309" name="直線コネクタ 308"/>
        <xdr:cNvCxnSpPr/>
      </xdr:nvCxnSpPr>
      <xdr:spPr>
        <a:xfrm flipV="1">
          <a:off x="8750300" y="1466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12" name="n_1mainValue【福祉施設】&#10;一人当たり面積"/>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13" name="n_2mainValue【福祉施設】&#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49530</xdr:rowOff>
    </xdr:from>
    <xdr:to>
      <xdr:col>24</xdr:col>
      <xdr:colOff>114300</xdr:colOff>
      <xdr:row>104</xdr:row>
      <xdr:rowOff>151130</xdr:rowOff>
    </xdr:to>
    <xdr:sp macro="" textlink="">
      <xdr:nvSpPr>
        <xdr:cNvPr id="351" name="楕円 350"/>
        <xdr:cNvSpPr/>
      </xdr:nvSpPr>
      <xdr:spPr>
        <a:xfrm>
          <a:off x="45847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72407</xdr:rowOff>
    </xdr:from>
    <xdr:ext cx="405111" cy="259045"/>
    <xdr:sp macro="" textlink="">
      <xdr:nvSpPr>
        <xdr:cNvPr id="352" name="【市民会館】&#10;有形固定資産減価償却率該当値テキスト"/>
        <xdr:cNvSpPr txBox="1"/>
      </xdr:nvSpPr>
      <xdr:spPr>
        <a:xfrm>
          <a:off x="4673600"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73661</xdr:rowOff>
    </xdr:from>
    <xdr:to>
      <xdr:col>20</xdr:col>
      <xdr:colOff>38100</xdr:colOff>
      <xdr:row>105</xdr:row>
      <xdr:rowOff>3811</xdr:rowOff>
    </xdr:to>
    <xdr:sp macro="" textlink="">
      <xdr:nvSpPr>
        <xdr:cNvPr id="353" name="楕円 352"/>
        <xdr:cNvSpPr/>
      </xdr:nvSpPr>
      <xdr:spPr>
        <a:xfrm>
          <a:off x="3746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100330</xdr:rowOff>
    </xdr:from>
    <xdr:to>
      <xdr:col>24</xdr:col>
      <xdr:colOff>63500</xdr:colOff>
      <xdr:row>104</xdr:row>
      <xdr:rowOff>124461</xdr:rowOff>
    </xdr:to>
    <xdr:cxnSp macro="">
      <xdr:nvCxnSpPr>
        <xdr:cNvPr id="354" name="直線コネクタ 353"/>
        <xdr:cNvCxnSpPr/>
      </xdr:nvCxnSpPr>
      <xdr:spPr>
        <a:xfrm flipV="1">
          <a:off x="3797300" y="179311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95250</xdr:rowOff>
    </xdr:from>
    <xdr:to>
      <xdr:col>15</xdr:col>
      <xdr:colOff>101600</xdr:colOff>
      <xdr:row>105</xdr:row>
      <xdr:rowOff>25400</xdr:rowOff>
    </xdr:to>
    <xdr:sp macro="" textlink="">
      <xdr:nvSpPr>
        <xdr:cNvPr id="355" name="楕円 354"/>
        <xdr:cNvSpPr/>
      </xdr:nvSpPr>
      <xdr:spPr>
        <a:xfrm>
          <a:off x="2857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124461</xdr:rowOff>
    </xdr:from>
    <xdr:to>
      <xdr:col>19</xdr:col>
      <xdr:colOff>177800</xdr:colOff>
      <xdr:row>104</xdr:row>
      <xdr:rowOff>146050</xdr:rowOff>
    </xdr:to>
    <xdr:cxnSp macro="">
      <xdr:nvCxnSpPr>
        <xdr:cNvPr id="356" name="直線コネクタ 355"/>
        <xdr:cNvCxnSpPr/>
      </xdr:nvCxnSpPr>
      <xdr:spPr>
        <a:xfrm flipV="1">
          <a:off x="2908300" y="179552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20338</xdr:rowOff>
    </xdr:from>
    <xdr:ext cx="405111" cy="259045"/>
    <xdr:sp macro="" textlink="">
      <xdr:nvSpPr>
        <xdr:cNvPr id="359" name="n_1mainValue【市民会館】&#10;有形固定資産減価償却率"/>
        <xdr:cNvSpPr txBox="1"/>
      </xdr:nvSpPr>
      <xdr:spPr>
        <a:xfrm>
          <a:off x="3582044" y="176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41927</xdr:rowOff>
    </xdr:from>
    <xdr:ext cx="405111" cy="259045"/>
    <xdr:sp macro="" textlink="">
      <xdr:nvSpPr>
        <xdr:cNvPr id="360" name="n_2mainValue【市民会館】&#10;有形固定資産減価償却率"/>
        <xdr:cNvSpPr txBox="1"/>
      </xdr:nvSpPr>
      <xdr:spPr>
        <a:xfrm>
          <a:off x="27057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00" name="楕円 399"/>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01"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31931</xdr:rowOff>
    </xdr:from>
    <xdr:to>
      <xdr:col>50</xdr:col>
      <xdr:colOff>165100</xdr:colOff>
      <xdr:row>105</xdr:row>
      <xdr:rowOff>133531</xdr:rowOff>
    </xdr:to>
    <xdr:sp macro="" textlink="">
      <xdr:nvSpPr>
        <xdr:cNvPr id="402" name="楕円 401"/>
        <xdr:cNvSpPr/>
      </xdr:nvSpPr>
      <xdr:spPr>
        <a:xfrm>
          <a:off x="9588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82731</xdr:rowOff>
    </xdr:to>
    <xdr:cxnSp macro="">
      <xdr:nvCxnSpPr>
        <xdr:cNvPr id="403" name="直線コネクタ 402"/>
        <xdr:cNvCxnSpPr/>
      </xdr:nvCxnSpPr>
      <xdr:spPr>
        <a:xfrm flipV="1">
          <a:off x="9639300" y="180670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46627</xdr:rowOff>
    </xdr:from>
    <xdr:to>
      <xdr:col>46</xdr:col>
      <xdr:colOff>38100</xdr:colOff>
      <xdr:row>105</xdr:row>
      <xdr:rowOff>148227</xdr:rowOff>
    </xdr:to>
    <xdr:sp macro="" textlink="">
      <xdr:nvSpPr>
        <xdr:cNvPr id="404" name="楕円 403"/>
        <xdr:cNvSpPr/>
      </xdr:nvSpPr>
      <xdr:spPr>
        <a:xfrm>
          <a:off x="8699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82731</xdr:rowOff>
    </xdr:from>
    <xdr:to>
      <xdr:col>50</xdr:col>
      <xdr:colOff>114300</xdr:colOff>
      <xdr:row>105</xdr:row>
      <xdr:rowOff>97427</xdr:rowOff>
    </xdr:to>
    <xdr:cxnSp macro="">
      <xdr:nvCxnSpPr>
        <xdr:cNvPr id="405" name="直線コネクタ 404"/>
        <xdr:cNvCxnSpPr/>
      </xdr:nvCxnSpPr>
      <xdr:spPr>
        <a:xfrm flipV="1">
          <a:off x="8750300" y="180849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07"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150058</xdr:rowOff>
    </xdr:from>
    <xdr:ext cx="469744" cy="259045"/>
    <xdr:sp macro="" textlink="">
      <xdr:nvSpPr>
        <xdr:cNvPr id="408" name="n_1mainValue【市民会館】&#10;一人当たり面積"/>
        <xdr:cNvSpPr txBox="1"/>
      </xdr:nvSpPr>
      <xdr:spPr>
        <a:xfrm>
          <a:off x="9391727" y="1780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164754</xdr:rowOff>
    </xdr:from>
    <xdr:ext cx="469744" cy="259045"/>
    <xdr:sp macro="" textlink="">
      <xdr:nvSpPr>
        <xdr:cNvPr id="409" name="n_2mainValue【市民会館】&#10;一人当たり面積"/>
        <xdr:cNvSpPr txBox="1"/>
      </xdr:nvSpPr>
      <xdr:spPr>
        <a:xfrm>
          <a:off x="8515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49" name="楕円 448"/>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50" name="【一般廃棄物処理施設】&#10;有形固定資産減価償却率該当値テキスト"/>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51" name="楕円 450"/>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33746</xdr:rowOff>
    </xdr:to>
    <xdr:cxnSp macro="">
      <xdr:nvCxnSpPr>
        <xdr:cNvPr id="452" name="直線コネクタ 451"/>
        <xdr:cNvCxnSpPr/>
      </xdr:nvCxnSpPr>
      <xdr:spPr>
        <a:xfrm flipV="1">
          <a:off x="15481300" y="667620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74385</xdr:rowOff>
    </xdr:from>
    <xdr:to>
      <xdr:col>76</xdr:col>
      <xdr:colOff>165100</xdr:colOff>
      <xdr:row>40</xdr:row>
      <xdr:rowOff>4535</xdr:rowOff>
    </xdr:to>
    <xdr:sp macro="" textlink="">
      <xdr:nvSpPr>
        <xdr:cNvPr id="453" name="楕円 452"/>
        <xdr:cNvSpPr/>
      </xdr:nvSpPr>
      <xdr:spPr>
        <a:xfrm>
          <a:off x="14541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125185</xdr:rowOff>
    </xdr:to>
    <xdr:cxnSp macro="">
      <xdr:nvCxnSpPr>
        <xdr:cNvPr id="454" name="直線コネクタ 453"/>
        <xdr:cNvCxnSpPr/>
      </xdr:nvCxnSpPr>
      <xdr:spPr>
        <a:xfrm flipV="1">
          <a:off x="14592300" y="672029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457" name="n_1mainValue【一般廃棄物処理施設】&#10;有形固定資産減価償却率"/>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167112</xdr:rowOff>
    </xdr:from>
    <xdr:ext cx="405111" cy="259045"/>
    <xdr:sp macro="" textlink="">
      <xdr:nvSpPr>
        <xdr:cNvPr id="458" name="n_2mainValue【一般廃棄物処理施設】&#10;有形固定資産減価償却率"/>
        <xdr:cNvSpPr txBox="1"/>
      </xdr:nvSpPr>
      <xdr:spPr>
        <a:xfrm>
          <a:off x="14389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8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78846</xdr:rowOff>
    </xdr:from>
    <xdr:to>
      <xdr:col>116</xdr:col>
      <xdr:colOff>114300</xdr:colOff>
      <xdr:row>42</xdr:row>
      <xdr:rowOff>8996</xdr:rowOff>
    </xdr:to>
    <xdr:sp macro="" textlink="">
      <xdr:nvSpPr>
        <xdr:cNvPr id="494" name="楕円 493"/>
        <xdr:cNvSpPr/>
      </xdr:nvSpPr>
      <xdr:spPr>
        <a:xfrm>
          <a:off x="22110700" y="710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165223</xdr:rowOff>
    </xdr:from>
    <xdr:ext cx="378565" cy="259045"/>
    <xdr:sp macro="" textlink="">
      <xdr:nvSpPr>
        <xdr:cNvPr id="495" name="【一般廃棄物処理施設】&#10;一人当たり有形固定資産（償却資産）額該当値テキスト"/>
        <xdr:cNvSpPr txBox="1"/>
      </xdr:nvSpPr>
      <xdr:spPr>
        <a:xfrm>
          <a:off x="22199600" y="702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78942</xdr:rowOff>
    </xdr:from>
    <xdr:to>
      <xdr:col>112</xdr:col>
      <xdr:colOff>38100</xdr:colOff>
      <xdr:row>42</xdr:row>
      <xdr:rowOff>9092</xdr:rowOff>
    </xdr:to>
    <xdr:sp macro="" textlink="">
      <xdr:nvSpPr>
        <xdr:cNvPr id="496" name="楕円 495"/>
        <xdr:cNvSpPr/>
      </xdr:nvSpPr>
      <xdr:spPr>
        <a:xfrm>
          <a:off x="21272500" y="710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129646</xdr:rowOff>
    </xdr:from>
    <xdr:to>
      <xdr:col>116</xdr:col>
      <xdr:colOff>63500</xdr:colOff>
      <xdr:row>41</xdr:row>
      <xdr:rowOff>129742</xdr:rowOff>
    </xdr:to>
    <xdr:cxnSp macro="">
      <xdr:nvCxnSpPr>
        <xdr:cNvPr id="497" name="直線コネクタ 496"/>
        <xdr:cNvCxnSpPr/>
      </xdr:nvCxnSpPr>
      <xdr:spPr>
        <a:xfrm flipV="1">
          <a:off x="21323300" y="7159096"/>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73987</xdr:rowOff>
    </xdr:from>
    <xdr:to>
      <xdr:col>107</xdr:col>
      <xdr:colOff>101600</xdr:colOff>
      <xdr:row>42</xdr:row>
      <xdr:rowOff>4137</xdr:rowOff>
    </xdr:to>
    <xdr:sp macro="" textlink="">
      <xdr:nvSpPr>
        <xdr:cNvPr id="498" name="楕円 497"/>
        <xdr:cNvSpPr/>
      </xdr:nvSpPr>
      <xdr:spPr>
        <a:xfrm>
          <a:off x="20383500" y="71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124787</xdr:rowOff>
    </xdr:from>
    <xdr:to>
      <xdr:col>111</xdr:col>
      <xdr:colOff>177800</xdr:colOff>
      <xdr:row>41</xdr:row>
      <xdr:rowOff>129742</xdr:rowOff>
    </xdr:to>
    <xdr:cxnSp macro="">
      <xdr:nvCxnSpPr>
        <xdr:cNvPr id="499" name="直線コネクタ 498"/>
        <xdr:cNvCxnSpPr/>
      </xdr:nvCxnSpPr>
      <xdr:spPr>
        <a:xfrm>
          <a:off x="20434300" y="7154237"/>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50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5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219</xdr:rowOff>
    </xdr:from>
    <xdr:ext cx="378565" cy="259045"/>
    <xdr:sp macro="" textlink="">
      <xdr:nvSpPr>
        <xdr:cNvPr id="502" name="n_1mainValue【一般廃棄物処理施設】&#10;一人当たり有形固定資産（償却資産）額"/>
        <xdr:cNvSpPr txBox="1"/>
      </xdr:nvSpPr>
      <xdr:spPr>
        <a:xfrm>
          <a:off x="21121317" y="7201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166714</xdr:rowOff>
    </xdr:from>
    <xdr:ext cx="469744" cy="259045"/>
    <xdr:sp macro="" textlink="">
      <xdr:nvSpPr>
        <xdr:cNvPr id="503" name="n_2mainValue【一般廃棄物処理施設】&#10;一人当たり有形固定資産（償却資産）額"/>
        <xdr:cNvSpPr txBox="1"/>
      </xdr:nvSpPr>
      <xdr:spPr>
        <a:xfrm>
          <a:off x="20199428" y="719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3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7" name="フローチャート: 判断 5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97790</xdr:rowOff>
    </xdr:from>
    <xdr:to>
      <xdr:col>76</xdr:col>
      <xdr:colOff>165100</xdr:colOff>
      <xdr:row>60</xdr:row>
      <xdr:rowOff>27940</xdr:rowOff>
    </xdr:to>
    <xdr:sp macro="" textlink="">
      <xdr:nvSpPr>
        <xdr:cNvPr id="543" name="楕円 542"/>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544"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545"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46" name="n_2main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133350</xdr:rowOff>
    </xdr:from>
    <xdr:to>
      <xdr:col>116</xdr:col>
      <xdr:colOff>62864</xdr:colOff>
      <xdr:row>64</xdr:row>
      <xdr:rowOff>64770</xdr:rowOff>
    </xdr:to>
    <xdr:cxnSp macro="">
      <xdr:nvCxnSpPr>
        <xdr:cNvPr id="570" name="直線コネクタ 569"/>
        <xdr:cNvCxnSpPr/>
      </xdr:nvCxnSpPr>
      <xdr:spPr>
        <a:xfrm flipV="1">
          <a:off x="22160864" y="10420350"/>
          <a:ext cx="0" cy="617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2" name="直線コネクタ 57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80027</xdr:rowOff>
    </xdr:from>
    <xdr:ext cx="469744" cy="259045"/>
    <xdr:sp macro="" textlink="">
      <xdr:nvSpPr>
        <xdr:cNvPr id="573" name="【保健センター・保健所】&#10;一人当たり面積最大値テキスト"/>
        <xdr:cNvSpPr txBox="1"/>
      </xdr:nvSpPr>
      <xdr:spPr>
        <a:xfrm>
          <a:off x="22199600"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133350</xdr:rowOff>
    </xdr:from>
    <xdr:to>
      <xdr:col>116</xdr:col>
      <xdr:colOff>152400</xdr:colOff>
      <xdr:row>60</xdr:row>
      <xdr:rowOff>133350</xdr:rowOff>
    </xdr:to>
    <xdr:cxnSp macro="">
      <xdr:nvCxnSpPr>
        <xdr:cNvPr id="574" name="直線コネクタ 573"/>
        <xdr:cNvCxnSpPr/>
      </xdr:nvCxnSpPr>
      <xdr:spPr>
        <a:xfrm>
          <a:off x="22072600" y="1042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91457</xdr:rowOff>
    </xdr:from>
    <xdr:ext cx="469744" cy="259045"/>
    <xdr:sp macro="" textlink="">
      <xdr:nvSpPr>
        <xdr:cNvPr id="575" name="【保健センター・保健所】&#10;一人当たり面積平均値テキスト"/>
        <xdr:cNvSpPr txBox="1"/>
      </xdr:nvSpPr>
      <xdr:spPr>
        <a:xfrm>
          <a:off x="22199600" y="10721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576" name="フローチャート: 判断 575"/>
        <xdr:cNvSpPr/>
      </xdr:nvSpPr>
      <xdr:spPr>
        <a:xfrm>
          <a:off x="22110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77" name="フローチャート: 判断 576"/>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578" name="フローチャート: 判断 577"/>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120650</xdr:rowOff>
    </xdr:from>
    <xdr:to>
      <xdr:col>107</xdr:col>
      <xdr:colOff>101600</xdr:colOff>
      <xdr:row>57</xdr:row>
      <xdr:rowOff>50800</xdr:rowOff>
    </xdr:to>
    <xdr:sp macro="" textlink="">
      <xdr:nvSpPr>
        <xdr:cNvPr id="584" name="楕円 583"/>
        <xdr:cNvSpPr/>
      </xdr:nvSpPr>
      <xdr:spPr>
        <a:xfrm>
          <a:off x="2038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85"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586" name="n_2aveValue【保健センター・保健所】&#10;一人当たり面積"/>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67327</xdr:rowOff>
    </xdr:from>
    <xdr:ext cx="469744" cy="259045"/>
    <xdr:sp macro="" textlink="">
      <xdr:nvSpPr>
        <xdr:cNvPr id="587" name="n_2mainValue【保健センター・保健所】&#10;一人当たり面積"/>
        <xdr:cNvSpPr txBox="1"/>
      </xdr:nvSpPr>
      <xdr:spPr>
        <a:xfrm>
          <a:off x="20199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9" name="テキスト ボックス 5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9" name="テキスト ボックス 6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13" name="直線コネクタ 61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1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15" name="直線コネクタ 61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1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17" name="直線コネクタ 61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1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19" name="フローチャート: 判断 61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20" name="フローチャート: 判断 61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21" name="フローチャート: 判断 62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46082</xdr:rowOff>
    </xdr:from>
    <xdr:to>
      <xdr:col>85</xdr:col>
      <xdr:colOff>177800</xdr:colOff>
      <xdr:row>82</xdr:row>
      <xdr:rowOff>147682</xdr:rowOff>
    </xdr:to>
    <xdr:sp macro="" textlink="">
      <xdr:nvSpPr>
        <xdr:cNvPr id="627" name="楕円 626"/>
        <xdr:cNvSpPr/>
      </xdr:nvSpPr>
      <xdr:spPr>
        <a:xfrm>
          <a:off x="16268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24509</xdr:rowOff>
    </xdr:from>
    <xdr:ext cx="405111" cy="259045"/>
    <xdr:sp macro="" textlink="">
      <xdr:nvSpPr>
        <xdr:cNvPr id="628" name="【消防施設】&#10;有形固定資産減価償却率該当値テキスト"/>
        <xdr:cNvSpPr txBox="1"/>
      </xdr:nvSpPr>
      <xdr:spPr>
        <a:xfrm>
          <a:off x="16357600"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62412</xdr:rowOff>
    </xdr:from>
    <xdr:to>
      <xdr:col>81</xdr:col>
      <xdr:colOff>101600</xdr:colOff>
      <xdr:row>82</xdr:row>
      <xdr:rowOff>164012</xdr:rowOff>
    </xdr:to>
    <xdr:sp macro="" textlink="">
      <xdr:nvSpPr>
        <xdr:cNvPr id="629" name="楕円 628"/>
        <xdr:cNvSpPr/>
      </xdr:nvSpPr>
      <xdr:spPr>
        <a:xfrm>
          <a:off x="15430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113212</xdr:rowOff>
    </xdr:to>
    <xdr:cxnSp macro="">
      <xdr:nvCxnSpPr>
        <xdr:cNvPr id="630" name="直線コネクタ 629"/>
        <xdr:cNvCxnSpPr/>
      </xdr:nvCxnSpPr>
      <xdr:spPr>
        <a:xfrm flipV="1">
          <a:off x="15481300" y="1415578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631" name="楕円 630"/>
        <xdr:cNvSpPr/>
      </xdr:nvSpPr>
      <xdr:spPr>
        <a:xfrm>
          <a:off x="14541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78921</xdr:rowOff>
    </xdr:from>
    <xdr:to>
      <xdr:col>81</xdr:col>
      <xdr:colOff>50800</xdr:colOff>
      <xdr:row>82</xdr:row>
      <xdr:rowOff>113212</xdr:rowOff>
    </xdr:to>
    <xdr:cxnSp macro="">
      <xdr:nvCxnSpPr>
        <xdr:cNvPr id="632" name="直線コネクタ 631"/>
        <xdr:cNvCxnSpPr/>
      </xdr:nvCxnSpPr>
      <xdr:spPr>
        <a:xfrm>
          <a:off x="14592300" y="141378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3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34"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155139</xdr:rowOff>
    </xdr:from>
    <xdr:ext cx="405111" cy="259045"/>
    <xdr:sp macro="" textlink="">
      <xdr:nvSpPr>
        <xdr:cNvPr id="635" name="n_1mainValue【消防施設】&#10;有形固定資産減価償却率"/>
        <xdr:cNvSpPr txBox="1"/>
      </xdr:nvSpPr>
      <xdr:spPr>
        <a:xfrm>
          <a:off x="152660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120848</xdr:rowOff>
    </xdr:from>
    <xdr:ext cx="405111" cy="259045"/>
    <xdr:sp macro="" textlink="">
      <xdr:nvSpPr>
        <xdr:cNvPr id="636" name="n_2mainValue【消防施設】&#10;有形固定資産減価償却率"/>
        <xdr:cNvSpPr txBox="1"/>
      </xdr:nvSpPr>
      <xdr:spPr>
        <a:xfrm>
          <a:off x="14389744"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60" name="直線コネクタ 65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6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62" name="直線コネクタ 66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6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64" name="直線コネクタ 66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65"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6" name="フローチャート: 判断 66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67" name="フローチャート: 判断 66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68" name="フローチャート: 判断 66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674" name="楕円 673"/>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83838</xdr:rowOff>
    </xdr:from>
    <xdr:ext cx="469744" cy="259045"/>
    <xdr:sp macro="" textlink="">
      <xdr:nvSpPr>
        <xdr:cNvPr id="675" name="【消防施設】&#10;一人当たり面積該当値テキスト"/>
        <xdr:cNvSpPr txBox="1"/>
      </xdr:nvSpPr>
      <xdr:spPr>
        <a:xfrm>
          <a:off x="2219960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76" name="楕円 675"/>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84</xdr:row>
      <xdr:rowOff>15239</xdr:rowOff>
    </xdr:to>
    <xdr:cxnSp macro="">
      <xdr:nvCxnSpPr>
        <xdr:cNvPr id="677" name="直線コネクタ 676"/>
        <xdr:cNvCxnSpPr/>
      </xdr:nvCxnSpPr>
      <xdr:spPr>
        <a:xfrm flipV="1">
          <a:off x="21323300" y="14386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132080</xdr:rowOff>
    </xdr:from>
    <xdr:to>
      <xdr:col>107</xdr:col>
      <xdr:colOff>101600</xdr:colOff>
      <xdr:row>84</xdr:row>
      <xdr:rowOff>62230</xdr:rowOff>
    </xdr:to>
    <xdr:sp macro="" textlink="">
      <xdr:nvSpPr>
        <xdr:cNvPr id="678" name="楕円 677"/>
        <xdr:cNvSpPr/>
      </xdr:nvSpPr>
      <xdr:spPr>
        <a:xfrm>
          <a:off x="2038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xdr:rowOff>
    </xdr:from>
    <xdr:to>
      <xdr:col>111</xdr:col>
      <xdr:colOff>177800</xdr:colOff>
      <xdr:row>84</xdr:row>
      <xdr:rowOff>15239</xdr:rowOff>
    </xdr:to>
    <xdr:cxnSp macro="">
      <xdr:nvCxnSpPr>
        <xdr:cNvPr id="679" name="直線コネクタ 678"/>
        <xdr:cNvCxnSpPr/>
      </xdr:nvCxnSpPr>
      <xdr:spPr>
        <a:xfrm>
          <a:off x="20434300" y="1441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8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8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82"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53357</xdr:rowOff>
    </xdr:from>
    <xdr:ext cx="469744" cy="259045"/>
    <xdr:sp macro="" textlink="">
      <xdr:nvSpPr>
        <xdr:cNvPr id="683" name="n_2mainValue【消防施設】&#10;一人当たり面積"/>
        <xdr:cNvSpPr txBox="1"/>
      </xdr:nvSpPr>
      <xdr:spPr>
        <a:xfrm>
          <a:off x="20199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09" name="直線コネクタ 70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1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11" name="直線コネクタ 71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1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5" name="フローチャート: 判断 71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16" name="フローチャート: 判断 71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17" name="フローチャート: 判断 71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107043</xdr:rowOff>
    </xdr:from>
    <xdr:to>
      <xdr:col>85</xdr:col>
      <xdr:colOff>177800</xdr:colOff>
      <xdr:row>101</xdr:row>
      <xdr:rowOff>37193</xdr:rowOff>
    </xdr:to>
    <xdr:sp macro="" textlink="">
      <xdr:nvSpPr>
        <xdr:cNvPr id="723" name="楕円 722"/>
        <xdr:cNvSpPr/>
      </xdr:nvSpPr>
      <xdr:spPr>
        <a:xfrm>
          <a:off x="162687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129920</xdr:rowOff>
    </xdr:from>
    <xdr:ext cx="405111" cy="259045"/>
    <xdr:sp macro="" textlink="">
      <xdr:nvSpPr>
        <xdr:cNvPr id="724" name="【庁舎】&#10;有形固定資産減価償却率該当値テキスト"/>
        <xdr:cNvSpPr txBox="1"/>
      </xdr:nvSpPr>
      <xdr:spPr>
        <a:xfrm>
          <a:off x="16357600" y="1710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725" name="楕円 724"/>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157843</xdr:rowOff>
    </xdr:from>
    <xdr:to>
      <xdr:col>85</xdr:col>
      <xdr:colOff>127000</xdr:colOff>
      <xdr:row>101</xdr:row>
      <xdr:rowOff>2721</xdr:rowOff>
    </xdr:to>
    <xdr:cxnSp macro="">
      <xdr:nvCxnSpPr>
        <xdr:cNvPr id="726" name="直線コネクタ 725"/>
        <xdr:cNvCxnSpPr/>
      </xdr:nvCxnSpPr>
      <xdr:spPr>
        <a:xfrm flipV="1">
          <a:off x="15481300" y="173028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131536</xdr:rowOff>
    </xdr:from>
    <xdr:to>
      <xdr:col>76</xdr:col>
      <xdr:colOff>165100</xdr:colOff>
      <xdr:row>101</xdr:row>
      <xdr:rowOff>61686</xdr:rowOff>
    </xdr:to>
    <xdr:sp macro="" textlink="">
      <xdr:nvSpPr>
        <xdr:cNvPr id="727" name="楕円 726"/>
        <xdr:cNvSpPr/>
      </xdr:nvSpPr>
      <xdr:spPr>
        <a:xfrm>
          <a:off x="14541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10886</xdr:rowOff>
    </xdr:to>
    <xdr:cxnSp macro="">
      <xdr:nvCxnSpPr>
        <xdr:cNvPr id="728" name="直線コネクタ 727"/>
        <xdr:cNvCxnSpPr/>
      </xdr:nvCxnSpPr>
      <xdr:spPr>
        <a:xfrm flipV="1">
          <a:off x="14592300" y="173191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729"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30"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731" name="n_1mainValue【庁舎】&#10;有形固定資産減価償却率"/>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78213</xdr:rowOff>
    </xdr:from>
    <xdr:ext cx="405111" cy="259045"/>
    <xdr:sp macro="" textlink="">
      <xdr:nvSpPr>
        <xdr:cNvPr id="732" name="n_2mainValue【庁舎】&#10;有形固定資産減価償却率"/>
        <xdr:cNvSpPr txBox="1"/>
      </xdr:nvSpPr>
      <xdr:spPr>
        <a:xfrm>
          <a:off x="14389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56" name="直線コネクタ 75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5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58" name="直線コネクタ 75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5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60" name="直線コネクタ 75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61"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62" name="フローチャート: 判断 76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63" name="フローチャート: 判断 76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64" name="フローチャート: 判断 76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88264</xdr:rowOff>
    </xdr:from>
    <xdr:to>
      <xdr:col>116</xdr:col>
      <xdr:colOff>114300</xdr:colOff>
      <xdr:row>106</xdr:row>
      <xdr:rowOff>18414</xdr:rowOff>
    </xdr:to>
    <xdr:sp macro="" textlink="">
      <xdr:nvSpPr>
        <xdr:cNvPr id="770" name="楕円 769"/>
        <xdr:cNvSpPr/>
      </xdr:nvSpPr>
      <xdr:spPr>
        <a:xfrm>
          <a:off x="22110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66691</xdr:rowOff>
    </xdr:from>
    <xdr:ext cx="469744" cy="259045"/>
    <xdr:sp macro="" textlink="">
      <xdr:nvSpPr>
        <xdr:cNvPr id="771" name="【庁舎】&#10;一人当たり面積該当値テキスト"/>
        <xdr:cNvSpPr txBox="1"/>
      </xdr:nvSpPr>
      <xdr:spPr>
        <a:xfrm>
          <a:off x="22199600" y="180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103505</xdr:rowOff>
    </xdr:from>
    <xdr:to>
      <xdr:col>112</xdr:col>
      <xdr:colOff>38100</xdr:colOff>
      <xdr:row>106</xdr:row>
      <xdr:rowOff>33655</xdr:rowOff>
    </xdr:to>
    <xdr:sp macro="" textlink="">
      <xdr:nvSpPr>
        <xdr:cNvPr id="772" name="楕円 771"/>
        <xdr:cNvSpPr/>
      </xdr:nvSpPr>
      <xdr:spPr>
        <a:xfrm>
          <a:off x="21272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139064</xdr:rowOff>
    </xdr:from>
    <xdr:to>
      <xdr:col>116</xdr:col>
      <xdr:colOff>63500</xdr:colOff>
      <xdr:row>105</xdr:row>
      <xdr:rowOff>154305</xdr:rowOff>
    </xdr:to>
    <xdr:cxnSp macro="">
      <xdr:nvCxnSpPr>
        <xdr:cNvPr id="773" name="直線コネクタ 772"/>
        <xdr:cNvCxnSpPr/>
      </xdr:nvCxnSpPr>
      <xdr:spPr>
        <a:xfrm flipV="1">
          <a:off x="21323300" y="181413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114936</xdr:rowOff>
    </xdr:from>
    <xdr:to>
      <xdr:col>107</xdr:col>
      <xdr:colOff>101600</xdr:colOff>
      <xdr:row>106</xdr:row>
      <xdr:rowOff>45086</xdr:rowOff>
    </xdr:to>
    <xdr:sp macro="" textlink="">
      <xdr:nvSpPr>
        <xdr:cNvPr id="774" name="楕円 773"/>
        <xdr:cNvSpPr/>
      </xdr:nvSpPr>
      <xdr:spPr>
        <a:xfrm>
          <a:off x="20383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154305</xdr:rowOff>
    </xdr:from>
    <xdr:to>
      <xdr:col>111</xdr:col>
      <xdr:colOff>177800</xdr:colOff>
      <xdr:row>105</xdr:row>
      <xdr:rowOff>165736</xdr:rowOff>
    </xdr:to>
    <xdr:cxnSp macro="">
      <xdr:nvCxnSpPr>
        <xdr:cNvPr id="775" name="直線コネクタ 774"/>
        <xdr:cNvCxnSpPr/>
      </xdr:nvCxnSpPr>
      <xdr:spPr>
        <a:xfrm flipV="1">
          <a:off x="20434300" y="181565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76"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77"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24782</xdr:rowOff>
    </xdr:from>
    <xdr:ext cx="469744" cy="259045"/>
    <xdr:sp macro="" textlink="">
      <xdr:nvSpPr>
        <xdr:cNvPr id="778" name="n_1mainValue【庁舎】&#10;一人当たり面積"/>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36213</xdr:rowOff>
    </xdr:from>
    <xdr:ext cx="469744" cy="259045"/>
    <xdr:sp macro="" textlink="">
      <xdr:nvSpPr>
        <xdr:cNvPr id="779" name="n_2mainValue【庁舎】&#10;一人当たり面積"/>
        <xdr:cNvSpPr txBox="1"/>
      </xdr:nvSpPr>
      <xdr:spPr>
        <a:xfrm>
          <a:off x="20199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類似団体と比較して特に有形固定資産減価償却率が高くなっている施設は、福祉施設、庁舎である。福祉施設については、築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年以上が経過している高齢者福祉施設もあることから、類似団体と比較して有形固定資産減価償却率が高くなっている。庁舎については、築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年以上経過しており、老朽化や耐震性に問題を抱えていることから、令和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年度に建替を計画している。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一方、有形固定資産減価償却率が低くなっている施設は、一般廃棄物処理施設である。これは平成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年以降に潮彩町汚水処理施設及び牛根地区漁業集落排水処理施設を建設しているためである。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15,201
15,049
162.12
13,781,963
13,520,507
249,939
5,243,318
9,624,968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家屋の平均単価（課税標準額）が上昇したことにより、固定資産税が一部増加したものの、人口の減少や、全国平均を上回る高齢化率（平成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％）に加え、基幹産業である農水産業の不振が続いていることなどにより、依然として財政基盤が弱く、類似団体平均を下回っている。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歳入確保の方策として、市税等の徴収率向上に取り組んでおり、市税の徴収率は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％）となった。今後も歳出の徹底した見直しや削減を図っていくとともに、歳入確保・財政基盤の強化に努める。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104775</xdr:rowOff>
    </xdr:to>
    <xdr:cxnSp macro="">
      <xdr:nvCxnSpPr>
        <xdr:cNvPr id="69" name="直線コネクタ 68"/>
        <xdr:cNvCxnSpPr/>
      </xdr:nvCxnSpPr>
      <xdr:spPr>
        <a:xfrm flipV="1">
          <a:off x="4114800" y="76083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経常経費に充当した一般財源及び経常一般財源等の額はいずれも減少しているが、地方交付税や臨時財政対策債の減少により経常一般財源等の減少幅が大きかったため、経常収支比率は前年度比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ポイントの悪化となった。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今後は、自主財源確保に一層努めるとともに、地方債の発行抑制による公債費の縮減などで経常経費の削減に努める。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166158</xdr:rowOff>
    </xdr:from>
    <xdr:to>
      <xdr:col>23</xdr:col>
      <xdr:colOff>133350</xdr:colOff>
      <xdr:row>61</xdr:row>
      <xdr:rowOff>46990</xdr:rowOff>
    </xdr:to>
    <xdr:cxnSp macro="">
      <xdr:nvCxnSpPr>
        <xdr:cNvPr id="132" name="直線コネクタ 131"/>
        <xdr:cNvCxnSpPr/>
      </xdr:nvCxnSpPr>
      <xdr:spPr>
        <a:xfrm>
          <a:off x="4114800" y="10453158"/>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13335</xdr:rowOff>
    </xdr:from>
    <xdr:to>
      <xdr:col>19</xdr:col>
      <xdr:colOff>133350</xdr:colOff>
      <xdr:row>60</xdr:row>
      <xdr:rowOff>166158</xdr:rowOff>
    </xdr:to>
    <xdr:cxnSp macro="">
      <xdr:nvCxnSpPr>
        <xdr:cNvPr id="135" name="直線コネクタ 134"/>
        <xdr:cNvCxnSpPr/>
      </xdr:nvCxnSpPr>
      <xdr:spPr>
        <a:xfrm>
          <a:off x="3225800" y="1030033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13335</xdr:rowOff>
    </xdr:from>
    <xdr:to>
      <xdr:col>15</xdr:col>
      <xdr:colOff>82550</xdr:colOff>
      <xdr:row>61</xdr:row>
      <xdr:rowOff>51012</xdr:rowOff>
    </xdr:to>
    <xdr:cxnSp macro="">
      <xdr:nvCxnSpPr>
        <xdr:cNvPr id="138" name="直線コネクタ 137"/>
        <xdr:cNvCxnSpPr/>
      </xdr:nvCxnSpPr>
      <xdr:spPr>
        <a:xfrm flipV="1">
          <a:off x="2336800" y="10300335"/>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125942</xdr:rowOff>
    </xdr:from>
    <xdr:to>
      <xdr:col>11</xdr:col>
      <xdr:colOff>31750</xdr:colOff>
      <xdr:row>61</xdr:row>
      <xdr:rowOff>51012</xdr:rowOff>
    </xdr:to>
    <xdr:cxnSp macro="">
      <xdr:nvCxnSpPr>
        <xdr:cNvPr id="141" name="直線コネクタ 140"/>
        <xdr:cNvCxnSpPr/>
      </xdr:nvCxnSpPr>
      <xdr:spPr>
        <a:xfrm>
          <a:off x="1447800" y="104129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139717</xdr:rowOff>
    </xdr:from>
    <xdr:ext cx="762000" cy="259045"/>
    <xdr:sp macro="" textlink="">
      <xdr:nvSpPr>
        <xdr:cNvPr id="152" name="財政構造の弾力性該当値テキスト"/>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115358</xdr:rowOff>
    </xdr:from>
    <xdr:to>
      <xdr:col>19</xdr:col>
      <xdr:colOff>184150</xdr:colOff>
      <xdr:row>61</xdr:row>
      <xdr:rowOff>45508</xdr:rowOff>
    </xdr:to>
    <xdr:sp macro="" textlink="">
      <xdr:nvSpPr>
        <xdr:cNvPr id="153" name="楕円 152"/>
        <xdr:cNvSpPr/>
      </xdr:nvSpPr>
      <xdr:spPr>
        <a:xfrm>
          <a:off x="4064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30285</xdr:rowOff>
    </xdr:from>
    <xdr:ext cx="736600" cy="259045"/>
    <xdr:sp macro="" textlink="">
      <xdr:nvSpPr>
        <xdr:cNvPr id="154" name="テキスト ボックス 153"/>
        <xdr:cNvSpPr txBox="1"/>
      </xdr:nvSpPr>
      <xdr:spPr>
        <a:xfrm>
          <a:off x="3733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133985</xdr:rowOff>
    </xdr:from>
    <xdr:to>
      <xdr:col>15</xdr:col>
      <xdr:colOff>133350</xdr:colOff>
      <xdr:row>60</xdr:row>
      <xdr:rowOff>64135</xdr:rowOff>
    </xdr:to>
    <xdr:sp macro="" textlink="">
      <xdr:nvSpPr>
        <xdr:cNvPr id="155" name="楕円 154"/>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74312</xdr:rowOff>
    </xdr:from>
    <xdr:ext cx="762000" cy="259045"/>
    <xdr:sp macro="" textlink="">
      <xdr:nvSpPr>
        <xdr:cNvPr id="156" name="テキスト ボックス 155"/>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212</xdr:rowOff>
    </xdr:from>
    <xdr:to>
      <xdr:col>11</xdr:col>
      <xdr:colOff>82550</xdr:colOff>
      <xdr:row>61</xdr:row>
      <xdr:rowOff>101812</xdr:rowOff>
    </xdr:to>
    <xdr:sp macro="" textlink="">
      <xdr:nvSpPr>
        <xdr:cNvPr id="157" name="楕円 156"/>
        <xdr:cNvSpPr/>
      </xdr:nvSpPr>
      <xdr:spPr>
        <a:xfrm>
          <a:off x="2286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86589</xdr:rowOff>
    </xdr:from>
    <xdr:ext cx="762000" cy="259045"/>
    <xdr:sp macro="" textlink="">
      <xdr:nvSpPr>
        <xdr:cNvPr id="158" name="テキスト ボックス 157"/>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75142</xdr:rowOff>
    </xdr:from>
    <xdr:to>
      <xdr:col>7</xdr:col>
      <xdr:colOff>31750</xdr:colOff>
      <xdr:row>61</xdr:row>
      <xdr:rowOff>5292</xdr:rowOff>
    </xdr:to>
    <xdr:sp macro="" textlink="">
      <xdr:nvSpPr>
        <xdr:cNvPr id="159" name="楕円 158"/>
        <xdr:cNvSpPr/>
      </xdr:nvSpPr>
      <xdr:spPr>
        <a:xfrm>
          <a:off x="1397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161519</xdr:rowOff>
    </xdr:from>
    <xdr:ext cx="762000" cy="259045"/>
    <xdr:sp macro="" textlink="">
      <xdr:nvSpPr>
        <xdr:cNvPr id="160" name="テキスト ボックス 159"/>
        <xdr:cNvSpPr txBox="1"/>
      </xdr:nvSpPr>
      <xdr:spPr>
        <a:xfrm>
          <a:off x="1066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定員管理については、定員適正化計画の最終年度の目標値（</a:t>
          </a:r>
          <a:r>
            <a:rPr kumimoji="1" lang="en-US" altLang="ja-JP" sz="1200">
              <a:latin typeface="ＭＳ Ｐゴシック" panose="020B0600070205080204" pitchFamily="50" charset="-128"/>
              <a:ea typeface="ＭＳ Ｐゴシック" panose="020B0600070205080204" pitchFamily="50" charset="-128"/>
            </a:rPr>
            <a:t>235</a:t>
          </a:r>
          <a:r>
            <a:rPr kumimoji="1" lang="ja-JP" altLang="en-US" sz="1200">
              <a:latin typeface="ＭＳ Ｐゴシック" panose="020B0600070205080204" pitchFamily="50" charset="-128"/>
              <a:ea typeface="ＭＳ Ｐゴシック" panose="020B0600070205080204" pitchFamily="50" charset="-128"/>
            </a:rPr>
            <a:t>人）を維持するよう努めており、平成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年度は、目標を上回る達成状況となっており、人件費の総額は、平成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年度と比較すると減少している。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物件費については、ふるさと納税の好調により通信運搬費や手数料が増加しているが、電算システムや</a:t>
          </a:r>
          <a:r>
            <a:rPr kumimoji="1" lang="en-US" altLang="ja-JP" sz="1200">
              <a:latin typeface="ＭＳ Ｐゴシック" panose="020B0600070205080204" pitchFamily="50" charset="-128"/>
              <a:ea typeface="ＭＳ Ｐゴシック" panose="020B0600070205080204" pitchFamily="50" charset="-128"/>
            </a:rPr>
            <a:t>GIS</a:t>
          </a:r>
          <a:r>
            <a:rPr kumimoji="1" lang="ja-JP" altLang="en-US" sz="1200">
              <a:latin typeface="ＭＳ Ｐゴシック" panose="020B0600070205080204" pitchFamily="50" charset="-128"/>
              <a:ea typeface="ＭＳ Ｐゴシック" panose="020B0600070205080204" pitchFamily="50" charset="-128"/>
            </a:rPr>
            <a:t>構築事業の終了により、物件費全体の決算額は減少している。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しかし、人件費・物件費等の総額が減少する水準よりも人口が減少する水準が大きいため、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年度と比較すると増加している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21960</xdr:rowOff>
    </xdr:from>
    <xdr:to>
      <xdr:col>23</xdr:col>
      <xdr:colOff>133350</xdr:colOff>
      <xdr:row>84</xdr:row>
      <xdr:rowOff>29135</xdr:rowOff>
    </xdr:to>
    <xdr:cxnSp macro="">
      <xdr:nvCxnSpPr>
        <xdr:cNvPr id="195" name="直線コネクタ 194"/>
        <xdr:cNvCxnSpPr/>
      </xdr:nvCxnSpPr>
      <xdr:spPr>
        <a:xfrm>
          <a:off x="4114800" y="14423760"/>
          <a:ext cx="8382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107040</xdr:rowOff>
    </xdr:from>
    <xdr:to>
      <xdr:col>19</xdr:col>
      <xdr:colOff>133350</xdr:colOff>
      <xdr:row>84</xdr:row>
      <xdr:rowOff>21960</xdr:rowOff>
    </xdr:to>
    <xdr:cxnSp macro="">
      <xdr:nvCxnSpPr>
        <xdr:cNvPr id="198" name="直線コネクタ 197"/>
        <xdr:cNvCxnSpPr/>
      </xdr:nvCxnSpPr>
      <xdr:spPr>
        <a:xfrm>
          <a:off x="3225800" y="14337390"/>
          <a:ext cx="8890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107040</xdr:rowOff>
    </xdr:from>
    <xdr:to>
      <xdr:col>15</xdr:col>
      <xdr:colOff>82550</xdr:colOff>
      <xdr:row>83</xdr:row>
      <xdr:rowOff>125378</xdr:rowOff>
    </xdr:to>
    <xdr:cxnSp macro="">
      <xdr:nvCxnSpPr>
        <xdr:cNvPr id="201" name="直線コネクタ 200"/>
        <xdr:cNvCxnSpPr/>
      </xdr:nvCxnSpPr>
      <xdr:spPr>
        <a:xfrm flipV="1">
          <a:off x="2336800" y="14337390"/>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19159</xdr:rowOff>
    </xdr:from>
    <xdr:to>
      <xdr:col>11</xdr:col>
      <xdr:colOff>31750</xdr:colOff>
      <xdr:row>83</xdr:row>
      <xdr:rowOff>125378</xdr:rowOff>
    </xdr:to>
    <xdr:cxnSp macro="">
      <xdr:nvCxnSpPr>
        <xdr:cNvPr id="204" name="直線コネクタ 203"/>
        <xdr:cNvCxnSpPr/>
      </xdr:nvCxnSpPr>
      <xdr:spPr>
        <a:xfrm>
          <a:off x="1447800" y="14249509"/>
          <a:ext cx="889000" cy="10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149785</xdr:rowOff>
    </xdr:from>
    <xdr:to>
      <xdr:col>23</xdr:col>
      <xdr:colOff>184150</xdr:colOff>
      <xdr:row>84</xdr:row>
      <xdr:rowOff>79935</xdr:rowOff>
    </xdr:to>
    <xdr:sp macro="" textlink="">
      <xdr:nvSpPr>
        <xdr:cNvPr id="214" name="楕円 213"/>
        <xdr:cNvSpPr/>
      </xdr:nvSpPr>
      <xdr:spPr>
        <a:xfrm>
          <a:off x="4902200" y="143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121862</xdr:rowOff>
    </xdr:from>
    <xdr:ext cx="762000" cy="259045"/>
    <xdr:sp macro="" textlink="">
      <xdr:nvSpPr>
        <xdr:cNvPr id="215" name="人件費・物件費等の状況該当値テキスト"/>
        <xdr:cNvSpPr txBox="1"/>
      </xdr:nvSpPr>
      <xdr:spPr>
        <a:xfrm>
          <a:off x="5041900" y="1435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142610</xdr:rowOff>
    </xdr:from>
    <xdr:to>
      <xdr:col>19</xdr:col>
      <xdr:colOff>184150</xdr:colOff>
      <xdr:row>84</xdr:row>
      <xdr:rowOff>72760</xdr:rowOff>
    </xdr:to>
    <xdr:sp macro="" textlink="">
      <xdr:nvSpPr>
        <xdr:cNvPr id="216" name="楕円 215"/>
        <xdr:cNvSpPr/>
      </xdr:nvSpPr>
      <xdr:spPr>
        <a:xfrm>
          <a:off x="4064000" y="143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57537</xdr:rowOff>
    </xdr:from>
    <xdr:ext cx="736600" cy="259045"/>
    <xdr:sp macro="" textlink="">
      <xdr:nvSpPr>
        <xdr:cNvPr id="217" name="テキスト ボックス 216"/>
        <xdr:cNvSpPr txBox="1"/>
      </xdr:nvSpPr>
      <xdr:spPr>
        <a:xfrm>
          <a:off x="3733800" y="14459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56240</xdr:rowOff>
    </xdr:from>
    <xdr:to>
      <xdr:col>15</xdr:col>
      <xdr:colOff>133350</xdr:colOff>
      <xdr:row>83</xdr:row>
      <xdr:rowOff>157840</xdr:rowOff>
    </xdr:to>
    <xdr:sp macro="" textlink="">
      <xdr:nvSpPr>
        <xdr:cNvPr id="218" name="楕円 217"/>
        <xdr:cNvSpPr/>
      </xdr:nvSpPr>
      <xdr:spPr>
        <a:xfrm>
          <a:off x="3175000" y="142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142617</xdr:rowOff>
    </xdr:from>
    <xdr:ext cx="762000" cy="259045"/>
    <xdr:sp macro="" textlink="">
      <xdr:nvSpPr>
        <xdr:cNvPr id="219" name="テキスト ボックス 218"/>
        <xdr:cNvSpPr txBox="1"/>
      </xdr:nvSpPr>
      <xdr:spPr>
        <a:xfrm>
          <a:off x="2844800" y="143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74578</xdr:rowOff>
    </xdr:from>
    <xdr:to>
      <xdr:col>11</xdr:col>
      <xdr:colOff>82550</xdr:colOff>
      <xdr:row>84</xdr:row>
      <xdr:rowOff>4728</xdr:rowOff>
    </xdr:to>
    <xdr:sp macro="" textlink="">
      <xdr:nvSpPr>
        <xdr:cNvPr id="220" name="楕円 219"/>
        <xdr:cNvSpPr/>
      </xdr:nvSpPr>
      <xdr:spPr>
        <a:xfrm>
          <a:off x="2286000" y="143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160955</xdr:rowOff>
    </xdr:from>
    <xdr:ext cx="762000" cy="259045"/>
    <xdr:sp macro="" textlink="">
      <xdr:nvSpPr>
        <xdr:cNvPr id="221" name="テキスト ボックス 220"/>
        <xdr:cNvSpPr txBox="1"/>
      </xdr:nvSpPr>
      <xdr:spPr>
        <a:xfrm>
          <a:off x="1955800" y="143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139809</xdr:rowOff>
    </xdr:from>
    <xdr:to>
      <xdr:col>7</xdr:col>
      <xdr:colOff>31750</xdr:colOff>
      <xdr:row>83</xdr:row>
      <xdr:rowOff>69959</xdr:rowOff>
    </xdr:to>
    <xdr:sp macro="" textlink="">
      <xdr:nvSpPr>
        <xdr:cNvPr id="222" name="楕円 221"/>
        <xdr:cNvSpPr/>
      </xdr:nvSpPr>
      <xdr:spPr>
        <a:xfrm>
          <a:off x="1397000" y="141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54736</xdr:rowOff>
    </xdr:from>
    <xdr:ext cx="762000" cy="259045"/>
    <xdr:sp macro="" textlink="">
      <xdr:nvSpPr>
        <xdr:cNvPr id="223" name="テキスト ボックス 222"/>
        <xdr:cNvSpPr txBox="1"/>
      </xdr:nvSpPr>
      <xdr:spPr>
        <a:xfrm>
          <a:off x="1066800" y="142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一般行政職員の給料については、これまで特別昇給の停止、財政事情による独自の給与減額等を行い、適正な給与水準の実施に努めている。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月から給与制度における職務職階制の適正化（わたりの解消）を行い、平成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歳昇給停止、昇給メリットの抑制を実施した。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月に消防職の職務職階制の適正化、平成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年度を以ってわたり解消に伴う経過措置の廃止を行ったところであり、将来的にラスパイレス指数は穏やかに下降していくものと考えている。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国、県及び他の地方公共団体の給与等を考慮し、適正な給与の水準の維持に努め、今後も適正な人件費の支出に努める。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の数値については前年度の数値を引用</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45296</xdr:rowOff>
    </xdr:to>
    <xdr:cxnSp macro="">
      <xdr:nvCxnSpPr>
        <xdr:cNvPr id="257" name="直線コネクタ 256"/>
        <xdr:cNvCxnSpPr/>
      </xdr:nvCxnSpPr>
      <xdr:spPr>
        <a:xfrm>
          <a:off x="16179800" y="1478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45296</xdr:rowOff>
    </xdr:to>
    <xdr:cxnSp macro="">
      <xdr:nvCxnSpPr>
        <xdr:cNvPr id="260" name="直線コネクタ 259"/>
        <xdr:cNvCxnSpPr/>
      </xdr:nvCxnSpPr>
      <xdr:spPr>
        <a:xfrm>
          <a:off x="15290800" y="1478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149861</xdr:rowOff>
    </xdr:to>
    <xdr:cxnSp macro="">
      <xdr:nvCxnSpPr>
        <xdr:cNvPr id="263" name="直線コネクタ 262"/>
        <xdr:cNvCxnSpPr/>
      </xdr:nvCxnSpPr>
      <xdr:spPr>
        <a:xfrm flipV="1">
          <a:off x="14401800" y="14789996"/>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42757</xdr:rowOff>
    </xdr:to>
    <xdr:cxnSp macro="">
      <xdr:nvCxnSpPr>
        <xdr:cNvPr id="266" name="直線コネクタ 265"/>
        <xdr:cNvCxnSpPr/>
      </xdr:nvCxnSpPr>
      <xdr:spPr>
        <a:xfrm flipV="1">
          <a:off x="13512800" y="1489456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6" name="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8" name="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80" name="楕円 279"/>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106273</xdr:rowOff>
    </xdr:from>
    <xdr:ext cx="762000" cy="259045"/>
    <xdr:sp macro="" textlink="">
      <xdr:nvSpPr>
        <xdr:cNvPr id="281" name="テキスト ボックス 280"/>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2" name="楕円 281"/>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3" name="テキスト ボックス 282"/>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4" name="楕円 283"/>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78334</xdr:rowOff>
    </xdr:from>
    <xdr:ext cx="762000" cy="259045"/>
    <xdr:sp macro="" textlink="">
      <xdr:nvSpPr>
        <xdr:cNvPr id="285" name="テキスト ボックス 284"/>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本市は、単独消防であるため、類似団体より職員数が多いという特徴がある。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定員適正化計画に基づき、平成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年までの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人の職員削減（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人）を目標とし、削減に努めてきた。また、平成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年度以降は、定員適正化計画の最終年度の目標値（</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人）を維持するよう努めており、平成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年度は目標を上回る達成状況となっている。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引き続き、業務量に見合った適正な定員管理に努める。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116356</xdr:rowOff>
    </xdr:from>
    <xdr:to>
      <xdr:col>81</xdr:col>
      <xdr:colOff>44450</xdr:colOff>
      <xdr:row>64</xdr:row>
      <xdr:rowOff>157722</xdr:rowOff>
    </xdr:to>
    <xdr:cxnSp macro="">
      <xdr:nvCxnSpPr>
        <xdr:cNvPr id="322" name="直線コネクタ 321"/>
        <xdr:cNvCxnSpPr/>
      </xdr:nvCxnSpPr>
      <xdr:spPr>
        <a:xfrm>
          <a:off x="16179800" y="1108915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116356</xdr:rowOff>
    </xdr:from>
    <xdr:to>
      <xdr:col>77</xdr:col>
      <xdr:colOff>44450</xdr:colOff>
      <xdr:row>64</xdr:row>
      <xdr:rowOff>123251</xdr:rowOff>
    </xdr:to>
    <xdr:cxnSp macro="">
      <xdr:nvCxnSpPr>
        <xdr:cNvPr id="325" name="直線コネクタ 324"/>
        <xdr:cNvCxnSpPr/>
      </xdr:nvCxnSpPr>
      <xdr:spPr>
        <a:xfrm flipV="1">
          <a:off x="15290800" y="1108915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87630</xdr:rowOff>
    </xdr:from>
    <xdr:to>
      <xdr:col>72</xdr:col>
      <xdr:colOff>203200</xdr:colOff>
      <xdr:row>64</xdr:row>
      <xdr:rowOff>123251</xdr:rowOff>
    </xdr:to>
    <xdr:cxnSp macro="">
      <xdr:nvCxnSpPr>
        <xdr:cNvPr id="328" name="直線コネクタ 327"/>
        <xdr:cNvCxnSpPr/>
      </xdr:nvCxnSpPr>
      <xdr:spPr>
        <a:xfrm>
          <a:off x="14401800" y="11060430"/>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87630</xdr:rowOff>
    </xdr:from>
    <xdr:to>
      <xdr:col>68</xdr:col>
      <xdr:colOff>152400</xdr:colOff>
      <xdr:row>64</xdr:row>
      <xdr:rowOff>87630</xdr:rowOff>
    </xdr:to>
    <xdr:cxnSp macro="">
      <xdr:nvCxnSpPr>
        <xdr:cNvPr id="331" name="直線コネクタ 330"/>
        <xdr:cNvCxnSpPr/>
      </xdr:nvCxnSpPr>
      <xdr:spPr>
        <a:xfrm>
          <a:off x="13512800" y="1106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106922</xdr:rowOff>
    </xdr:from>
    <xdr:to>
      <xdr:col>81</xdr:col>
      <xdr:colOff>95250</xdr:colOff>
      <xdr:row>65</xdr:row>
      <xdr:rowOff>37072</xdr:rowOff>
    </xdr:to>
    <xdr:sp macro="" textlink="">
      <xdr:nvSpPr>
        <xdr:cNvPr id="341" name="楕円 340"/>
        <xdr:cNvSpPr/>
      </xdr:nvSpPr>
      <xdr:spPr>
        <a:xfrm>
          <a:off x="16967200" y="110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78999</xdr:rowOff>
    </xdr:from>
    <xdr:ext cx="762000" cy="259045"/>
    <xdr:sp macro="" textlink="">
      <xdr:nvSpPr>
        <xdr:cNvPr id="342" name="定員管理の状況該当値テキスト"/>
        <xdr:cNvSpPr txBox="1"/>
      </xdr:nvSpPr>
      <xdr:spPr>
        <a:xfrm>
          <a:off x="17106900" y="110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65556</xdr:rowOff>
    </xdr:from>
    <xdr:to>
      <xdr:col>77</xdr:col>
      <xdr:colOff>95250</xdr:colOff>
      <xdr:row>64</xdr:row>
      <xdr:rowOff>167156</xdr:rowOff>
    </xdr:to>
    <xdr:sp macro="" textlink="">
      <xdr:nvSpPr>
        <xdr:cNvPr id="343" name="楕円 342"/>
        <xdr:cNvSpPr/>
      </xdr:nvSpPr>
      <xdr:spPr>
        <a:xfrm>
          <a:off x="16129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151933</xdr:rowOff>
    </xdr:from>
    <xdr:ext cx="736600" cy="259045"/>
    <xdr:sp macro="" textlink="">
      <xdr:nvSpPr>
        <xdr:cNvPr id="344" name="テキスト ボックス 343"/>
        <xdr:cNvSpPr txBox="1"/>
      </xdr:nvSpPr>
      <xdr:spPr>
        <a:xfrm>
          <a:off x="15798800" y="1112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72451</xdr:rowOff>
    </xdr:from>
    <xdr:to>
      <xdr:col>73</xdr:col>
      <xdr:colOff>44450</xdr:colOff>
      <xdr:row>65</xdr:row>
      <xdr:rowOff>2601</xdr:rowOff>
    </xdr:to>
    <xdr:sp macro="" textlink="">
      <xdr:nvSpPr>
        <xdr:cNvPr id="345" name="楕円 344"/>
        <xdr:cNvSpPr/>
      </xdr:nvSpPr>
      <xdr:spPr>
        <a:xfrm>
          <a:off x="15240000" y="110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158828</xdr:rowOff>
    </xdr:from>
    <xdr:ext cx="762000" cy="259045"/>
    <xdr:sp macro="" textlink="">
      <xdr:nvSpPr>
        <xdr:cNvPr id="346" name="テキスト ボックス 345"/>
        <xdr:cNvSpPr txBox="1"/>
      </xdr:nvSpPr>
      <xdr:spPr>
        <a:xfrm>
          <a:off x="14909800" y="1113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36830</xdr:rowOff>
    </xdr:from>
    <xdr:to>
      <xdr:col>68</xdr:col>
      <xdr:colOff>203200</xdr:colOff>
      <xdr:row>64</xdr:row>
      <xdr:rowOff>138430</xdr:rowOff>
    </xdr:to>
    <xdr:sp macro="" textlink="">
      <xdr:nvSpPr>
        <xdr:cNvPr id="347" name="楕円 346"/>
        <xdr:cNvSpPr/>
      </xdr:nvSpPr>
      <xdr:spPr>
        <a:xfrm>
          <a:off x="14351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123207</xdr:rowOff>
    </xdr:from>
    <xdr:ext cx="762000" cy="259045"/>
    <xdr:sp macro="" textlink="">
      <xdr:nvSpPr>
        <xdr:cNvPr id="348" name="テキスト ボックス 347"/>
        <xdr:cNvSpPr txBox="1"/>
      </xdr:nvSpPr>
      <xdr:spPr>
        <a:xfrm>
          <a:off x="14020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36830</xdr:rowOff>
    </xdr:from>
    <xdr:to>
      <xdr:col>64</xdr:col>
      <xdr:colOff>152400</xdr:colOff>
      <xdr:row>64</xdr:row>
      <xdr:rowOff>138430</xdr:rowOff>
    </xdr:to>
    <xdr:sp macro="" textlink="">
      <xdr:nvSpPr>
        <xdr:cNvPr id="349" name="楕円 348"/>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123207</xdr:rowOff>
    </xdr:from>
    <xdr:ext cx="762000" cy="259045"/>
    <xdr:sp macro="" textlink="">
      <xdr:nvSpPr>
        <xdr:cNvPr id="350" name="テキスト ボックス 349"/>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財政改革プログラムにより地方債発行額を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億円以下（災害・臨時財政対策債を除く）に抑制するよう努めていることから、緩やかではあるが改善している。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今後も更に低い水準へ減少していくよう地方債発行額には注意を払いながら、交付税措置等が見込まれる有利な地方債の活用等に努める。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11959</xdr:rowOff>
    </xdr:from>
    <xdr:to>
      <xdr:col>81</xdr:col>
      <xdr:colOff>44450</xdr:colOff>
      <xdr:row>37</xdr:row>
      <xdr:rowOff>34078</xdr:rowOff>
    </xdr:to>
    <xdr:cxnSp macro="">
      <xdr:nvCxnSpPr>
        <xdr:cNvPr id="384" name="直線コネクタ 383"/>
        <xdr:cNvCxnSpPr/>
      </xdr:nvCxnSpPr>
      <xdr:spPr>
        <a:xfrm flipV="1">
          <a:off x="16179800" y="6355609"/>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168186</xdr:rowOff>
    </xdr:from>
    <xdr:ext cx="762000" cy="259045"/>
    <xdr:sp macro="" textlink="">
      <xdr:nvSpPr>
        <xdr:cNvPr id="385"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34078</xdr:rowOff>
    </xdr:from>
    <xdr:to>
      <xdr:col>77</xdr:col>
      <xdr:colOff>44450</xdr:colOff>
      <xdr:row>37</xdr:row>
      <xdr:rowOff>48154</xdr:rowOff>
    </xdr:to>
    <xdr:cxnSp macro="">
      <xdr:nvCxnSpPr>
        <xdr:cNvPr id="387" name="直線コネクタ 386"/>
        <xdr:cNvCxnSpPr/>
      </xdr:nvCxnSpPr>
      <xdr:spPr>
        <a:xfrm flipV="1">
          <a:off x="15290800" y="63777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62230</xdr:rowOff>
    </xdr:to>
    <xdr:cxnSp macro="">
      <xdr:nvCxnSpPr>
        <xdr:cNvPr id="390" name="直線コネクタ 389"/>
        <xdr:cNvCxnSpPr/>
      </xdr:nvCxnSpPr>
      <xdr:spPr>
        <a:xfrm flipV="1">
          <a:off x="14401800" y="639180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76306</xdr:rowOff>
    </xdr:to>
    <xdr:cxnSp macro="">
      <xdr:nvCxnSpPr>
        <xdr:cNvPr id="393" name="直線コネクタ 392"/>
        <xdr:cNvCxnSpPr/>
      </xdr:nvCxnSpPr>
      <xdr:spPr>
        <a:xfrm flipV="1">
          <a:off x="13512800" y="640588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132609</xdr:rowOff>
    </xdr:from>
    <xdr:to>
      <xdr:col>81</xdr:col>
      <xdr:colOff>95250</xdr:colOff>
      <xdr:row>37</xdr:row>
      <xdr:rowOff>62759</xdr:rowOff>
    </xdr:to>
    <xdr:sp macro="" textlink="">
      <xdr:nvSpPr>
        <xdr:cNvPr id="403" name="楕円 402"/>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53886</xdr:rowOff>
    </xdr:from>
    <xdr:ext cx="762000" cy="259045"/>
    <xdr:sp macro="" textlink="">
      <xdr:nvSpPr>
        <xdr:cNvPr id="404"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154728</xdr:rowOff>
    </xdr:from>
    <xdr:to>
      <xdr:col>77</xdr:col>
      <xdr:colOff>95250</xdr:colOff>
      <xdr:row>37</xdr:row>
      <xdr:rowOff>84878</xdr:rowOff>
    </xdr:to>
    <xdr:sp macro="" textlink="">
      <xdr:nvSpPr>
        <xdr:cNvPr id="405" name="楕円 404"/>
        <xdr:cNvSpPr/>
      </xdr:nvSpPr>
      <xdr:spPr>
        <a:xfrm>
          <a:off x="16129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406" name="テキスト ボックス 405"/>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168804</xdr:rowOff>
    </xdr:from>
    <xdr:to>
      <xdr:col>73</xdr:col>
      <xdr:colOff>44450</xdr:colOff>
      <xdr:row>37</xdr:row>
      <xdr:rowOff>98954</xdr:rowOff>
    </xdr:to>
    <xdr:sp macro="" textlink="">
      <xdr:nvSpPr>
        <xdr:cNvPr id="407" name="楕円 406"/>
        <xdr:cNvSpPr/>
      </xdr:nvSpPr>
      <xdr:spPr>
        <a:xfrm>
          <a:off x="15240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109131</xdr:rowOff>
    </xdr:from>
    <xdr:ext cx="762000" cy="259045"/>
    <xdr:sp macro="" textlink="">
      <xdr:nvSpPr>
        <xdr:cNvPr id="408" name="テキスト ボックス 407"/>
        <xdr:cNvSpPr txBox="1"/>
      </xdr:nvSpPr>
      <xdr:spPr>
        <a:xfrm>
          <a:off x="14909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9" name="楕円 408"/>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0" name="テキスト ボックス 409"/>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25506</xdr:rowOff>
    </xdr:from>
    <xdr:to>
      <xdr:col>64</xdr:col>
      <xdr:colOff>152400</xdr:colOff>
      <xdr:row>37</xdr:row>
      <xdr:rowOff>127106</xdr:rowOff>
    </xdr:to>
    <xdr:sp macro="" textlink="">
      <xdr:nvSpPr>
        <xdr:cNvPr id="411" name="楕円 410"/>
        <xdr:cNvSpPr/>
      </xdr:nvSpPr>
      <xdr:spPr>
        <a:xfrm>
          <a:off x="13462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137283</xdr:rowOff>
    </xdr:from>
    <xdr:ext cx="762000" cy="259045"/>
    <xdr:sp macro="" textlink="">
      <xdr:nvSpPr>
        <xdr:cNvPr id="412" name="テキスト ボックス 411"/>
        <xdr:cNvSpPr txBox="1"/>
      </xdr:nvSpPr>
      <xdr:spPr>
        <a:xfrm>
          <a:off x="13131800" y="61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年度までは、市債発行額抑制や基金積立を積極的に行ってきたことで類似団体平均を下回っていた。しかし、繰越事業である平成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年度災の災害復旧費により基金の繰替え運用を行ったため、充当可能財源が減少したことに加え、</a:t>
          </a:r>
          <a:r>
            <a:rPr kumimoji="1" lang="en-US" altLang="ja-JP" sz="1150">
              <a:latin typeface="ＭＳ Ｐゴシック" panose="020B0600070205080204" pitchFamily="50" charset="-128"/>
              <a:ea typeface="ＭＳ Ｐゴシック" panose="020B0600070205080204" pitchFamily="50" charset="-128"/>
            </a:rPr>
            <a:t>PFI</a:t>
          </a:r>
          <a:r>
            <a:rPr kumimoji="1" lang="ja-JP" altLang="en-US" sz="1150">
              <a:latin typeface="ＭＳ Ｐゴシック" panose="020B0600070205080204" pitchFamily="50" charset="-128"/>
              <a:ea typeface="ＭＳ Ｐゴシック" panose="020B0600070205080204" pitchFamily="50" charset="-128"/>
            </a:rPr>
            <a:t>事業に係る債務負担行為と垂水市土地開発公社の借入額が増加したことにより、将来負担額が増加し、平成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年度決算において将来負担比率が類似団体を上回る結果となった。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基金の繰替え運用は一時的な影響であるが、今後も大型事業による基金取り崩しや起債借入額の増加などが見込まれるため、適正な基金残高を確保しつつ、計画的な地方債発行により財政の健全化を図る。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83858</xdr:rowOff>
    </xdr:from>
    <xdr:to>
      <xdr:col>81</xdr:col>
      <xdr:colOff>44450</xdr:colOff>
      <xdr:row>15</xdr:row>
      <xdr:rowOff>8687</xdr:rowOff>
    </xdr:to>
    <xdr:cxnSp macro="">
      <xdr:nvCxnSpPr>
        <xdr:cNvPr id="444" name="直線コネクタ 443"/>
        <xdr:cNvCxnSpPr/>
      </xdr:nvCxnSpPr>
      <xdr:spPr>
        <a:xfrm>
          <a:off x="16179800" y="2484158"/>
          <a:ext cx="8382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83858</xdr:rowOff>
    </xdr:from>
    <xdr:to>
      <xdr:col>77</xdr:col>
      <xdr:colOff>44450</xdr:colOff>
      <xdr:row>14</xdr:row>
      <xdr:rowOff>88443</xdr:rowOff>
    </xdr:to>
    <xdr:cxnSp macro="">
      <xdr:nvCxnSpPr>
        <xdr:cNvPr id="447" name="直線コネクタ 446"/>
        <xdr:cNvCxnSpPr/>
      </xdr:nvCxnSpPr>
      <xdr:spPr>
        <a:xfrm flipV="1">
          <a:off x="15290800" y="2484158"/>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88443</xdr:rowOff>
    </xdr:from>
    <xdr:to>
      <xdr:col>72</xdr:col>
      <xdr:colOff>203200</xdr:colOff>
      <xdr:row>14</xdr:row>
      <xdr:rowOff>121742</xdr:rowOff>
    </xdr:to>
    <xdr:cxnSp macro="">
      <xdr:nvCxnSpPr>
        <xdr:cNvPr id="450" name="直線コネクタ 449"/>
        <xdr:cNvCxnSpPr/>
      </xdr:nvCxnSpPr>
      <xdr:spPr>
        <a:xfrm flipV="1">
          <a:off x="14401800" y="2488743"/>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121742</xdr:rowOff>
    </xdr:from>
    <xdr:to>
      <xdr:col>68</xdr:col>
      <xdr:colOff>152400</xdr:colOff>
      <xdr:row>14</xdr:row>
      <xdr:rowOff>141529</xdr:rowOff>
    </xdr:to>
    <xdr:cxnSp macro="">
      <xdr:nvCxnSpPr>
        <xdr:cNvPr id="453" name="直線コネクタ 452"/>
        <xdr:cNvCxnSpPr/>
      </xdr:nvCxnSpPr>
      <xdr:spPr>
        <a:xfrm flipV="1">
          <a:off x="13512800" y="2522042"/>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129337</xdr:rowOff>
    </xdr:from>
    <xdr:to>
      <xdr:col>81</xdr:col>
      <xdr:colOff>95250</xdr:colOff>
      <xdr:row>15</xdr:row>
      <xdr:rowOff>59487</xdr:rowOff>
    </xdr:to>
    <xdr:sp macro="" textlink="">
      <xdr:nvSpPr>
        <xdr:cNvPr id="463" name="楕円 462"/>
        <xdr:cNvSpPr/>
      </xdr:nvSpPr>
      <xdr:spPr>
        <a:xfrm>
          <a:off x="16967200" y="25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101414</xdr:rowOff>
    </xdr:from>
    <xdr:ext cx="762000" cy="259045"/>
    <xdr:sp macro="" textlink="">
      <xdr:nvSpPr>
        <xdr:cNvPr id="464" name="将来負担の状況該当値テキスト"/>
        <xdr:cNvSpPr txBox="1"/>
      </xdr:nvSpPr>
      <xdr:spPr>
        <a:xfrm>
          <a:off x="17106900" y="25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33058</xdr:rowOff>
    </xdr:from>
    <xdr:to>
      <xdr:col>77</xdr:col>
      <xdr:colOff>95250</xdr:colOff>
      <xdr:row>14</xdr:row>
      <xdr:rowOff>134658</xdr:rowOff>
    </xdr:to>
    <xdr:sp macro="" textlink="">
      <xdr:nvSpPr>
        <xdr:cNvPr id="465" name="楕円 464"/>
        <xdr:cNvSpPr/>
      </xdr:nvSpPr>
      <xdr:spPr>
        <a:xfrm>
          <a:off x="16129000" y="24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144835</xdr:rowOff>
    </xdr:from>
    <xdr:ext cx="736600" cy="259045"/>
    <xdr:sp macro="" textlink="">
      <xdr:nvSpPr>
        <xdr:cNvPr id="466" name="テキスト ボックス 465"/>
        <xdr:cNvSpPr txBox="1"/>
      </xdr:nvSpPr>
      <xdr:spPr>
        <a:xfrm>
          <a:off x="15798800" y="220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37643</xdr:rowOff>
    </xdr:from>
    <xdr:to>
      <xdr:col>73</xdr:col>
      <xdr:colOff>44450</xdr:colOff>
      <xdr:row>14</xdr:row>
      <xdr:rowOff>139243</xdr:rowOff>
    </xdr:to>
    <xdr:sp macro="" textlink="">
      <xdr:nvSpPr>
        <xdr:cNvPr id="467" name="楕円 466"/>
        <xdr:cNvSpPr/>
      </xdr:nvSpPr>
      <xdr:spPr>
        <a:xfrm>
          <a:off x="152400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149420</xdr:rowOff>
    </xdr:from>
    <xdr:ext cx="762000" cy="259045"/>
    <xdr:sp macro="" textlink="">
      <xdr:nvSpPr>
        <xdr:cNvPr id="468" name="テキスト ボックス 467"/>
        <xdr:cNvSpPr txBox="1"/>
      </xdr:nvSpPr>
      <xdr:spPr>
        <a:xfrm>
          <a:off x="14909800" y="22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70942</xdr:rowOff>
    </xdr:from>
    <xdr:to>
      <xdr:col>68</xdr:col>
      <xdr:colOff>203200</xdr:colOff>
      <xdr:row>15</xdr:row>
      <xdr:rowOff>1092</xdr:rowOff>
    </xdr:to>
    <xdr:sp macro="" textlink="">
      <xdr:nvSpPr>
        <xdr:cNvPr id="469" name="楕円 468"/>
        <xdr:cNvSpPr/>
      </xdr:nvSpPr>
      <xdr:spPr>
        <a:xfrm>
          <a:off x="14351000" y="24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11269</xdr:rowOff>
    </xdr:from>
    <xdr:ext cx="762000" cy="259045"/>
    <xdr:sp macro="" textlink="">
      <xdr:nvSpPr>
        <xdr:cNvPr id="470" name="テキスト ボックス 469"/>
        <xdr:cNvSpPr txBox="1"/>
      </xdr:nvSpPr>
      <xdr:spPr>
        <a:xfrm>
          <a:off x="14020800" y="22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90729</xdr:rowOff>
    </xdr:from>
    <xdr:to>
      <xdr:col>64</xdr:col>
      <xdr:colOff>152400</xdr:colOff>
      <xdr:row>15</xdr:row>
      <xdr:rowOff>20879</xdr:rowOff>
    </xdr:to>
    <xdr:sp macro="" textlink="">
      <xdr:nvSpPr>
        <xdr:cNvPr id="471" name="楕円 470"/>
        <xdr:cNvSpPr/>
      </xdr:nvSpPr>
      <xdr:spPr>
        <a:xfrm>
          <a:off x="13462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31056</xdr:rowOff>
    </xdr:from>
    <xdr:ext cx="762000" cy="259045"/>
    <xdr:sp macro="" textlink="">
      <xdr:nvSpPr>
        <xdr:cNvPr id="472" name="テキスト ボックス 471"/>
        <xdr:cNvSpPr txBox="1"/>
      </xdr:nvSpPr>
      <xdr:spPr>
        <a:xfrm>
          <a:off x="13131800" y="22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15,201
15,049
162.12
13,781,963
13,520,507
249,939
5,243,318
9,624,968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定員管理については、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定員適正化計画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の最終年度の目標値（</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人）を維持するよう努めており、平成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年度は、目標を上回る達成状況となっているが、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消防職員の人件費を加えているため、類似団体</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平均を上回っている。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国、県及び他の地方公共団体の給与等を考慮し、適正な給与の水準の維持に努め、今後も適正な人件費の支出に努める。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39</xdr:row>
      <xdr:rowOff>37846</xdr:rowOff>
    </xdr:to>
    <xdr:cxnSp macro="">
      <xdr:nvCxnSpPr>
        <xdr:cNvPr id="64" name="直線コネクタ 63"/>
        <xdr:cNvCxnSpPr/>
      </xdr:nvCxnSpPr>
      <xdr:spPr>
        <a:xfrm>
          <a:off x="3987800" y="66055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90424</xdr:rowOff>
    </xdr:to>
    <xdr:cxnSp macro="">
      <xdr:nvCxnSpPr>
        <xdr:cNvPr id="67" name="直線コネクタ 66"/>
        <xdr:cNvCxnSpPr/>
      </xdr:nvCxnSpPr>
      <xdr:spPr>
        <a:xfrm>
          <a:off x="3098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39</xdr:row>
      <xdr:rowOff>51562</xdr:rowOff>
    </xdr:to>
    <xdr:cxnSp macro="">
      <xdr:nvCxnSpPr>
        <xdr:cNvPr id="70" name="直線コネクタ 69"/>
        <xdr:cNvCxnSpPr/>
      </xdr:nvCxnSpPr>
      <xdr:spPr>
        <a:xfrm flipV="1">
          <a:off x="2209800" y="65460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159004</xdr:rowOff>
    </xdr:from>
    <xdr:to>
      <xdr:col>11</xdr:col>
      <xdr:colOff>9525</xdr:colOff>
      <xdr:row>39</xdr:row>
      <xdr:rowOff>51562</xdr:rowOff>
    </xdr:to>
    <xdr:cxnSp macro="">
      <xdr:nvCxnSpPr>
        <xdr:cNvPr id="73" name="直線コネクタ 72"/>
        <xdr:cNvCxnSpPr/>
      </xdr:nvCxnSpPr>
      <xdr:spPr>
        <a:xfrm>
          <a:off x="1320800" y="66741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67073</xdr:rowOff>
    </xdr:from>
    <xdr:ext cx="762000" cy="259045"/>
    <xdr:sp macro="" textlink="">
      <xdr:nvSpPr>
        <xdr:cNvPr id="84" name="人件費該当値テキスト"/>
        <xdr:cNvSpPr txBox="1"/>
      </xdr:nvSpPr>
      <xdr:spPr>
        <a:xfrm>
          <a:off x="4914900" y="658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xdr:rowOff>
    </xdr:from>
    <xdr:to>
      <xdr:col>11</xdr:col>
      <xdr:colOff>60325</xdr:colOff>
      <xdr:row>39</xdr:row>
      <xdr:rowOff>102362</xdr:rowOff>
    </xdr:to>
    <xdr:sp macro="" textlink="">
      <xdr:nvSpPr>
        <xdr:cNvPr id="89" name="楕円 88"/>
        <xdr:cNvSpPr/>
      </xdr:nvSpPr>
      <xdr:spPr>
        <a:xfrm>
          <a:off x="2159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87139</xdr:rowOff>
    </xdr:from>
    <xdr:ext cx="762000" cy="259045"/>
    <xdr:sp macro="" textlink="">
      <xdr:nvSpPr>
        <xdr:cNvPr id="90" name="テキスト ボックス 89"/>
        <xdr:cNvSpPr txBox="1"/>
      </xdr:nvSpPr>
      <xdr:spPr>
        <a:xfrm>
          <a:off x="1828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年度以降、類似団体平均を下回っている。これは、財政改革プログラムに基づき、事務経費の削減や施設の維持管理経費の節減に取り組んでいることが大きな要因である。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年度以降は、各種システム改修・導入に係る委託料やふるさと応援寄附金の増加による役務費の増により、増加傾向にある。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今後は、再度徹底したコスト意識を持ち、更なる経費節減に努める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45357</xdr:rowOff>
    </xdr:to>
    <xdr:cxnSp macro="">
      <xdr:nvCxnSpPr>
        <xdr:cNvPr id="127" name="直線コネクタ 126"/>
        <xdr:cNvCxnSpPr/>
      </xdr:nvCxnSpPr>
      <xdr:spPr>
        <a:xfrm>
          <a:off x="15671800" y="2690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118836</xdr:rowOff>
    </xdr:to>
    <xdr:cxnSp macro="">
      <xdr:nvCxnSpPr>
        <xdr:cNvPr id="130" name="直線コネクタ 129"/>
        <xdr:cNvCxnSpPr/>
      </xdr:nvCxnSpPr>
      <xdr:spPr>
        <a:xfrm>
          <a:off x="14782800" y="258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15</xdr:row>
      <xdr:rowOff>9979</xdr:rowOff>
    </xdr:to>
    <xdr:cxnSp macro="">
      <xdr:nvCxnSpPr>
        <xdr:cNvPr id="133" name="直線コネクタ 132"/>
        <xdr:cNvCxnSpPr/>
      </xdr:nvCxnSpPr>
      <xdr:spPr>
        <a:xfrm>
          <a:off x="13893800" y="2483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83457</xdr:rowOff>
    </xdr:to>
    <xdr:cxnSp macro="">
      <xdr:nvCxnSpPr>
        <xdr:cNvPr id="136" name="直線コネクタ 135"/>
        <xdr:cNvCxnSpPr/>
      </xdr:nvCxnSpPr>
      <xdr:spPr>
        <a:xfrm>
          <a:off x="13004800" y="2364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48" name="楕円 147"/>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49" name="テキスト ボックス 148"/>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0" name="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1" name="テキスト ボックス 150"/>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2" name="楕円 151"/>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3" name="テキスト ボックス 152"/>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4" name="楕円 153"/>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5" name="テキスト ボックス 154"/>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扶助費に係る経常収支比率は類似団体平均を若干下回っている。これは、生活保護費が減少したためである。</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しかし、市単独のこども医療費助成事業や保育料減免措置等の子育て支援事業を実施していることから、扶助費は本市歳出全体の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％を占めているため、今後も事業の効果を精査し、適正執行に努める。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61685</xdr:rowOff>
    </xdr:to>
    <xdr:cxnSp macro="">
      <xdr:nvCxnSpPr>
        <xdr:cNvPr id="189" name="直線コネクタ 188"/>
        <xdr:cNvCxnSpPr/>
      </xdr:nvCxnSpPr>
      <xdr:spPr>
        <a:xfrm flipV="1">
          <a:off x="3987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61685</xdr:rowOff>
    </xdr:to>
    <xdr:cxnSp macro="">
      <xdr:nvCxnSpPr>
        <xdr:cNvPr id="192" name="直線コネクタ 191"/>
        <xdr:cNvCxnSpPr/>
      </xdr:nvCxnSpPr>
      <xdr:spPr>
        <a:xfrm>
          <a:off x="3098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39915</xdr:rowOff>
    </xdr:to>
    <xdr:cxnSp macro="">
      <xdr:nvCxnSpPr>
        <xdr:cNvPr id="195" name="直線コネクタ 194"/>
        <xdr:cNvCxnSpPr/>
      </xdr:nvCxnSpPr>
      <xdr:spPr>
        <a:xfrm flipV="1">
          <a:off x="2209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39915</xdr:rowOff>
    </xdr:to>
    <xdr:cxnSp macro="">
      <xdr:nvCxnSpPr>
        <xdr:cNvPr id="198" name="直線コネクタ 197"/>
        <xdr:cNvCxnSpPr/>
      </xdr:nvCxnSpPr>
      <xdr:spPr>
        <a:xfrm>
          <a:off x="1320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8" name="楕円 207"/>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133549</xdr:rowOff>
    </xdr:from>
    <xdr:ext cx="762000" cy="259045"/>
    <xdr:sp macro="" textlink="">
      <xdr:nvSpPr>
        <xdr:cNvPr id="209" name="扶助費該当値テキスト"/>
        <xdr:cNvSpPr txBox="1"/>
      </xdr:nvSpPr>
      <xdr:spPr>
        <a:xfrm>
          <a:off x="49149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0" name="楕円 209"/>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1" name="テキスト ボックス 210"/>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2" name="楕円 211"/>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3" name="テキスト ボックス 212"/>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4" name="楕円 213"/>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5" name="テキスト ボックス 214"/>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6" name="楕円 215"/>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7" name="テキスト ボックス 216"/>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年度以降、類似団体平均を若干下回っているが、その他に係る経常収支比率は前年度より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となった。これは、国民健康保険特別会計や介護保険特別会計への繰出金が増加したためである。また、高齢化率が高い本市において、今後も老人保健施設特別会計への繰出金も増加が見込まれ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各事業において、歳出の適正化や徴収率を上げるなどの歳入の確保等により健全な財政運営を図ることで、普通会計の負担を減らしていくよう努める。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104140</xdr:rowOff>
    </xdr:to>
    <xdr:cxnSp macro="">
      <xdr:nvCxnSpPr>
        <xdr:cNvPr id="252" name="直線コネクタ 251"/>
        <xdr:cNvCxnSpPr/>
      </xdr:nvCxnSpPr>
      <xdr:spPr>
        <a:xfrm>
          <a:off x="15671800" y="96726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71483</xdr:rowOff>
    </xdr:to>
    <xdr:cxnSp macro="">
      <xdr:nvCxnSpPr>
        <xdr:cNvPr id="255" name="直線コネクタ 254"/>
        <xdr:cNvCxnSpPr/>
      </xdr:nvCxnSpPr>
      <xdr:spPr>
        <a:xfrm>
          <a:off x="14782800" y="95943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56</xdr:row>
      <xdr:rowOff>38826</xdr:rowOff>
    </xdr:to>
    <xdr:cxnSp macro="">
      <xdr:nvCxnSpPr>
        <xdr:cNvPr id="258" name="直線コネクタ 257"/>
        <xdr:cNvCxnSpPr/>
      </xdr:nvCxnSpPr>
      <xdr:spPr>
        <a:xfrm flipV="1">
          <a:off x="13893800" y="9594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38826</xdr:rowOff>
    </xdr:to>
    <xdr:cxnSp macro="">
      <xdr:nvCxnSpPr>
        <xdr:cNvPr id="261" name="直線コネクタ 260"/>
        <xdr:cNvCxnSpPr/>
      </xdr:nvCxnSpPr>
      <xdr:spPr>
        <a:xfrm>
          <a:off x="13004800" y="9620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1" name="楕円 27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72"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3" name="楕円 272"/>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4" name="テキスト ボックス 273"/>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5" name="楕円 274"/>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6" name="テキスト ボックス 275"/>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7" name="楕円 276"/>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8" name="テキスト ボックス 277"/>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79" name="楕円 278"/>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80" name="テキスト ボックス 279"/>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ふるさと応援寄附金の増加により返礼にかかる費用が増加したため、補助費の歳出額は増加しているものの、広域消防負担金がないことも影響し、類似団体平均及び全国平均を下回っている。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今後も、各種市単独補助金の必要性、効果を精査し、必要性の低い補助金は見直しや廃止を行うなど、経費の削減に努める。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88138</xdr:rowOff>
    </xdr:to>
    <xdr:cxnSp macro="">
      <xdr:nvCxnSpPr>
        <xdr:cNvPr id="310" name="直線コネクタ 309"/>
        <xdr:cNvCxnSpPr/>
      </xdr:nvCxnSpPr>
      <xdr:spPr>
        <a:xfrm flipV="1">
          <a:off x="15671800" y="60568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88138</xdr:rowOff>
    </xdr:to>
    <xdr:cxnSp macro="">
      <xdr:nvCxnSpPr>
        <xdr:cNvPr id="313" name="直線コネクタ 312"/>
        <xdr:cNvCxnSpPr/>
      </xdr:nvCxnSpPr>
      <xdr:spPr>
        <a:xfrm>
          <a:off x="14782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65278</xdr:rowOff>
    </xdr:to>
    <xdr:cxnSp macro="">
      <xdr:nvCxnSpPr>
        <xdr:cNvPr id="316" name="直線コネクタ 315"/>
        <xdr:cNvCxnSpPr/>
      </xdr:nvCxnSpPr>
      <xdr:spPr>
        <a:xfrm>
          <a:off x="13893800" y="59791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149860</xdr:rowOff>
    </xdr:to>
    <xdr:cxnSp macro="">
      <xdr:nvCxnSpPr>
        <xdr:cNvPr id="319" name="直線コネクタ 318"/>
        <xdr:cNvCxnSpPr/>
      </xdr:nvCxnSpPr>
      <xdr:spPr>
        <a:xfrm>
          <a:off x="13004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9" name="楕円 32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0"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1" name="楕円 330"/>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2" name="テキスト ボックス 331"/>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3" name="楕円 332"/>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4" name="テキスト ボックス 333"/>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5" name="楕円 334"/>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6" name="テキスト ボックス 335"/>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7" name="楕円 336"/>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8" name="テキスト ボックス 337"/>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財政改革プログラムに基づき新規借入の抑制に努めているため、公債費に係る経常収支比率は減少傾向にある。</a:t>
          </a:r>
        </a:p>
        <a:p>
          <a:r>
            <a:rPr kumimoji="1" lang="ja-JP" altLang="en-US" sz="1200">
              <a:latin typeface="ＭＳ ゴシック" panose="020B0609070205080204" pitchFamily="49" charset="-128"/>
              <a:ea typeface="ＭＳ ゴシック" panose="020B0609070205080204" pitchFamily="49" charset="-128"/>
            </a:rPr>
            <a:t>　今後控えている大規模な事業計画については、十分な検討を行い、公債費の縮減に努める。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170815</xdr:rowOff>
    </xdr:from>
    <xdr:to>
      <xdr:col>24</xdr:col>
      <xdr:colOff>25400</xdr:colOff>
      <xdr:row>75</xdr:row>
      <xdr:rowOff>26035</xdr:rowOff>
    </xdr:to>
    <xdr:cxnSp macro="">
      <xdr:nvCxnSpPr>
        <xdr:cNvPr id="370" name="直線コネクタ 369"/>
        <xdr:cNvCxnSpPr/>
      </xdr:nvCxnSpPr>
      <xdr:spPr>
        <a:xfrm flipV="1">
          <a:off x="3987800" y="128581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26035</xdr:rowOff>
    </xdr:from>
    <xdr:to>
      <xdr:col>19</xdr:col>
      <xdr:colOff>187325</xdr:colOff>
      <xdr:row>75</xdr:row>
      <xdr:rowOff>35560</xdr:rowOff>
    </xdr:to>
    <xdr:cxnSp macro="">
      <xdr:nvCxnSpPr>
        <xdr:cNvPr id="373" name="直線コネクタ 372"/>
        <xdr:cNvCxnSpPr/>
      </xdr:nvCxnSpPr>
      <xdr:spPr>
        <a:xfrm flipV="1">
          <a:off x="3098800" y="12884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92710</xdr:rowOff>
    </xdr:to>
    <xdr:cxnSp macro="">
      <xdr:nvCxnSpPr>
        <xdr:cNvPr id="376" name="直線コネクタ 375"/>
        <xdr:cNvCxnSpPr/>
      </xdr:nvCxnSpPr>
      <xdr:spPr>
        <a:xfrm flipV="1">
          <a:off x="2209800" y="12894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113665</xdr:rowOff>
    </xdr:to>
    <xdr:cxnSp macro="">
      <xdr:nvCxnSpPr>
        <xdr:cNvPr id="379" name="直線コネクタ 378"/>
        <xdr:cNvCxnSpPr/>
      </xdr:nvCxnSpPr>
      <xdr:spPr>
        <a:xfrm flipV="1">
          <a:off x="1320800" y="12951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120015</xdr:rowOff>
    </xdr:from>
    <xdr:to>
      <xdr:col>24</xdr:col>
      <xdr:colOff>76200</xdr:colOff>
      <xdr:row>75</xdr:row>
      <xdr:rowOff>50165</xdr:rowOff>
    </xdr:to>
    <xdr:sp macro="" textlink="">
      <xdr:nvSpPr>
        <xdr:cNvPr id="389" name="楕円 388"/>
        <xdr:cNvSpPr/>
      </xdr:nvSpPr>
      <xdr:spPr>
        <a:xfrm>
          <a:off x="47752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136542</xdr:rowOff>
    </xdr:from>
    <xdr:ext cx="762000" cy="259045"/>
    <xdr:sp macro="" textlink="">
      <xdr:nvSpPr>
        <xdr:cNvPr id="390" name="公債費該当値テキスト"/>
        <xdr:cNvSpPr txBox="1"/>
      </xdr:nvSpPr>
      <xdr:spPr>
        <a:xfrm>
          <a:off x="49149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146685</xdr:rowOff>
    </xdr:from>
    <xdr:to>
      <xdr:col>20</xdr:col>
      <xdr:colOff>38100</xdr:colOff>
      <xdr:row>75</xdr:row>
      <xdr:rowOff>76835</xdr:rowOff>
    </xdr:to>
    <xdr:sp macro="" textlink="">
      <xdr:nvSpPr>
        <xdr:cNvPr id="391" name="楕円 390"/>
        <xdr:cNvSpPr/>
      </xdr:nvSpPr>
      <xdr:spPr>
        <a:xfrm>
          <a:off x="3937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61612</xdr:rowOff>
    </xdr:from>
    <xdr:ext cx="736600" cy="259045"/>
    <xdr:sp macro="" textlink="">
      <xdr:nvSpPr>
        <xdr:cNvPr id="392" name="テキスト ボックス 391"/>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93" name="楕円 392"/>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71137</xdr:rowOff>
    </xdr:from>
    <xdr:ext cx="762000" cy="259045"/>
    <xdr:sp macro="" textlink="">
      <xdr:nvSpPr>
        <xdr:cNvPr id="394" name="テキスト ボックス 393"/>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128288</xdr:rowOff>
    </xdr:from>
    <xdr:ext cx="762000" cy="259045"/>
    <xdr:sp macro="" textlink="">
      <xdr:nvSpPr>
        <xdr:cNvPr id="396" name="テキスト ボックス 395"/>
        <xdr:cNvSpPr txBox="1"/>
      </xdr:nvSpPr>
      <xdr:spPr>
        <a:xfrm>
          <a:off x="1828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62865</xdr:rowOff>
    </xdr:from>
    <xdr:to>
      <xdr:col>6</xdr:col>
      <xdr:colOff>171450</xdr:colOff>
      <xdr:row>75</xdr:row>
      <xdr:rowOff>164464</xdr:rowOff>
    </xdr:to>
    <xdr:sp macro="" textlink="">
      <xdr:nvSpPr>
        <xdr:cNvPr id="397" name="楕円 396"/>
        <xdr:cNvSpPr/>
      </xdr:nvSpPr>
      <xdr:spPr>
        <a:xfrm>
          <a:off x="1270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149241</xdr:rowOff>
    </xdr:from>
    <xdr:ext cx="762000" cy="259045"/>
    <xdr:sp macro="" textlink="">
      <xdr:nvSpPr>
        <xdr:cNvPr id="398" name="テキスト ボックス 397"/>
        <xdr:cNvSpPr txBox="1"/>
      </xdr:nvSpPr>
      <xdr:spPr>
        <a:xfrm>
          <a:off x="939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公債費以外の経常収支比率については、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％と高い割合であり、財政構造が硬直化していることがうかがえる。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歳出の徹底した見直しや削減を図っていくとともに、市税等の徴収率向上対策に引き続き取り組み、財政基盤の強化に努める。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69850</xdr:rowOff>
    </xdr:to>
    <xdr:cxnSp macro="">
      <xdr:nvCxnSpPr>
        <xdr:cNvPr id="431" name="直線コネクタ 430"/>
        <xdr:cNvCxnSpPr/>
      </xdr:nvCxnSpPr>
      <xdr:spPr>
        <a:xfrm>
          <a:off x="15671800" y="133400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77</xdr:row>
      <xdr:rowOff>138430</xdr:rowOff>
    </xdr:to>
    <xdr:cxnSp macro="">
      <xdr:nvCxnSpPr>
        <xdr:cNvPr id="434" name="直線コネクタ 433"/>
        <xdr:cNvCxnSpPr/>
      </xdr:nvCxnSpPr>
      <xdr:spPr>
        <a:xfrm>
          <a:off x="14782800" y="131762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77</xdr:row>
      <xdr:rowOff>58420</xdr:rowOff>
    </xdr:to>
    <xdr:cxnSp macro="">
      <xdr:nvCxnSpPr>
        <xdr:cNvPr id="437" name="直線コネクタ 436"/>
        <xdr:cNvCxnSpPr/>
      </xdr:nvCxnSpPr>
      <xdr:spPr>
        <a:xfrm flipV="1">
          <a:off x="13893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77</xdr:row>
      <xdr:rowOff>58420</xdr:rowOff>
    </xdr:to>
    <xdr:cxnSp macro="">
      <xdr:nvCxnSpPr>
        <xdr:cNvPr id="440" name="直線コネクタ 439"/>
        <xdr:cNvCxnSpPr/>
      </xdr:nvCxnSpPr>
      <xdr:spPr>
        <a:xfrm>
          <a:off x="13004800" y="131267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50" name="楕円 449"/>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51"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2" name="楕円 451"/>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3" name="テキスト ボックス 45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54" name="楕円 453"/>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55" name="テキスト ボックス 45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56" name="楕円 455"/>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119397</xdr:rowOff>
    </xdr:from>
    <xdr:ext cx="762000" cy="259045"/>
    <xdr:sp macro="" textlink="">
      <xdr:nvSpPr>
        <xdr:cNvPr id="457" name="テキスト ボックス 456"/>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8" name="楕円 457"/>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59" name="テキスト ボックス 45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99797</xdr:rowOff>
    </xdr:from>
    <xdr:to>
      <xdr:col>29</xdr:col>
      <xdr:colOff>127000</xdr:colOff>
      <xdr:row>16</xdr:row>
      <xdr:rowOff>5728</xdr:rowOff>
    </xdr:to>
    <xdr:cxnSp macro="">
      <xdr:nvCxnSpPr>
        <xdr:cNvPr id="50" name="直線コネクタ 49"/>
        <xdr:cNvCxnSpPr/>
      </xdr:nvCxnSpPr>
      <xdr:spPr bwMode="auto">
        <a:xfrm flipV="1">
          <a:off x="5003800" y="2719172"/>
          <a:ext cx="647700" cy="7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166814</xdr:rowOff>
    </xdr:from>
    <xdr:to>
      <xdr:col>26</xdr:col>
      <xdr:colOff>50800</xdr:colOff>
      <xdr:row>16</xdr:row>
      <xdr:rowOff>5728</xdr:rowOff>
    </xdr:to>
    <xdr:cxnSp macro="">
      <xdr:nvCxnSpPr>
        <xdr:cNvPr id="53" name="直線コネクタ 52"/>
        <xdr:cNvCxnSpPr/>
      </xdr:nvCxnSpPr>
      <xdr:spPr bwMode="auto">
        <a:xfrm>
          <a:off x="4305300" y="2786189"/>
          <a:ext cx="6985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152400</xdr:rowOff>
    </xdr:from>
    <xdr:to>
      <xdr:col>22</xdr:col>
      <xdr:colOff>114300</xdr:colOff>
      <xdr:row>15</xdr:row>
      <xdr:rowOff>166814</xdr:rowOff>
    </xdr:to>
    <xdr:cxnSp macro="">
      <xdr:nvCxnSpPr>
        <xdr:cNvPr id="56" name="直線コネクタ 55"/>
        <xdr:cNvCxnSpPr/>
      </xdr:nvCxnSpPr>
      <xdr:spPr bwMode="auto">
        <a:xfrm>
          <a:off x="3606800" y="2771775"/>
          <a:ext cx="698500" cy="1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152400</xdr:rowOff>
    </xdr:from>
    <xdr:to>
      <xdr:col>18</xdr:col>
      <xdr:colOff>177800</xdr:colOff>
      <xdr:row>16</xdr:row>
      <xdr:rowOff>47536</xdr:rowOff>
    </xdr:to>
    <xdr:cxnSp macro="">
      <xdr:nvCxnSpPr>
        <xdr:cNvPr id="59" name="直線コネクタ 58"/>
        <xdr:cNvCxnSpPr/>
      </xdr:nvCxnSpPr>
      <xdr:spPr bwMode="auto">
        <a:xfrm flipV="1">
          <a:off x="2908300" y="2771775"/>
          <a:ext cx="698500" cy="6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48997</xdr:rowOff>
    </xdr:from>
    <xdr:to>
      <xdr:col>29</xdr:col>
      <xdr:colOff>177800</xdr:colOff>
      <xdr:row>15</xdr:row>
      <xdr:rowOff>150597</xdr:rowOff>
    </xdr:to>
    <xdr:sp macro="" textlink="">
      <xdr:nvSpPr>
        <xdr:cNvPr id="69" name="楕円 68"/>
        <xdr:cNvSpPr/>
      </xdr:nvSpPr>
      <xdr:spPr bwMode="auto">
        <a:xfrm>
          <a:off x="5600700" y="266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65524</xdr:rowOff>
    </xdr:from>
    <xdr:ext cx="762000" cy="259045"/>
    <xdr:sp macro="" textlink="">
      <xdr:nvSpPr>
        <xdr:cNvPr id="70" name="人口1人当たり決算額の推移該当値テキスト130"/>
        <xdr:cNvSpPr txBox="1"/>
      </xdr:nvSpPr>
      <xdr:spPr>
        <a:xfrm>
          <a:off x="5740400" y="25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126378</xdr:rowOff>
    </xdr:from>
    <xdr:to>
      <xdr:col>26</xdr:col>
      <xdr:colOff>101600</xdr:colOff>
      <xdr:row>16</xdr:row>
      <xdr:rowOff>56528</xdr:rowOff>
    </xdr:to>
    <xdr:sp macro="" textlink="">
      <xdr:nvSpPr>
        <xdr:cNvPr id="71" name="楕円 70"/>
        <xdr:cNvSpPr/>
      </xdr:nvSpPr>
      <xdr:spPr bwMode="auto">
        <a:xfrm>
          <a:off x="4953000" y="27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66705</xdr:rowOff>
    </xdr:from>
    <xdr:ext cx="736600" cy="259045"/>
    <xdr:sp macro="" textlink="">
      <xdr:nvSpPr>
        <xdr:cNvPr id="72" name="テキスト ボックス 71"/>
        <xdr:cNvSpPr txBox="1"/>
      </xdr:nvSpPr>
      <xdr:spPr>
        <a:xfrm>
          <a:off x="4622800" y="251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116014</xdr:rowOff>
    </xdr:from>
    <xdr:to>
      <xdr:col>22</xdr:col>
      <xdr:colOff>165100</xdr:colOff>
      <xdr:row>16</xdr:row>
      <xdr:rowOff>46164</xdr:rowOff>
    </xdr:to>
    <xdr:sp macro="" textlink="">
      <xdr:nvSpPr>
        <xdr:cNvPr id="73" name="楕円 72"/>
        <xdr:cNvSpPr/>
      </xdr:nvSpPr>
      <xdr:spPr bwMode="auto">
        <a:xfrm>
          <a:off x="4254500" y="27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56341</xdr:rowOff>
    </xdr:from>
    <xdr:ext cx="762000" cy="259045"/>
    <xdr:sp macro="" textlink="">
      <xdr:nvSpPr>
        <xdr:cNvPr id="74" name="テキスト ボックス 73"/>
        <xdr:cNvSpPr txBox="1"/>
      </xdr:nvSpPr>
      <xdr:spPr>
        <a:xfrm>
          <a:off x="3924300" y="250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101600</xdr:rowOff>
    </xdr:from>
    <xdr:to>
      <xdr:col>19</xdr:col>
      <xdr:colOff>38100</xdr:colOff>
      <xdr:row>16</xdr:row>
      <xdr:rowOff>31750</xdr:rowOff>
    </xdr:to>
    <xdr:sp macro="" textlink="">
      <xdr:nvSpPr>
        <xdr:cNvPr id="75" name="楕円 74"/>
        <xdr:cNvSpPr/>
      </xdr:nvSpPr>
      <xdr:spPr bwMode="auto">
        <a:xfrm>
          <a:off x="3556000" y="272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41927</xdr:rowOff>
    </xdr:from>
    <xdr:ext cx="762000" cy="259045"/>
    <xdr:sp macro="" textlink="">
      <xdr:nvSpPr>
        <xdr:cNvPr id="76" name="テキスト ボックス 75"/>
        <xdr:cNvSpPr txBox="1"/>
      </xdr:nvSpPr>
      <xdr:spPr>
        <a:xfrm>
          <a:off x="3225800" y="248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168186</xdr:rowOff>
    </xdr:from>
    <xdr:to>
      <xdr:col>15</xdr:col>
      <xdr:colOff>101600</xdr:colOff>
      <xdr:row>16</xdr:row>
      <xdr:rowOff>98336</xdr:rowOff>
    </xdr:to>
    <xdr:sp macro="" textlink="">
      <xdr:nvSpPr>
        <xdr:cNvPr id="77" name="楕円 76"/>
        <xdr:cNvSpPr/>
      </xdr:nvSpPr>
      <xdr:spPr bwMode="auto">
        <a:xfrm>
          <a:off x="2857500" y="278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108513</xdr:rowOff>
    </xdr:from>
    <xdr:ext cx="762000" cy="259045"/>
    <xdr:sp macro="" textlink="">
      <xdr:nvSpPr>
        <xdr:cNvPr id="78" name="テキスト ボックス 77"/>
        <xdr:cNvSpPr txBox="1"/>
      </xdr:nvSpPr>
      <xdr:spPr>
        <a:xfrm>
          <a:off x="2527300" y="255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234739</xdr:rowOff>
    </xdr:from>
    <xdr:to>
      <xdr:col>29</xdr:col>
      <xdr:colOff>127000</xdr:colOff>
      <xdr:row>37</xdr:row>
      <xdr:rowOff>262702</xdr:rowOff>
    </xdr:to>
    <xdr:cxnSp macro="">
      <xdr:nvCxnSpPr>
        <xdr:cNvPr id="110" name="直線コネクタ 109"/>
        <xdr:cNvCxnSpPr/>
      </xdr:nvCxnSpPr>
      <xdr:spPr bwMode="auto">
        <a:xfrm>
          <a:off x="5003800" y="7359439"/>
          <a:ext cx="647700" cy="2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221499</xdr:rowOff>
    </xdr:from>
    <xdr:to>
      <xdr:col>26</xdr:col>
      <xdr:colOff>50800</xdr:colOff>
      <xdr:row>37</xdr:row>
      <xdr:rowOff>234739</xdr:rowOff>
    </xdr:to>
    <xdr:cxnSp macro="">
      <xdr:nvCxnSpPr>
        <xdr:cNvPr id="113" name="直線コネクタ 112"/>
        <xdr:cNvCxnSpPr/>
      </xdr:nvCxnSpPr>
      <xdr:spPr bwMode="auto">
        <a:xfrm>
          <a:off x="4305300" y="7346199"/>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221499</xdr:rowOff>
    </xdr:from>
    <xdr:to>
      <xdr:col>22</xdr:col>
      <xdr:colOff>114300</xdr:colOff>
      <xdr:row>37</xdr:row>
      <xdr:rowOff>226839</xdr:rowOff>
    </xdr:to>
    <xdr:cxnSp macro="">
      <xdr:nvCxnSpPr>
        <xdr:cNvPr id="116" name="直線コネクタ 115"/>
        <xdr:cNvCxnSpPr/>
      </xdr:nvCxnSpPr>
      <xdr:spPr bwMode="auto">
        <a:xfrm flipV="1">
          <a:off x="3606800" y="7346199"/>
          <a:ext cx="698500" cy="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216383</xdr:rowOff>
    </xdr:from>
    <xdr:to>
      <xdr:col>18</xdr:col>
      <xdr:colOff>177800</xdr:colOff>
      <xdr:row>37</xdr:row>
      <xdr:rowOff>226839</xdr:rowOff>
    </xdr:to>
    <xdr:cxnSp macro="">
      <xdr:nvCxnSpPr>
        <xdr:cNvPr id="119" name="直線コネクタ 118"/>
        <xdr:cNvCxnSpPr/>
      </xdr:nvCxnSpPr>
      <xdr:spPr bwMode="auto">
        <a:xfrm>
          <a:off x="2908300" y="7341083"/>
          <a:ext cx="698500" cy="1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211902</xdr:rowOff>
    </xdr:from>
    <xdr:to>
      <xdr:col>29</xdr:col>
      <xdr:colOff>177800</xdr:colOff>
      <xdr:row>37</xdr:row>
      <xdr:rowOff>313502</xdr:rowOff>
    </xdr:to>
    <xdr:sp macro="" textlink="">
      <xdr:nvSpPr>
        <xdr:cNvPr id="129" name="楕円 128"/>
        <xdr:cNvSpPr/>
      </xdr:nvSpPr>
      <xdr:spPr bwMode="auto">
        <a:xfrm>
          <a:off x="5600700" y="73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183939</xdr:rowOff>
    </xdr:from>
    <xdr:to>
      <xdr:col>26</xdr:col>
      <xdr:colOff>101600</xdr:colOff>
      <xdr:row>37</xdr:row>
      <xdr:rowOff>285539</xdr:rowOff>
    </xdr:to>
    <xdr:sp macro="" textlink="">
      <xdr:nvSpPr>
        <xdr:cNvPr id="131" name="楕円 130"/>
        <xdr:cNvSpPr/>
      </xdr:nvSpPr>
      <xdr:spPr bwMode="auto">
        <a:xfrm>
          <a:off x="4953000" y="730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270316</xdr:rowOff>
    </xdr:from>
    <xdr:ext cx="736600" cy="259045"/>
    <xdr:sp macro="" textlink="">
      <xdr:nvSpPr>
        <xdr:cNvPr id="132" name="テキスト ボックス 131"/>
        <xdr:cNvSpPr txBox="1"/>
      </xdr:nvSpPr>
      <xdr:spPr>
        <a:xfrm>
          <a:off x="4622800" y="739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170699</xdr:rowOff>
    </xdr:from>
    <xdr:to>
      <xdr:col>22</xdr:col>
      <xdr:colOff>165100</xdr:colOff>
      <xdr:row>37</xdr:row>
      <xdr:rowOff>272299</xdr:rowOff>
    </xdr:to>
    <xdr:sp macro="" textlink="">
      <xdr:nvSpPr>
        <xdr:cNvPr id="133" name="楕円 132"/>
        <xdr:cNvSpPr/>
      </xdr:nvSpPr>
      <xdr:spPr bwMode="auto">
        <a:xfrm>
          <a:off x="4254500" y="729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111026</xdr:rowOff>
    </xdr:from>
    <xdr:ext cx="762000" cy="259045"/>
    <xdr:sp macro="" textlink="">
      <xdr:nvSpPr>
        <xdr:cNvPr id="134" name="テキスト ボックス 133"/>
        <xdr:cNvSpPr txBox="1"/>
      </xdr:nvSpPr>
      <xdr:spPr>
        <a:xfrm>
          <a:off x="3924300" y="706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176039</xdr:rowOff>
    </xdr:from>
    <xdr:to>
      <xdr:col>19</xdr:col>
      <xdr:colOff>38100</xdr:colOff>
      <xdr:row>37</xdr:row>
      <xdr:rowOff>277639</xdr:rowOff>
    </xdr:to>
    <xdr:sp macro="" textlink="">
      <xdr:nvSpPr>
        <xdr:cNvPr id="135" name="楕円 134"/>
        <xdr:cNvSpPr/>
      </xdr:nvSpPr>
      <xdr:spPr bwMode="auto">
        <a:xfrm>
          <a:off x="3556000" y="730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116366</xdr:rowOff>
    </xdr:from>
    <xdr:ext cx="762000" cy="259045"/>
    <xdr:sp macro="" textlink="">
      <xdr:nvSpPr>
        <xdr:cNvPr id="136" name="テキスト ボックス 135"/>
        <xdr:cNvSpPr txBox="1"/>
      </xdr:nvSpPr>
      <xdr:spPr>
        <a:xfrm>
          <a:off x="3225800" y="706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165583</xdr:rowOff>
    </xdr:from>
    <xdr:to>
      <xdr:col>15</xdr:col>
      <xdr:colOff>101600</xdr:colOff>
      <xdr:row>37</xdr:row>
      <xdr:rowOff>267183</xdr:rowOff>
    </xdr:to>
    <xdr:sp macro="" textlink="">
      <xdr:nvSpPr>
        <xdr:cNvPr id="137" name="楕円 136"/>
        <xdr:cNvSpPr/>
      </xdr:nvSpPr>
      <xdr:spPr bwMode="auto">
        <a:xfrm>
          <a:off x="2857500" y="729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105910</xdr:rowOff>
    </xdr:from>
    <xdr:ext cx="762000" cy="259045"/>
    <xdr:sp macro="" textlink="">
      <xdr:nvSpPr>
        <xdr:cNvPr id="138" name="テキスト ボックス 137"/>
        <xdr:cNvSpPr txBox="1"/>
      </xdr:nvSpPr>
      <xdr:spPr>
        <a:xfrm>
          <a:off x="2527300" y="705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15,201
15,049
162.12
13,781,963
13,520,507
249,939
5,243,318
9,624,968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2515</xdr:rowOff>
    </xdr:from>
    <xdr:to>
      <xdr:col>24</xdr:col>
      <xdr:colOff>63500</xdr:colOff>
      <xdr:row>33</xdr:row>
      <xdr:rowOff>22454</xdr:rowOff>
    </xdr:to>
    <xdr:cxnSp macro="">
      <xdr:nvCxnSpPr>
        <xdr:cNvPr id="61" name="直線コネクタ 60"/>
        <xdr:cNvCxnSpPr/>
      </xdr:nvCxnSpPr>
      <xdr:spPr>
        <a:xfrm flipV="1">
          <a:off x="3797300" y="5660365"/>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22454</xdr:rowOff>
    </xdr:from>
    <xdr:to>
      <xdr:col>19</xdr:col>
      <xdr:colOff>177800</xdr:colOff>
      <xdr:row>33</xdr:row>
      <xdr:rowOff>57963</xdr:rowOff>
    </xdr:to>
    <xdr:cxnSp macro="">
      <xdr:nvCxnSpPr>
        <xdr:cNvPr id="64" name="直線コネクタ 63"/>
        <xdr:cNvCxnSpPr/>
      </xdr:nvCxnSpPr>
      <xdr:spPr>
        <a:xfrm flipV="1">
          <a:off x="2908300" y="5680304"/>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138824</xdr:rowOff>
    </xdr:from>
    <xdr:to>
      <xdr:col>15</xdr:col>
      <xdr:colOff>50800</xdr:colOff>
      <xdr:row>33</xdr:row>
      <xdr:rowOff>57963</xdr:rowOff>
    </xdr:to>
    <xdr:cxnSp macro="">
      <xdr:nvCxnSpPr>
        <xdr:cNvPr id="67" name="直線コネクタ 66"/>
        <xdr:cNvCxnSpPr/>
      </xdr:nvCxnSpPr>
      <xdr:spPr>
        <a:xfrm>
          <a:off x="2019300" y="5625224"/>
          <a:ext cx="889000" cy="9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138824</xdr:rowOff>
    </xdr:from>
    <xdr:to>
      <xdr:col>10</xdr:col>
      <xdr:colOff>114300</xdr:colOff>
      <xdr:row>33</xdr:row>
      <xdr:rowOff>53861</xdr:rowOff>
    </xdr:to>
    <xdr:cxnSp macro="">
      <xdr:nvCxnSpPr>
        <xdr:cNvPr id="70" name="直線コネクタ 69"/>
        <xdr:cNvCxnSpPr/>
      </xdr:nvCxnSpPr>
      <xdr:spPr>
        <a:xfrm flipV="1">
          <a:off x="1130300" y="5625224"/>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123165</xdr:rowOff>
    </xdr:from>
    <xdr:to>
      <xdr:col>24</xdr:col>
      <xdr:colOff>114300</xdr:colOff>
      <xdr:row>33</xdr:row>
      <xdr:rowOff>53315</xdr:rowOff>
    </xdr:to>
    <xdr:sp macro="" textlink="">
      <xdr:nvSpPr>
        <xdr:cNvPr id="80" name="楕円 79"/>
        <xdr:cNvSpPr/>
      </xdr:nvSpPr>
      <xdr:spPr>
        <a:xfrm>
          <a:off x="4584700" y="56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146042</xdr:rowOff>
    </xdr:from>
    <xdr:ext cx="599010" cy="259045"/>
    <xdr:sp macro="" textlink="">
      <xdr:nvSpPr>
        <xdr:cNvPr id="81" name="人件費該当値テキスト"/>
        <xdr:cNvSpPr txBox="1"/>
      </xdr:nvSpPr>
      <xdr:spPr>
        <a:xfrm>
          <a:off x="4686300" y="546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143104</xdr:rowOff>
    </xdr:from>
    <xdr:to>
      <xdr:col>20</xdr:col>
      <xdr:colOff>38100</xdr:colOff>
      <xdr:row>33</xdr:row>
      <xdr:rowOff>73254</xdr:rowOff>
    </xdr:to>
    <xdr:sp macro="" textlink="">
      <xdr:nvSpPr>
        <xdr:cNvPr id="82" name="楕円 81"/>
        <xdr:cNvSpPr/>
      </xdr:nvSpPr>
      <xdr:spPr>
        <a:xfrm>
          <a:off x="3746500" y="5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89781</xdr:rowOff>
    </xdr:from>
    <xdr:ext cx="599010" cy="259045"/>
    <xdr:sp macro="" textlink="">
      <xdr:nvSpPr>
        <xdr:cNvPr id="83" name="テキスト ボックス 82"/>
        <xdr:cNvSpPr txBox="1"/>
      </xdr:nvSpPr>
      <xdr:spPr>
        <a:xfrm>
          <a:off x="3497795" y="54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7163</xdr:rowOff>
    </xdr:from>
    <xdr:to>
      <xdr:col>15</xdr:col>
      <xdr:colOff>101600</xdr:colOff>
      <xdr:row>33</xdr:row>
      <xdr:rowOff>108763</xdr:rowOff>
    </xdr:to>
    <xdr:sp macro="" textlink="">
      <xdr:nvSpPr>
        <xdr:cNvPr id="84" name="楕円 83"/>
        <xdr:cNvSpPr/>
      </xdr:nvSpPr>
      <xdr:spPr>
        <a:xfrm>
          <a:off x="2857500" y="56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125290</xdr:rowOff>
    </xdr:from>
    <xdr:ext cx="599010" cy="259045"/>
    <xdr:sp macro="" textlink="">
      <xdr:nvSpPr>
        <xdr:cNvPr id="85" name="テキスト ボックス 84"/>
        <xdr:cNvSpPr txBox="1"/>
      </xdr:nvSpPr>
      <xdr:spPr>
        <a:xfrm>
          <a:off x="2608795" y="544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88024</xdr:rowOff>
    </xdr:from>
    <xdr:to>
      <xdr:col>10</xdr:col>
      <xdr:colOff>165100</xdr:colOff>
      <xdr:row>33</xdr:row>
      <xdr:rowOff>18174</xdr:rowOff>
    </xdr:to>
    <xdr:sp macro="" textlink="">
      <xdr:nvSpPr>
        <xdr:cNvPr id="86" name="楕円 85"/>
        <xdr:cNvSpPr/>
      </xdr:nvSpPr>
      <xdr:spPr>
        <a:xfrm>
          <a:off x="1968500" y="55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34701</xdr:rowOff>
    </xdr:from>
    <xdr:ext cx="599010" cy="259045"/>
    <xdr:sp macro="" textlink="">
      <xdr:nvSpPr>
        <xdr:cNvPr id="87" name="テキスト ボックス 86"/>
        <xdr:cNvSpPr txBox="1"/>
      </xdr:nvSpPr>
      <xdr:spPr>
        <a:xfrm>
          <a:off x="1719795" y="534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3061</xdr:rowOff>
    </xdr:from>
    <xdr:to>
      <xdr:col>6</xdr:col>
      <xdr:colOff>38100</xdr:colOff>
      <xdr:row>33</xdr:row>
      <xdr:rowOff>104661</xdr:rowOff>
    </xdr:to>
    <xdr:sp macro="" textlink="">
      <xdr:nvSpPr>
        <xdr:cNvPr id="88" name="楕円 87"/>
        <xdr:cNvSpPr/>
      </xdr:nvSpPr>
      <xdr:spPr>
        <a:xfrm>
          <a:off x="1079500" y="56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121188</xdr:rowOff>
    </xdr:from>
    <xdr:ext cx="599010" cy="259045"/>
    <xdr:sp macro="" textlink="">
      <xdr:nvSpPr>
        <xdr:cNvPr id="89" name="テキスト ボックス 88"/>
        <xdr:cNvSpPr txBox="1"/>
      </xdr:nvSpPr>
      <xdr:spPr>
        <a:xfrm>
          <a:off x="830795" y="543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55143</xdr:rowOff>
    </xdr:from>
    <xdr:to>
      <xdr:col>24</xdr:col>
      <xdr:colOff>63500</xdr:colOff>
      <xdr:row>56</xdr:row>
      <xdr:rowOff>81585</xdr:rowOff>
    </xdr:to>
    <xdr:cxnSp macro="">
      <xdr:nvCxnSpPr>
        <xdr:cNvPr id="119" name="直線コネクタ 118"/>
        <xdr:cNvCxnSpPr/>
      </xdr:nvCxnSpPr>
      <xdr:spPr>
        <a:xfrm>
          <a:off x="3797300" y="9656343"/>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55143</xdr:rowOff>
    </xdr:from>
    <xdr:to>
      <xdr:col>19</xdr:col>
      <xdr:colOff>177800</xdr:colOff>
      <xdr:row>57</xdr:row>
      <xdr:rowOff>11912</xdr:rowOff>
    </xdr:to>
    <xdr:cxnSp macro="">
      <xdr:nvCxnSpPr>
        <xdr:cNvPr id="122" name="直線コネクタ 121"/>
        <xdr:cNvCxnSpPr/>
      </xdr:nvCxnSpPr>
      <xdr:spPr>
        <a:xfrm flipV="1">
          <a:off x="2908300" y="9656343"/>
          <a:ext cx="889000" cy="1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6629</xdr:rowOff>
    </xdr:from>
    <xdr:to>
      <xdr:col>15</xdr:col>
      <xdr:colOff>50800</xdr:colOff>
      <xdr:row>57</xdr:row>
      <xdr:rowOff>11912</xdr:rowOff>
    </xdr:to>
    <xdr:cxnSp macro="">
      <xdr:nvCxnSpPr>
        <xdr:cNvPr id="125" name="直線コネクタ 124"/>
        <xdr:cNvCxnSpPr/>
      </xdr:nvCxnSpPr>
      <xdr:spPr>
        <a:xfrm>
          <a:off x="2019300" y="9779279"/>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6629</xdr:rowOff>
    </xdr:from>
    <xdr:to>
      <xdr:col>10</xdr:col>
      <xdr:colOff>114300</xdr:colOff>
      <xdr:row>57</xdr:row>
      <xdr:rowOff>117958</xdr:rowOff>
    </xdr:to>
    <xdr:cxnSp macro="">
      <xdr:nvCxnSpPr>
        <xdr:cNvPr id="128" name="直線コネクタ 127"/>
        <xdr:cNvCxnSpPr/>
      </xdr:nvCxnSpPr>
      <xdr:spPr>
        <a:xfrm flipV="1">
          <a:off x="1130300" y="9779279"/>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30785</xdr:rowOff>
    </xdr:from>
    <xdr:to>
      <xdr:col>24</xdr:col>
      <xdr:colOff>114300</xdr:colOff>
      <xdr:row>56</xdr:row>
      <xdr:rowOff>132385</xdr:rowOff>
    </xdr:to>
    <xdr:sp macro="" textlink="">
      <xdr:nvSpPr>
        <xdr:cNvPr id="138" name="楕円 137"/>
        <xdr:cNvSpPr/>
      </xdr:nvSpPr>
      <xdr:spPr>
        <a:xfrm>
          <a:off x="4584700" y="96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9212</xdr:rowOff>
    </xdr:from>
    <xdr:ext cx="534377" cy="259045"/>
    <xdr:sp macro="" textlink="">
      <xdr:nvSpPr>
        <xdr:cNvPr id="139" name="物件費該当値テキスト"/>
        <xdr:cNvSpPr txBox="1"/>
      </xdr:nvSpPr>
      <xdr:spPr>
        <a:xfrm>
          <a:off x="4686300" y="96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4343</xdr:rowOff>
    </xdr:from>
    <xdr:to>
      <xdr:col>20</xdr:col>
      <xdr:colOff>38100</xdr:colOff>
      <xdr:row>56</xdr:row>
      <xdr:rowOff>105943</xdr:rowOff>
    </xdr:to>
    <xdr:sp macro="" textlink="">
      <xdr:nvSpPr>
        <xdr:cNvPr id="140" name="楕円 139"/>
        <xdr:cNvSpPr/>
      </xdr:nvSpPr>
      <xdr:spPr>
        <a:xfrm>
          <a:off x="3746500" y="96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97070</xdr:rowOff>
    </xdr:from>
    <xdr:ext cx="534377" cy="259045"/>
    <xdr:sp macro="" textlink="">
      <xdr:nvSpPr>
        <xdr:cNvPr id="141" name="テキスト ボックス 140"/>
        <xdr:cNvSpPr txBox="1"/>
      </xdr:nvSpPr>
      <xdr:spPr>
        <a:xfrm>
          <a:off x="3530111" y="96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132562</xdr:rowOff>
    </xdr:from>
    <xdr:to>
      <xdr:col>15</xdr:col>
      <xdr:colOff>101600</xdr:colOff>
      <xdr:row>57</xdr:row>
      <xdr:rowOff>62712</xdr:rowOff>
    </xdr:to>
    <xdr:sp macro="" textlink="">
      <xdr:nvSpPr>
        <xdr:cNvPr id="142" name="楕円 141"/>
        <xdr:cNvSpPr/>
      </xdr:nvSpPr>
      <xdr:spPr>
        <a:xfrm>
          <a:off x="2857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53839</xdr:rowOff>
    </xdr:from>
    <xdr:ext cx="534377" cy="259045"/>
    <xdr:sp macro="" textlink="">
      <xdr:nvSpPr>
        <xdr:cNvPr id="143" name="テキスト ボックス 142"/>
        <xdr:cNvSpPr txBox="1"/>
      </xdr:nvSpPr>
      <xdr:spPr>
        <a:xfrm>
          <a:off x="2641111" y="9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127279</xdr:rowOff>
    </xdr:from>
    <xdr:to>
      <xdr:col>10</xdr:col>
      <xdr:colOff>165100</xdr:colOff>
      <xdr:row>57</xdr:row>
      <xdr:rowOff>57429</xdr:rowOff>
    </xdr:to>
    <xdr:sp macro="" textlink="">
      <xdr:nvSpPr>
        <xdr:cNvPr id="144" name="楕円 143"/>
        <xdr:cNvSpPr/>
      </xdr:nvSpPr>
      <xdr:spPr>
        <a:xfrm>
          <a:off x="1968500" y="97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48556</xdr:rowOff>
    </xdr:from>
    <xdr:ext cx="534377" cy="259045"/>
    <xdr:sp macro="" textlink="">
      <xdr:nvSpPr>
        <xdr:cNvPr id="145" name="テキスト ボックス 144"/>
        <xdr:cNvSpPr txBox="1"/>
      </xdr:nvSpPr>
      <xdr:spPr>
        <a:xfrm>
          <a:off x="1752111" y="98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67158</xdr:rowOff>
    </xdr:from>
    <xdr:to>
      <xdr:col>6</xdr:col>
      <xdr:colOff>38100</xdr:colOff>
      <xdr:row>57</xdr:row>
      <xdr:rowOff>168758</xdr:rowOff>
    </xdr:to>
    <xdr:sp macro="" textlink="">
      <xdr:nvSpPr>
        <xdr:cNvPr id="146" name="楕円 145"/>
        <xdr:cNvSpPr/>
      </xdr:nvSpPr>
      <xdr:spPr>
        <a:xfrm>
          <a:off x="1079500" y="98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159885</xdr:rowOff>
    </xdr:from>
    <xdr:ext cx="534377" cy="259045"/>
    <xdr:sp macro="" textlink="">
      <xdr:nvSpPr>
        <xdr:cNvPr id="147" name="テキスト ボックス 146"/>
        <xdr:cNvSpPr txBox="1"/>
      </xdr:nvSpPr>
      <xdr:spPr>
        <a:xfrm>
          <a:off x="863111" y="9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149701</xdr:rowOff>
    </xdr:from>
    <xdr:to>
      <xdr:col>24</xdr:col>
      <xdr:colOff>63500</xdr:colOff>
      <xdr:row>79</xdr:row>
      <xdr:rowOff>10237</xdr:rowOff>
    </xdr:to>
    <xdr:cxnSp macro="">
      <xdr:nvCxnSpPr>
        <xdr:cNvPr id="176" name="直線コネクタ 175"/>
        <xdr:cNvCxnSpPr/>
      </xdr:nvCxnSpPr>
      <xdr:spPr>
        <a:xfrm>
          <a:off x="3797300" y="13522801"/>
          <a:ext cx="83820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149701</xdr:rowOff>
    </xdr:from>
    <xdr:to>
      <xdr:col>19</xdr:col>
      <xdr:colOff>177800</xdr:colOff>
      <xdr:row>79</xdr:row>
      <xdr:rowOff>4978</xdr:rowOff>
    </xdr:to>
    <xdr:cxnSp macro="">
      <xdr:nvCxnSpPr>
        <xdr:cNvPr id="179" name="直線コネクタ 178"/>
        <xdr:cNvCxnSpPr/>
      </xdr:nvCxnSpPr>
      <xdr:spPr>
        <a:xfrm flipV="1">
          <a:off x="2908300" y="13522801"/>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691</xdr:rowOff>
    </xdr:from>
    <xdr:to>
      <xdr:col>15</xdr:col>
      <xdr:colOff>50800</xdr:colOff>
      <xdr:row>79</xdr:row>
      <xdr:rowOff>4978</xdr:rowOff>
    </xdr:to>
    <xdr:cxnSp macro="">
      <xdr:nvCxnSpPr>
        <xdr:cNvPr id="182" name="直線コネクタ 181"/>
        <xdr:cNvCxnSpPr/>
      </xdr:nvCxnSpPr>
      <xdr:spPr>
        <a:xfrm>
          <a:off x="2019300" y="13545241"/>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691</xdr:rowOff>
    </xdr:from>
    <xdr:to>
      <xdr:col>10</xdr:col>
      <xdr:colOff>114300</xdr:colOff>
      <xdr:row>79</xdr:row>
      <xdr:rowOff>10350</xdr:rowOff>
    </xdr:to>
    <xdr:cxnSp macro="">
      <xdr:nvCxnSpPr>
        <xdr:cNvPr id="185" name="直線コネクタ 184"/>
        <xdr:cNvCxnSpPr/>
      </xdr:nvCxnSpPr>
      <xdr:spPr>
        <a:xfrm flipV="1">
          <a:off x="1130300" y="13545241"/>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130887</xdr:rowOff>
    </xdr:from>
    <xdr:to>
      <xdr:col>24</xdr:col>
      <xdr:colOff>114300</xdr:colOff>
      <xdr:row>79</xdr:row>
      <xdr:rowOff>61037</xdr:rowOff>
    </xdr:to>
    <xdr:sp macro="" textlink="">
      <xdr:nvSpPr>
        <xdr:cNvPr id="195" name="楕円 194"/>
        <xdr:cNvSpPr/>
      </xdr:nvSpPr>
      <xdr:spPr>
        <a:xfrm>
          <a:off x="4584700" y="135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45814</xdr:rowOff>
    </xdr:from>
    <xdr:ext cx="469744" cy="259045"/>
    <xdr:sp macro="" textlink="">
      <xdr:nvSpPr>
        <xdr:cNvPr id="196" name="維持補修費該当値テキスト"/>
        <xdr:cNvSpPr txBox="1"/>
      </xdr:nvSpPr>
      <xdr:spPr>
        <a:xfrm>
          <a:off x="4686300" y="134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98901</xdr:rowOff>
    </xdr:from>
    <xdr:to>
      <xdr:col>20</xdr:col>
      <xdr:colOff>38100</xdr:colOff>
      <xdr:row>79</xdr:row>
      <xdr:rowOff>29051</xdr:rowOff>
    </xdr:to>
    <xdr:sp macro="" textlink="">
      <xdr:nvSpPr>
        <xdr:cNvPr id="197" name="楕円 196"/>
        <xdr:cNvSpPr/>
      </xdr:nvSpPr>
      <xdr:spPr>
        <a:xfrm>
          <a:off x="37465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20178</xdr:rowOff>
    </xdr:from>
    <xdr:ext cx="469744" cy="259045"/>
    <xdr:sp macro="" textlink="">
      <xdr:nvSpPr>
        <xdr:cNvPr id="198" name="テキスト ボックス 197"/>
        <xdr:cNvSpPr txBox="1"/>
      </xdr:nvSpPr>
      <xdr:spPr>
        <a:xfrm>
          <a:off x="3562428" y="135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125628</xdr:rowOff>
    </xdr:from>
    <xdr:to>
      <xdr:col>15</xdr:col>
      <xdr:colOff>101600</xdr:colOff>
      <xdr:row>79</xdr:row>
      <xdr:rowOff>55778</xdr:rowOff>
    </xdr:to>
    <xdr:sp macro="" textlink="">
      <xdr:nvSpPr>
        <xdr:cNvPr id="199" name="楕円 198"/>
        <xdr:cNvSpPr/>
      </xdr:nvSpPr>
      <xdr:spPr>
        <a:xfrm>
          <a:off x="2857500" y="134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46905</xdr:rowOff>
    </xdr:from>
    <xdr:ext cx="469744" cy="259045"/>
    <xdr:sp macro="" textlink="">
      <xdr:nvSpPr>
        <xdr:cNvPr id="200" name="テキスト ボックス 199"/>
        <xdr:cNvSpPr txBox="1"/>
      </xdr:nvSpPr>
      <xdr:spPr>
        <a:xfrm>
          <a:off x="2673428" y="135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121341</xdr:rowOff>
    </xdr:from>
    <xdr:to>
      <xdr:col>10</xdr:col>
      <xdr:colOff>165100</xdr:colOff>
      <xdr:row>79</xdr:row>
      <xdr:rowOff>51491</xdr:rowOff>
    </xdr:to>
    <xdr:sp macro="" textlink="">
      <xdr:nvSpPr>
        <xdr:cNvPr id="201" name="楕円 200"/>
        <xdr:cNvSpPr/>
      </xdr:nvSpPr>
      <xdr:spPr>
        <a:xfrm>
          <a:off x="1968500" y="134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42618</xdr:rowOff>
    </xdr:from>
    <xdr:ext cx="469744" cy="259045"/>
    <xdr:sp macro="" textlink="">
      <xdr:nvSpPr>
        <xdr:cNvPr id="202" name="テキスト ボックス 201"/>
        <xdr:cNvSpPr txBox="1"/>
      </xdr:nvSpPr>
      <xdr:spPr>
        <a:xfrm>
          <a:off x="1784428" y="1358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131000</xdr:rowOff>
    </xdr:from>
    <xdr:to>
      <xdr:col>6</xdr:col>
      <xdr:colOff>38100</xdr:colOff>
      <xdr:row>79</xdr:row>
      <xdr:rowOff>61150</xdr:rowOff>
    </xdr:to>
    <xdr:sp macro="" textlink="">
      <xdr:nvSpPr>
        <xdr:cNvPr id="203" name="楕円 202"/>
        <xdr:cNvSpPr/>
      </xdr:nvSpPr>
      <xdr:spPr>
        <a:xfrm>
          <a:off x="1079500" y="13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52277</xdr:rowOff>
    </xdr:from>
    <xdr:ext cx="469744" cy="259045"/>
    <xdr:sp macro="" textlink="">
      <xdr:nvSpPr>
        <xdr:cNvPr id="204" name="テキスト ボックス 203"/>
        <xdr:cNvSpPr txBox="1"/>
      </xdr:nvSpPr>
      <xdr:spPr>
        <a:xfrm>
          <a:off x="895428" y="1359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72656</xdr:rowOff>
    </xdr:from>
    <xdr:to>
      <xdr:col>24</xdr:col>
      <xdr:colOff>63500</xdr:colOff>
      <xdr:row>95</xdr:row>
      <xdr:rowOff>75870</xdr:rowOff>
    </xdr:to>
    <xdr:cxnSp macro="">
      <xdr:nvCxnSpPr>
        <xdr:cNvPr id="234" name="直線コネクタ 233"/>
        <xdr:cNvCxnSpPr/>
      </xdr:nvCxnSpPr>
      <xdr:spPr>
        <a:xfrm>
          <a:off x="3797300" y="16360406"/>
          <a:ext cx="8382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72656</xdr:rowOff>
    </xdr:from>
    <xdr:to>
      <xdr:col>19</xdr:col>
      <xdr:colOff>177800</xdr:colOff>
      <xdr:row>96</xdr:row>
      <xdr:rowOff>13793</xdr:rowOff>
    </xdr:to>
    <xdr:cxnSp macro="">
      <xdr:nvCxnSpPr>
        <xdr:cNvPr id="237" name="直線コネクタ 236"/>
        <xdr:cNvCxnSpPr/>
      </xdr:nvCxnSpPr>
      <xdr:spPr>
        <a:xfrm flipV="1">
          <a:off x="2908300" y="16360406"/>
          <a:ext cx="889000" cy="1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13793</xdr:rowOff>
    </xdr:from>
    <xdr:to>
      <xdr:col>15</xdr:col>
      <xdr:colOff>50800</xdr:colOff>
      <xdr:row>96</xdr:row>
      <xdr:rowOff>68466</xdr:rowOff>
    </xdr:to>
    <xdr:cxnSp macro="">
      <xdr:nvCxnSpPr>
        <xdr:cNvPr id="240" name="直線コネクタ 239"/>
        <xdr:cNvCxnSpPr/>
      </xdr:nvCxnSpPr>
      <xdr:spPr>
        <a:xfrm flipV="1">
          <a:off x="2019300" y="16472993"/>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68466</xdr:rowOff>
    </xdr:from>
    <xdr:to>
      <xdr:col>10</xdr:col>
      <xdr:colOff>114300</xdr:colOff>
      <xdr:row>97</xdr:row>
      <xdr:rowOff>28284</xdr:rowOff>
    </xdr:to>
    <xdr:cxnSp macro="">
      <xdr:nvCxnSpPr>
        <xdr:cNvPr id="243" name="直線コネクタ 242"/>
        <xdr:cNvCxnSpPr/>
      </xdr:nvCxnSpPr>
      <xdr:spPr>
        <a:xfrm flipV="1">
          <a:off x="1130300" y="16527666"/>
          <a:ext cx="889000" cy="1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25070</xdr:rowOff>
    </xdr:from>
    <xdr:to>
      <xdr:col>24</xdr:col>
      <xdr:colOff>114300</xdr:colOff>
      <xdr:row>95</xdr:row>
      <xdr:rowOff>126670</xdr:rowOff>
    </xdr:to>
    <xdr:sp macro="" textlink="">
      <xdr:nvSpPr>
        <xdr:cNvPr id="253" name="楕円 252"/>
        <xdr:cNvSpPr/>
      </xdr:nvSpPr>
      <xdr:spPr>
        <a:xfrm>
          <a:off x="4584700" y="163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47947</xdr:rowOff>
    </xdr:from>
    <xdr:ext cx="599010" cy="259045"/>
    <xdr:sp macro="" textlink="">
      <xdr:nvSpPr>
        <xdr:cNvPr id="254" name="扶助費該当値テキスト"/>
        <xdr:cNvSpPr txBox="1"/>
      </xdr:nvSpPr>
      <xdr:spPr>
        <a:xfrm>
          <a:off x="4686300" y="1616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21856</xdr:rowOff>
    </xdr:from>
    <xdr:to>
      <xdr:col>20</xdr:col>
      <xdr:colOff>38100</xdr:colOff>
      <xdr:row>95</xdr:row>
      <xdr:rowOff>123456</xdr:rowOff>
    </xdr:to>
    <xdr:sp macro="" textlink="">
      <xdr:nvSpPr>
        <xdr:cNvPr id="255" name="楕円 254"/>
        <xdr:cNvSpPr/>
      </xdr:nvSpPr>
      <xdr:spPr>
        <a:xfrm>
          <a:off x="3746500" y="163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139983</xdr:rowOff>
    </xdr:from>
    <xdr:ext cx="599010" cy="259045"/>
    <xdr:sp macro="" textlink="">
      <xdr:nvSpPr>
        <xdr:cNvPr id="256" name="テキスト ボックス 255"/>
        <xdr:cNvSpPr txBox="1"/>
      </xdr:nvSpPr>
      <xdr:spPr>
        <a:xfrm>
          <a:off x="3497795" y="160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134443</xdr:rowOff>
    </xdr:from>
    <xdr:to>
      <xdr:col>15</xdr:col>
      <xdr:colOff>101600</xdr:colOff>
      <xdr:row>96</xdr:row>
      <xdr:rowOff>64593</xdr:rowOff>
    </xdr:to>
    <xdr:sp macro="" textlink="">
      <xdr:nvSpPr>
        <xdr:cNvPr id="257" name="楕円 256"/>
        <xdr:cNvSpPr/>
      </xdr:nvSpPr>
      <xdr:spPr>
        <a:xfrm>
          <a:off x="2857500" y="164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81120</xdr:rowOff>
    </xdr:from>
    <xdr:ext cx="599010" cy="259045"/>
    <xdr:sp macro="" textlink="">
      <xdr:nvSpPr>
        <xdr:cNvPr id="258" name="テキスト ボックス 257"/>
        <xdr:cNvSpPr txBox="1"/>
      </xdr:nvSpPr>
      <xdr:spPr>
        <a:xfrm>
          <a:off x="2608795" y="161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17666</xdr:rowOff>
    </xdr:from>
    <xdr:to>
      <xdr:col>10</xdr:col>
      <xdr:colOff>165100</xdr:colOff>
      <xdr:row>96</xdr:row>
      <xdr:rowOff>119266</xdr:rowOff>
    </xdr:to>
    <xdr:sp macro="" textlink="">
      <xdr:nvSpPr>
        <xdr:cNvPr id="259" name="楕円 258"/>
        <xdr:cNvSpPr/>
      </xdr:nvSpPr>
      <xdr:spPr>
        <a:xfrm>
          <a:off x="1968500" y="164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135793</xdr:rowOff>
    </xdr:from>
    <xdr:ext cx="534377" cy="259045"/>
    <xdr:sp macro="" textlink="">
      <xdr:nvSpPr>
        <xdr:cNvPr id="260" name="テキスト ボックス 259"/>
        <xdr:cNvSpPr txBox="1"/>
      </xdr:nvSpPr>
      <xdr:spPr>
        <a:xfrm>
          <a:off x="1752111" y="162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148934</xdr:rowOff>
    </xdr:from>
    <xdr:to>
      <xdr:col>6</xdr:col>
      <xdr:colOff>38100</xdr:colOff>
      <xdr:row>97</xdr:row>
      <xdr:rowOff>79084</xdr:rowOff>
    </xdr:to>
    <xdr:sp macro="" textlink="">
      <xdr:nvSpPr>
        <xdr:cNvPr id="261" name="楕円 260"/>
        <xdr:cNvSpPr/>
      </xdr:nvSpPr>
      <xdr:spPr>
        <a:xfrm>
          <a:off x="1079500" y="166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95611</xdr:rowOff>
    </xdr:from>
    <xdr:ext cx="534377" cy="259045"/>
    <xdr:sp macro="" textlink="">
      <xdr:nvSpPr>
        <xdr:cNvPr id="262" name="テキスト ボックス 261"/>
        <xdr:cNvSpPr txBox="1"/>
      </xdr:nvSpPr>
      <xdr:spPr>
        <a:xfrm>
          <a:off x="863111" y="163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166096</xdr:rowOff>
    </xdr:from>
    <xdr:to>
      <xdr:col>55</xdr:col>
      <xdr:colOff>0</xdr:colOff>
      <xdr:row>36</xdr:row>
      <xdr:rowOff>37996</xdr:rowOff>
    </xdr:to>
    <xdr:cxnSp macro="">
      <xdr:nvCxnSpPr>
        <xdr:cNvPr id="291" name="直線コネクタ 290"/>
        <xdr:cNvCxnSpPr/>
      </xdr:nvCxnSpPr>
      <xdr:spPr>
        <a:xfrm flipV="1">
          <a:off x="9639300" y="6166846"/>
          <a:ext cx="838200" cy="4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37996</xdr:rowOff>
    </xdr:from>
    <xdr:to>
      <xdr:col>50</xdr:col>
      <xdr:colOff>114300</xdr:colOff>
      <xdr:row>36</xdr:row>
      <xdr:rowOff>101806</xdr:rowOff>
    </xdr:to>
    <xdr:cxnSp macro="">
      <xdr:nvCxnSpPr>
        <xdr:cNvPr id="294" name="直線コネクタ 293"/>
        <xdr:cNvCxnSpPr/>
      </xdr:nvCxnSpPr>
      <xdr:spPr>
        <a:xfrm flipV="1">
          <a:off x="8750300" y="6210196"/>
          <a:ext cx="889000" cy="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101806</xdr:rowOff>
    </xdr:from>
    <xdr:to>
      <xdr:col>45</xdr:col>
      <xdr:colOff>177800</xdr:colOff>
      <xdr:row>37</xdr:row>
      <xdr:rowOff>67333</xdr:rowOff>
    </xdr:to>
    <xdr:cxnSp macro="">
      <xdr:nvCxnSpPr>
        <xdr:cNvPr id="297" name="直線コネクタ 296"/>
        <xdr:cNvCxnSpPr/>
      </xdr:nvCxnSpPr>
      <xdr:spPr>
        <a:xfrm flipV="1">
          <a:off x="7861300" y="6274006"/>
          <a:ext cx="8890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60856</xdr:rowOff>
    </xdr:from>
    <xdr:to>
      <xdr:col>41</xdr:col>
      <xdr:colOff>50800</xdr:colOff>
      <xdr:row>37</xdr:row>
      <xdr:rowOff>67333</xdr:rowOff>
    </xdr:to>
    <xdr:cxnSp macro="">
      <xdr:nvCxnSpPr>
        <xdr:cNvPr id="300" name="直線コネクタ 299"/>
        <xdr:cNvCxnSpPr/>
      </xdr:nvCxnSpPr>
      <xdr:spPr>
        <a:xfrm>
          <a:off x="6972300" y="640450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115296</xdr:rowOff>
    </xdr:from>
    <xdr:to>
      <xdr:col>55</xdr:col>
      <xdr:colOff>50800</xdr:colOff>
      <xdr:row>36</xdr:row>
      <xdr:rowOff>45446</xdr:rowOff>
    </xdr:to>
    <xdr:sp macro="" textlink="">
      <xdr:nvSpPr>
        <xdr:cNvPr id="310" name="楕円 309"/>
        <xdr:cNvSpPr/>
      </xdr:nvSpPr>
      <xdr:spPr>
        <a:xfrm>
          <a:off x="10426700" y="6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138173</xdr:rowOff>
    </xdr:from>
    <xdr:ext cx="534377" cy="259045"/>
    <xdr:sp macro="" textlink="">
      <xdr:nvSpPr>
        <xdr:cNvPr id="311" name="補助費等該当値テキスト"/>
        <xdr:cNvSpPr txBox="1"/>
      </xdr:nvSpPr>
      <xdr:spPr>
        <a:xfrm>
          <a:off x="10528300" y="59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158646</xdr:rowOff>
    </xdr:from>
    <xdr:to>
      <xdr:col>50</xdr:col>
      <xdr:colOff>165100</xdr:colOff>
      <xdr:row>36</xdr:row>
      <xdr:rowOff>88796</xdr:rowOff>
    </xdr:to>
    <xdr:sp macro="" textlink="">
      <xdr:nvSpPr>
        <xdr:cNvPr id="312" name="楕円 311"/>
        <xdr:cNvSpPr/>
      </xdr:nvSpPr>
      <xdr:spPr>
        <a:xfrm>
          <a:off x="9588500" y="61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105323</xdr:rowOff>
    </xdr:from>
    <xdr:ext cx="534377" cy="259045"/>
    <xdr:sp macro="" textlink="">
      <xdr:nvSpPr>
        <xdr:cNvPr id="313" name="テキスト ボックス 312"/>
        <xdr:cNvSpPr txBox="1"/>
      </xdr:nvSpPr>
      <xdr:spPr>
        <a:xfrm>
          <a:off x="9372111" y="59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51006</xdr:rowOff>
    </xdr:from>
    <xdr:to>
      <xdr:col>46</xdr:col>
      <xdr:colOff>38100</xdr:colOff>
      <xdr:row>36</xdr:row>
      <xdr:rowOff>152606</xdr:rowOff>
    </xdr:to>
    <xdr:sp macro="" textlink="">
      <xdr:nvSpPr>
        <xdr:cNvPr id="314" name="楕円 313"/>
        <xdr:cNvSpPr/>
      </xdr:nvSpPr>
      <xdr:spPr>
        <a:xfrm>
          <a:off x="8699500" y="62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143733</xdr:rowOff>
    </xdr:from>
    <xdr:ext cx="534377" cy="259045"/>
    <xdr:sp macro="" textlink="">
      <xdr:nvSpPr>
        <xdr:cNvPr id="315" name="テキスト ボックス 314"/>
        <xdr:cNvSpPr txBox="1"/>
      </xdr:nvSpPr>
      <xdr:spPr>
        <a:xfrm>
          <a:off x="8483111" y="631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16533</xdr:rowOff>
    </xdr:from>
    <xdr:to>
      <xdr:col>41</xdr:col>
      <xdr:colOff>101600</xdr:colOff>
      <xdr:row>37</xdr:row>
      <xdr:rowOff>118133</xdr:rowOff>
    </xdr:to>
    <xdr:sp macro="" textlink="">
      <xdr:nvSpPr>
        <xdr:cNvPr id="316" name="楕円 315"/>
        <xdr:cNvSpPr/>
      </xdr:nvSpPr>
      <xdr:spPr>
        <a:xfrm>
          <a:off x="7810500" y="63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109260</xdr:rowOff>
    </xdr:from>
    <xdr:ext cx="534377" cy="259045"/>
    <xdr:sp macro="" textlink="">
      <xdr:nvSpPr>
        <xdr:cNvPr id="317" name="テキスト ボックス 316"/>
        <xdr:cNvSpPr txBox="1"/>
      </xdr:nvSpPr>
      <xdr:spPr>
        <a:xfrm>
          <a:off x="7594111" y="645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10056</xdr:rowOff>
    </xdr:from>
    <xdr:to>
      <xdr:col>36</xdr:col>
      <xdr:colOff>165100</xdr:colOff>
      <xdr:row>37</xdr:row>
      <xdr:rowOff>111656</xdr:rowOff>
    </xdr:to>
    <xdr:sp macro="" textlink="">
      <xdr:nvSpPr>
        <xdr:cNvPr id="318" name="楕円 317"/>
        <xdr:cNvSpPr/>
      </xdr:nvSpPr>
      <xdr:spPr>
        <a:xfrm>
          <a:off x="6921500" y="63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102783</xdr:rowOff>
    </xdr:from>
    <xdr:ext cx="534377" cy="259045"/>
    <xdr:sp macro="" textlink="">
      <xdr:nvSpPr>
        <xdr:cNvPr id="319" name="テキスト ボックス 318"/>
        <xdr:cNvSpPr txBox="1"/>
      </xdr:nvSpPr>
      <xdr:spPr>
        <a:xfrm>
          <a:off x="6705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170004</xdr:rowOff>
    </xdr:from>
    <xdr:to>
      <xdr:col>55</xdr:col>
      <xdr:colOff>0</xdr:colOff>
      <xdr:row>56</xdr:row>
      <xdr:rowOff>55360</xdr:rowOff>
    </xdr:to>
    <xdr:cxnSp macro="">
      <xdr:nvCxnSpPr>
        <xdr:cNvPr id="346" name="直線コネクタ 345"/>
        <xdr:cNvCxnSpPr/>
      </xdr:nvCxnSpPr>
      <xdr:spPr>
        <a:xfrm flipV="1">
          <a:off x="9639300" y="9256854"/>
          <a:ext cx="838200" cy="39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55360</xdr:rowOff>
    </xdr:from>
    <xdr:to>
      <xdr:col>50</xdr:col>
      <xdr:colOff>114300</xdr:colOff>
      <xdr:row>56</xdr:row>
      <xdr:rowOff>101163</xdr:rowOff>
    </xdr:to>
    <xdr:cxnSp macro="">
      <xdr:nvCxnSpPr>
        <xdr:cNvPr id="349" name="直線コネクタ 348"/>
        <xdr:cNvCxnSpPr/>
      </xdr:nvCxnSpPr>
      <xdr:spPr>
        <a:xfrm flipV="1">
          <a:off x="8750300" y="9656560"/>
          <a:ext cx="889000" cy="4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96399</xdr:rowOff>
    </xdr:from>
    <xdr:to>
      <xdr:col>45</xdr:col>
      <xdr:colOff>177800</xdr:colOff>
      <xdr:row>56</xdr:row>
      <xdr:rowOff>101163</xdr:rowOff>
    </xdr:to>
    <xdr:cxnSp macro="">
      <xdr:nvCxnSpPr>
        <xdr:cNvPr id="352" name="直線コネクタ 351"/>
        <xdr:cNvCxnSpPr/>
      </xdr:nvCxnSpPr>
      <xdr:spPr>
        <a:xfrm>
          <a:off x="7861300" y="9526149"/>
          <a:ext cx="889000" cy="1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96399</xdr:rowOff>
    </xdr:from>
    <xdr:to>
      <xdr:col>41</xdr:col>
      <xdr:colOff>50800</xdr:colOff>
      <xdr:row>55</xdr:row>
      <xdr:rowOff>108185</xdr:rowOff>
    </xdr:to>
    <xdr:cxnSp macro="">
      <xdr:nvCxnSpPr>
        <xdr:cNvPr id="355" name="直線コネクタ 354"/>
        <xdr:cNvCxnSpPr/>
      </xdr:nvCxnSpPr>
      <xdr:spPr>
        <a:xfrm flipV="1">
          <a:off x="6972300" y="9526149"/>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119204</xdr:rowOff>
    </xdr:from>
    <xdr:to>
      <xdr:col>55</xdr:col>
      <xdr:colOff>50800</xdr:colOff>
      <xdr:row>54</xdr:row>
      <xdr:rowOff>49354</xdr:rowOff>
    </xdr:to>
    <xdr:sp macro="" textlink="">
      <xdr:nvSpPr>
        <xdr:cNvPr id="365" name="楕円 364"/>
        <xdr:cNvSpPr/>
      </xdr:nvSpPr>
      <xdr:spPr>
        <a:xfrm>
          <a:off x="10426700" y="92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142081</xdr:rowOff>
    </xdr:from>
    <xdr:ext cx="599010" cy="259045"/>
    <xdr:sp macro="" textlink="">
      <xdr:nvSpPr>
        <xdr:cNvPr id="366" name="普通建設事業費該当値テキスト"/>
        <xdr:cNvSpPr txBox="1"/>
      </xdr:nvSpPr>
      <xdr:spPr>
        <a:xfrm>
          <a:off x="10528300" y="905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4560</xdr:rowOff>
    </xdr:from>
    <xdr:to>
      <xdr:col>50</xdr:col>
      <xdr:colOff>165100</xdr:colOff>
      <xdr:row>56</xdr:row>
      <xdr:rowOff>106160</xdr:rowOff>
    </xdr:to>
    <xdr:sp macro="" textlink="">
      <xdr:nvSpPr>
        <xdr:cNvPr id="367" name="楕円 366"/>
        <xdr:cNvSpPr/>
      </xdr:nvSpPr>
      <xdr:spPr>
        <a:xfrm>
          <a:off x="9588500" y="96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122687</xdr:rowOff>
    </xdr:from>
    <xdr:ext cx="534377" cy="259045"/>
    <xdr:sp macro="" textlink="">
      <xdr:nvSpPr>
        <xdr:cNvPr id="368" name="テキスト ボックス 367"/>
        <xdr:cNvSpPr txBox="1"/>
      </xdr:nvSpPr>
      <xdr:spPr>
        <a:xfrm>
          <a:off x="9372111" y="93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50363</xdr:rowOff>
    </xdr:from>
    <xdr:to>
      <xdr:col>46</xdr:col>
      <xdr:colOff>38100</xdr:colOff>
      <xdr:row>56</xdr:row>
      <xdr:rowOff>151963</xdr:rowOff>
    </xdr:to>
    <xdr:sp macro="" textlink="">
      <xdr:nvSpPr>
        <xdr:cNvPr id="369" name="楕円 368"/>
        <xdr:cNvSpPr/>
      </xdr:nvSpPr>
      <xdr:spPr>
        <a:xfrm>
          <a:off x="8699500" y="96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143090</xdr:rowOff>
    </xdr:from>
    <xdr:ext cx="534377" cy="259045"/>
    <xdr:sp macro="" textlink="">
      <xdr:nvSpPr>
        <xdr:cNvPr id="370" name="テキスト ボックス 369"/>
        <xdr:cNvSpPr txBox="1"/>
      </xdr:nvSpPr>
      <xdr:spPr>
        <a:xfrm>
          <a:off x="8483111" y="97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45599</xdr:rowOff>
    </xdr:from>
    <xdr:to>
      <xdr:col>41</xdr:col>
      <xdr:colOff>101600</xdr:colOff>
      <xdr:row>55</xdr:row>
      <xdr:rowOff>147199</xdr:rowOff>
    </xdr:to>
    <xdr:sp macro="" textlink="">
      <xdr:nvSpPr>
        <xdr:cNvPr id="371" name="楕円 370"/>
        <xdr:cNvSpPr/>
      </xdr:nvSpPr>
      <xdr:spPr>
        <a:xfrm>
          <a:off x="7810500" y="94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163726</xdr:rowOff>
    </xdr:from>
    <xdr:ext cx="599010" cy="259045"/>
    <xdr:sp macro="" textlink="">
      <xdr:nvSpPr>
        <xdr:cNvPr id="372" name="テキスト ボックス 371"/>
        <xdr:cNvSpPr txBox="1"/>
      </xdr:nvSpPr>
      <xdr:spPr>
        <a:xfrm>
          <a:off x="7561795" y="925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57385</xdr:rowOff>
    </xdr:from>
    <xdr:to>
      <xdr:col>36</xdr:col>
      <xdr:colOff>165100</xdr:colOff>
      <xdr:row>55</xdr:row>
      <xdr:rowOff>158985</xdr:rowOff>
    </xdr:to>
    <xdr:sp macro="" textlink="">
      <xdr:nvSpPr>
        <xdr:cNvPr id="373" name="楕円 372"/>
        <xdr:cNvSpPr/>
      </xdr:nvSpPr>
      <xdr:spPr>
        <a:xfrm>
          <a:off x="6921500" y="94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4062</xdr:rowOff>
    </xdr:from>
    <xdr:ext cx="599010" cy="259045"/>
    <xdr:sp macro="" textlink="">
      <xdr:nvSpPr>
        <xdr:cNvPr id="374" name="テキスト ボックス 373"/>
        <xdr:cNvSpPr txBox="1"/>
      </xdr:nvSpPr>
      <xdr:spPr>
        <a:xfrm>
          <a:off x="6672795" y="92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12892</xdr:rowOff>
    </xdr:from>
    <xdr:to>
      <xdr:col>55</xdr:col>
      <xdr:colOff>0</xdr:colOff>
      <xdr:row>78</xdr:row>
      <xdr:rowOff>85249</xdr:rowOff>
    </xdr:to>
    <xdr:cxnSp macro="">
      <xdr:nvCxnSpPr>
        <xdr:cNvPr id="405" name="直線コネクタ 404"/>
        <xdr:cNvCxnSpPr/>
      </xdr:nvCxnSpPr>
      <xdr:spPr>
        <a:xfrm flipV="1">
          <a:off x="9639300" y="13385992"/>
          <a:ext cx="838200" cy="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36711</xdr:rowOff>
    </xdr:from>
    <xdr:to>
      <xdr:col>50</xdr:col>
      <xdr:colOff>114300</xdr:colOff>
      <xdr:row>78</xdr:row>
      <xdr:rowOff>85249</xdr:rowOff>
    </xdr:to>
    <xdr:cxnSp macro="">
      <xdr:nvCxnSpPr>
        <xdr:cNvPr id="408" name="直線コネクタ 407"/>
        <xdr:cNvCxnSpPr/>
      </xdr:nvCxnSpPr>
      <xdr:spPr>
        <a:xfrm>
          <a:off x="8750300" y="13238361"/>
          <a:ext cx="889000" cy="2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18618</xdr:rowOff>
    </xdr:from>
    <xdr:to>
      <xdr:col>45</xdr:col>
      <xdr:colOff>177800</xdr:colOff>
      <xdr:row>77</xdr:row>
      <xdr:rowOff>36711</xdr:rowOff>
    </xdr:to>
    <xdr:cxnSp macro="">
      <xdr:nvCxnSpPr>
        <xdr:cNvPr id="411" name="直線コネクタ 410"/>
        <xdr:cNvCxnSpPr/>
      </xdr:nvCxnSpPr>
      <xdr:spPr>
        <a:xfrm>
          <a:off x="7861300" y="12705918"/>
          <a:ext cx="889000" cy="5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133542</xdr:rowOff>
    </xdr:from>
    <xdr:to>
      <xdr:col>55</xdr:col>
      <xdr:colOff>50800</xdr:colOff>
      <xdr:row>78</xdr:row>
      <xdr:rowOff>63692</xdr:rowOff>
    </xdr:to>
    <xdr:sp macro="" textlink="">
      <xdr:nvSpPr>
        <xdr:cNvPr id="421" name="楕円 420"/>
        <xdr:cNvSpPr/>
      </xdr:nvSpPr>
      <xdr:spPr>
        <a:xfrm>
          <a:off x="10426700" y="133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111969</xdr:rowOff>
    </xdr:from>
    <xdr:ext cx="534377" cy="259045"/>
    <xdr:sp macro="" textlink="">
      <xdr:nvSpPr>
        <xdr:cNvPr id="422" name="普通建設事業費 （ うち新規整備　）該当値テキスト"/>
        <xdr:cNvSpPr txBox="1"/>
      </xdr:nvSpPr>
      <xdr:spPr>
        <a:xfrm>
          <a:off x="10528300" y="133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34449</xdr:rowOff>
    </xdr:from>
    <xdr:to>
      <xdr:col>50</xdr:col>
      <xdr:colOff>165100</xdr:colOff>
      <xdr:row>78</xdr:row>
      <xdr:rowOff>136049</xdr:rowOff>
    </xdr:to>
    <xdr:sp macro="" textlink="">
      <xdr:nvSpPr>
        <xdr:cNvPr id="423" name="楕円 422"/>
        <xdr:cNvSpPr/>
      </xdr:nvSpPr>
      <xdr:spPr>
        <a:xfrm>
          <a:off x="9588500" y="134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127176</xdr:rowOff>
    </xdr:from>
    <xdr:ext cx="534377" cy="259045"/>
    <xdr:sp macro="" textlink="">
      <xdr:nvSpPr>
        <xdr:cNvPr id="424" name="テキスト ボックス 423"/>
        <xdr:cNvSpPr txBox="1"/>
      </xdr:nvSpPr>
      <xdr:spPr>
        <a:xfrm>
          <a:off x="9372111" y="135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157361</xdr:rowOff>
    </xdr:from>
    <xdr:to>
      <xdr:col>46</xdr:col>
      <xdr:colOff>38100</xdr:colOff>
      <xdr:row>77</xdr:row>
      <xdr:rowOff>87511</xdr:rowOff>
    </xdr:to>
    <xdr:sp macro="" textlink="">
      <xdr:nvSpPr>
        <xdr:cNvPr id="425" name="楕円 424"/>
        <xdr:cNvSpPr/>
      </xdr:nvSpPr>
      <xdr:spPr>
        <a:xfrm>
          <a:off x="8699500" y="131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78638</xdr:rowOff>
    </xdr:from>
    <xdr:ext cx="534377" cy="259045"/>
    <xdr:sp macro="" textlink="">
      <xdr:nvSpPr>
        <xdr:cNvPr id="426" name="テキスト ボックス 425"/>
        <xdr:cNvSpPr txBox="1"/>
      </xdr:nvSpPr>
      <xdr:spPr>
        <a:xfrm>
          <a:off x="8483111" y="132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139268</xdr:rowOff>
    </xdr:from>
    <xdr:to>
      <xdr:col>41</xdr:col>
      <xdr:colOff>101600</xdr:colOff>
      <xdr:row>74</xdr:row>
      <xdr:rowOff>69418</xdr:rowOff>
    </xdr:to>
    <xdr:sp macro="" textlink="">
      <xdr:nvSpPr>
        <xdr:cNvPr id="427" name="楕円 426"/>
        <xdr:cNvSpPr/>
      </xdr:nvSpPr>
      <xdr:spPr>
        <a:xfrm>
          <a:off x="7810500" y="126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85945</xdr:rowOff>
    </xdr:from>
    <xdr:ext cx="534377" cy="259045"/>
    <xdr:sp macro="" textlink="">
      <xdr:nvSpPr>
        <xdr:cNvPr id="428" name="テキスト ボックス 427"/>
        <xdr:cNvSpPr txBox="1"/>
      </xdr:nvSpPr>
      <xdr:spPr>
        <a:xfrm>
          <a:off x="7594111" y="124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129459</xdr:rowOff>
    </xdr:from>
    <xdr:to>
      <xdr:col>55</xdr:col>
      <xdr:colOff>0</xdr:colOff>
      <xdr:row>96</xdr:row>
      <xdr:rowOff>108252</xdr:rowOff>
    </xdr:to>
    <xdr:cxnSp macro="">
      <xdr:nvCxnSpPr>
        <xdr:cNvPr id="457" name="直線コネクタ 456"/>
        <xdr:cNvCxnSpPr/>
      </xdr:nvCxnSpPr>
      <xdr:spPr>
        <a:xfrm flipV="1">
          <a:off x="9639300" y="16245759"/>
          <a:ext cx="838200" cy="3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108252</xdr:rowOff>
    </xdr:from>
    <xdr:to>
      <xdr:col>50</xdr:col>
      <xdr:colOff>114300</xdr:colOff>
      <xdr:row>97</xdr:row>
      <xdr:rowOff>134702</xdr:rowOff>
    </xdr:to>
    <xdr:cxnSp macro="">
      <xdr:nvCxnSpPr>
        <xdr:cNvPr id="460" name="直線コネクタ 459"/>
        <xdr:cNvCxnSpPr/>
      </xdr:nvCxnSpPr>
      <xdr:spPr>
        <a:xfrm flipV="1">
          <a:off x="8750300" y="16567452"/>
          <a:ext cx="889000" cy="1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134702</xdr:rowOff>
    </xdr:from>
    <xdr:to>
      <xdr:col>45</xdr:col>
      <xdr:colOff>177800</xdr:colOff>
      <xdr:row>98</xdr:row>
      <xdr:rowOff>155146</xdr:rowOff>
    </xdr:to>
    <xdr:cxnSp macro="">
      <xdr:nvCxnSpPr>
        <xdr:cNvPr id="463" name="直線コネクタ 462"/>
        <xdr:cNvCxnSpPr/>
      </xdr:nvCxnSpPr>
      <xdr:spPr>
        <a:xfrm flipV="1">
          <a:off x="7861300" y="16765352"/>
          <a:ext cx="889000" cy="1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78659</xdr:rowOff>
    </xdr:from>
    <xdr:to>
      <xdr:col>55</xdr:col>
      <xdr:colOff>50800</xdr:colOff>
      <xdr:row>95</xdr:row>
      <xdr:rowOff>8809</xdr:rowOff>
    </xdr:to>
    <xdr:sp macro="" textlink="">
      <xdr:nvSpPr>
        <xdr:cNvPr id="473" name="楕円 472"/>
        <xdr:cNvSpPr/>
      </xdr:nvSpPr>
      <xdr:spPr>
        <a:xfrm>
          <a:off x="10426700" y="161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101536</xdr:rowOff>
    </xdr:from>
    <xdr:ext cx="599010" cy="259045"/>
    <xdr:sp macro="" textlink="">
      <xdr:nvSpPr>
        <xdr:cNvPr id="474" name="普通建設事業費 （ うち更新整備　）該当値テキスト"/>
        <xdr:cNvSpPr txBox="1"/>
      </xdr:nvSpPr>
      <xdr:spPr>
        <a:xfrm>
          <a:off x="10528300" y="160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57452</xdr:rowOff>
    </xdr:from>
    <xdr:to>
      <xdr:col>50</xdr:col>
      <xdr:colOff>165100</xdr:colOff>
      <xdr:row>96</xdr:row>
      <xdr:rowOff>159052</xdr:rowOff>
    </xdr:to>
    <xdr:sp macro="" textlink="">
      <xdr:nvSpPr>
        <xdr:cNvPr id="475" name="楕円 474"/>
        <xdr:cNvSpPr/>
      </xdr:nvSpPr>
      <xdr:spPr>
        <a:xfrm>
          <a:off x="9588500" y="165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4129</xdr:rowOff>
    </xdr:from>
    <xdr:ext cx="534377" cy="259045"/>
    <xdr:sp macro="" textlink="">
      <xdr:nvSpPr>
        <xdr:cNvPr id="476" name="テキスト ボックス 475"/>
        <xdr:cNvSpPr txBox="1"/>
      </xdr:nvSpPr>
      <xdr:spPr>
        <a:xfrm>
          <a:off x="9372111" y="162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83902</xdr:rowOff>
    </xdr:from>
    <xdr:to>
      <xdr:col>46</xdr:col>
      <xdr:colOff>38100</xdr:colOff>
      <xdr:row>98</xdr:row>
      <xdr:rowOff>14052</xdr:rowOff>
    </xdr:to>
    <xdr:sp macro="" textlink="">
      <xdr:nvSpPr>
        <xdr:cNvPr id="477" name="楕円 476"/>
        <xdr:cNvSpPr/>
      </xdr:nvSpPr>
      <xdr:spPr>
        <a:xfrm>
          <a:off x="8699500" y="167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30579</xdr:rowOff>
    </xdr:from>
    <xdr:ext cx="534377" cy="259045"/>
    <xdr:sp macro="" textlink="">
      <xdr:nvSpPr>
        <xdr:cNvPr id="478" name="テキスト ボックス 477"/>
        <xdr:cNvSpPr txBox="1"/>
      </xdr:nvSpPr>
      <xdr:spPr>
        <a:xfrm>
          <a:off x="8483111" y="164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104346</xdr:rowOff>
    </xdr:from>
    <xdr:to>
      <xdr:col>41</xdr:col>
      <xdr:colOff>101600</xdr:colOff>
      <xdr:row>99</xdr:row>
      <xdr:rowOff>34496</xdr:rowOff>
    </xdr:to>
    <xdr:sp macro="" textlink="">
      <xdr:nvSpPr>
        <xdr:cNvPr id="479" name="楕円 478"/>
        <xdr:cNvSpPr/>
      </xdr:nvSpPr>
      <xdr:spPr>
        <a:xfrm>
          <a:off x="7810500" y="169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25623</xdr:rowOff>
    </xdr:from>
    <xdr:ext cx="469744" cy="259045"/>
    <xdr:sp macro="" textlink="">
      <xdr:nvSpPr>
        <xdr:cNvPr id="480" name="テキスト ボックス 479"/>
        <xdr:cNvSpPr txBox="1"/>
      </xdr:nvSpPr>
      <xdr:spPr>
        <a:xfrm>
          <a:off x="7626428" y="1699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32423</xdr:rowOff>
    </xdr:from>
    <xdr:to>
      <xdr:col>85</xdr:col>
      <xdr:colOff>127000</xdr:colOff>
      <xdr:row>34</xdr:row>
      <xdr:rowOff>118351</xdr:rowOff>
    </xdr:to>
    <xdr:cxnSp macro="">
      <xdr:nvCxnSpPr>
        <xdr:cNvPr id="509" name="直線コネクタ 508"/>
        <xdr:cNvCxnSpPr/>
      </xdr:nvCxnSpPr>
      <xdr:spPr>
        <a:xfrm flipV="1">
          <a:off x="15481300" y="5347373"/>
          <a:ext cx="838200" cy="6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118351</xdr:rowOff>
    </xdr:from>
    <xdr:to>
      <xdr:col>81</xdr:col>
      <xdr:colOff>50800</xdr:colOff>
      <xdr:row>37</xdr:row>
      <xdr:rowOff>81610</xdr:rowOff>
    </xdr:to>
    <xdr:cxnSp macro="">
      <xdr:nvCxnSpPr>
        <xdr:cNvPr id="512" name="直線コネクタ 511"/>
        <xdr:cNvCxnSpPr/>
      </xdr:nvCxnSpPr>
      <xdr:spPr>
        <a:xfrm flipV="1">
          <a:off x="14592300" y="5947651"/>
          <a:ext cx="889000" cy="4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81610</xdr:rowOff>
    </xdr:from>
    <xdr:to>
      <xdr:col>76</xdr:col>
      <xdr:colOff>114300</xdr:colOff>
      <xdr:row>38</xdr:row>
      <xdr:rowOff>129134</xdr:rowOff>
    </xdr:to>
    <xdr:cxnSp macro="">
      <xdr:nvCxnSpPr>
        <xdr:cNvPr id="515" name="直線コネクタ 514"/>
        <xdr:cNvCxnSpPr/>
      </xdr:nvCxnSpPr>
      <xdr:spPr>
        <a:xfrm flipV="1">
          <a:off x="13703300" y="6425260"/>
          <a:ext cx="8890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129134</xdr:rowOff>
    </xdr:from>
    <xdr:to>
      <xdr:col>71</xdr:col>
      <xdr:colOff>177800</xdr:colOff>
      <xdr:row>38</xdr:row>
      <xdr:rowOff>140386</xdr:rowOff>
    </xdr:to>
    <xdr:cxnSp macro="">
      <xdr:nvCxnSpPr>
        <xdr:cNvPr id="518" name="直線コネクタ 517"/>
        <xdr:cNvCxnSpPr/>
      </xdr:nvCxnSpPr>
      <xdr:spPr>
        <a:xfrm flipV="1">
          <a:off x="12814300" y="6644234"/>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153073</xdr:rowOff>
    </xdr:from>
    <xdr:to>
      <xdr:col>85</xdr:col>
      <xdr:colOff>177800</xdr:colOff>
      <xdr:row>31</xdr:row>
      <xdr:rowOff>83223</xdr:rowOff>
    </xdr:to>
    <xdr:sp macro="" textlink="">
      <xdr:nvSpPr>
        <xdr:cNvPr id="528" name="楕円 527"/>
        <xdr:cNvSpPr/>
      </xdr:nvSpPr>
      <xdr:spPr>
        <a:xfrm>
          <a:off x="16268700" y="52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106100</xdr:rowOff>
    </xdr:from>
    <xdr:ext cx="599010" cy="259045"/>
    <xdr:sp macro="" textlink="">
      <xdr:nvSpPr>
        <xdr:cNvPr id="529" name="災害復旧事業費該当値テキスト"/>
        <xdr:cNvSpPr txBox="1"/>
      </xdr:nvSpPr>
      <xdr:spPr>
        <a:xfrm>
          <a:off x="16370300" y="52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67551</xdr:rowOff>
    </xdr:from>
    <xdr:to>
      <xdr:col>81</xdr:col>
      <xdr:colOff>101600</xdr:colOff>
      <xdr:row>34</xdr:row>
      <xdr:rowOff>169151</xdr:rowOff>
    </xdr:to>
    <xdr:sp macro="" textlink="">
      <xdr:nvSpPr>
        <xdr:cNvPr id="530" name="楕円 529"/>
        <xdr:cNvSpPr/>
      </xdr:nvSpPr>
      <xdr:spPr>
        <a:xfrm>
          <a:off x="15430500" y="58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14228</xdr:rowOff>
    </xdr:from>
    <xdr:ext cx="534377" cy="259045"/>
    <xdr:sp macro="" textlink="">
      <xdr:nvSpPr>
        <xdr:cNvPr id="531" name="テキスト ボックス 530"/>
        <xdr:cNvSpPr txBox="1"/>
      </xdr:nvSpPr>
      <xdr:spPr>
        <a:xfrm>
          <a:off x="15214111" y="56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30810</xdr:rowOff>
    </xdr:from>
    <xdr:to>
      <xdr:col>76</xdr:col>
      <xdr:colOff>165100</xdr:colOff>
      <xdr:row>37</xdr:row>
      <xdr:rowOff>132410</xdr:rowOff>
    </xdr:to>
    <xdr:sp macro="" textlink="">
      <xdr:nvSpPr>
        <xdr:cNvPr id="532" name="楕円 531"/>
        <xdr:cNvSpPr/>
      </xdr:nvSpPr>
      <xdr:spPr>
        <a:xfrm>
          <a:off x="14541500" y="63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148937</xdr:rowOff>
    </xdr:from>
    <xdr:ext cx="534377" cy="259045"/>
    <xdr:sp macro="" textlink="">
      <xdr:nvSpPr>
        <xdr:cNvPr id="533" name="テキスト ボックス 532"/>
        <xdr:cNvSpPr txBox="1"/>
      </xdr:nvSpPr>
      <xdr:spPr>
        <a:xfrm>
          <a:off x="14325111" y="6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78334</xdr:rowOff>
    </xdr:from>
    <xdr:to>
      <xdr:col>72</xdr:col>
      <xdr:colOff>38100</xdr:colOff>
      <xdr:row>39</xdr:row>
      <xdr:rowOff>8484</xdr:rowOff>
    </xdr:to>
    <xdr:sp macro="" textlink="">
      <xdr:nvSpPr>
        <xdr:cNvPr id="534" name="楕円 533"/>
        <xdr:cNvSpPr/>
      </xdr:nvSpPr>
      <xdr:spPr>
        <a:xfrm>
          <a:off x="13652500" y="65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171061</xdr:rowOff>
    </xdr:from>
    <xdr:ext cx="469744" cy="259045"/>
    <xdr:sp macro="" textlink="">
      <xdr:nvSpPr>
        <xdr:cNvPr id="535" name="テキスト ボックス 534"/>
        <xdr:cNvSpPr txBox="1"/>
      </xdr:nvSpPr>
      <xdr:spPr>
        <a:xfrm>
          <a:off x="13468428" y="66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89586</xdr:rowOff>
    </xdr:from>
    <xdr:to>
      <xdr:col>67</xdr:col>
      <xdr:colOff>101600</xdr:colOff>
      <xdr:row>39</xdr:row>
      <xdr:rowOff>19736</xdr:rowOff>
    </xdr:to>
    <xdr:sp macro="" textlink="">
      <xdr:nvSpPr>
        <xdr:cNvPr id="536" name="楕円 535"/>
        <xdr:cNvSpPr/>
      </xdr:nvSpPr>
      <xdr:spPr>
        <a:xfrm>
          <a:off x="12763500" y="66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10863</xdr:rowOff>
    </xdr:from>
    <xdr:ext cx="469744" cy="259045"/>
    <xdr:sp macro="" textlink="">
      <xdr:nvSpPr>
        <xdr:cNvPr id="537" name="テキスト ボックス 536"/>
        <xdr:cNvSpPr txBox="1"/>
      </xdr:nvSpPr>
      <xdr:spPr>
        <a:xfrm>
          <a:off x="12579428" y="66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126670</xdr:rowOff>
    </xdr:from>
    <xdr:to>
      <xdr:col>85</xdr:col>
      <xdr:colOff>127000</xdr:colOff>
      <xdr:row>77</xdr:row>
      <xdr:rowOff>144946</xdr:rowOff>
    </xdr:to>
    <xdr:cxnSp macro="">
      <xdr:nvCxnSpPr>
        <xdr:cNvPr id="623" name="直線コネクタ 622"/>
        <xdr:cNvCxnSpPr/>
      </xdr:nvCxnSpPr>
      <xdr:spPr>
        <a:xfrm>
          <a:off x="15481300" y="13328320"/>
          <a:ext cx="8382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115582</xdr:rowOff>
    </xdr:from>
    <xdr:to>
      <xdr:col>81</xdr:col>
      <xdr:colOff>50800</xdr:colOff>
      <xdr:row>77</xdr:row>
      <xdr:rowOff>126670</xdr:rowOff>
    </xdr:to>
    <xdr:cxnSp macro="">
      <xdr:nvCxnSpPr>
        <xdr:cNvPr id="626" name="直線コネクタ 625"/>
        <xdr:cNvCxnSpPr/>
      </xdr:nvCxnSpPr>
      <xdr:spPr>
        <a:xfrm>
          <a:off x="14592300" y="13317232"/>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92044</xdr:rowOff>
    </xdr:from>
    <xdr:to>
      <xdr:col>76</xdr:col>
      <xdr:colOff>114300</xdr:colOff>
      <xdr:row>77</xdr:row>
      <xdr:rowOff>115582</xdr:rowOff>
    </xdr:to>
    <xdr:cxnSp macro="">
      <xdr:nvCxnSpPr>
        <xdr:cNvPr id="629" name="直線コネクタ 628"/>
        <xdr:cNvCxnSpPr/>
      </xdr:nvCxnSpPr>
      <xdr:spPr>
        <a:xfrm>
          <a:off x="13703300" y="13293694"/>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82443</xdr:rowOff>
    </xdr:from>
    <xdr:to>
      <xdr:col>71</xdr:col>
      <xdr:colOff>177800</xdr:colOff>
      <xdr:row>77</xdr:row>
      <xdr:rowOff>92044</xdr:rowOff>
    </xdr:to>
    <xdr:cxnSp macro="">
      <xdr:nvCxnSpPr>
        <xdr:cNvPr id="632" name="直線コネクタ 631"/>
        <xdr:cNvCxnSpPr/>
      </xdr:nvCxnSpPr>
      <xdr:spPr>
        <a:xfrm>
          <a:off x="12814300" y="13284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94146</xdr:rowOff>
    </xdr:from>
    <xdr:to>
      <xdr:col>85</xdr:col>
      <xdr:colOff>177800</xdr:colOff>
      <xdr:row>78</xdr:row>
      <xdr:rowOff>24296</xdr:rowOff>
    </xdr:to>
    <xdr:sp macro="" textlink="">
      <xdr:nvSpPr>
        <xdr:cNvPr id="642" name="楕円 641"/>
        <xdr:cNvSpPr/>
      </xdr:nvSpPr>
      <xdr:spPr>
        <a:xfrm>
          <a:off x="16268700" y="132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72573</xdr:rowOff>
    </xdr:from>
    <xdr:ext cx="534377" cy="259045"/>
    <xdr:sp macro="" textlink="">
      <xdr:nvSpPr>
        <xdr:cNvPr id="643" name="公債費該当値テキスト"/>
        <xdr:cNvSpPr txBox="1"/>
      </xdr:nvSpPr>
      <xdr:spPr>
        <a:xfrm>
          <a:off x="16370300" y="132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75870</xdr:rowOff>
    </xdr:from>
    <xdr:to>
      <xdr:col>81</xdr:col>
      <xdr:colOff>101600</xdr:colOff>
      <xdr:row>78</xdr:row>
      <xdr:rowOff>6020</xdr:rowOff>
    </xdr:to>
    <xdr:sp macro="" textlink="">
      <xdr:nvSpPr>
        <xdr:cNvPr id="644" name="楕円 643"/>
        <xdr:cNvSpPr/>
      </xdr:nvSpPr>
      <xdr:spPr>
        <a:xfrm>
          <a:off x="15430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168597</xdr:rowOff>
    </xdr:from>
    <xdr:ext cx="534377" cy="259045"/>
    <xdr:sp macro="" textlink="">
      <xdr:nvSpPr>
        <xdr:cNvPr id="645" name="テキスト ボックス 644"/>
        <xdr:cNvSpPr txBox="1"/>
      </xdr:nvSpPr>
      <xdr:spPr>
        <a:xfrm>
          <a:off x="15214111" y="133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64782</xdr:rowOff>
    </xdr:from>
    <xdr:to>
      <xdr:col>76</xdr:col>
      <xdr:colOff>165100</xdr:colOff>
      <xdr:row>77</xdr:row>
      <xdr:rowOff>166382</xdr:rowOff>
    </xdr:to>
    <xdr:sp macro="" textlink="">
      <xdr:nvSpPr>
        <xdr:cNvPr id="646" name="楕円 645"/>
        <xdr:cNvSpPr/>
      </xdr:nvSpPr>
      <xdr:spPr>
        <a:xfrm>
          <a:off x="14541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11459</xdr:rowOff>
    </xdr:from>
    <xdr:ext cx="534377" cy="259045"/>
    <xdr:sp macro="" textlink="">
      <xdr:nvSpPr>
        <xdr:cNvPr id="647" name="テキスト ボックス 646"/>
        <xdr:cNvSpPr txBox="1"/>
      </xdr:nvSpPr>
      <xdr:spPr>
        <a:xfrm>
          <a:off x="14325111" y="130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41244</xdr:rowOff>
    </xdr:from>
    <xdr:to>
      <xdr:col>72</xdr:col>
      <xdr:colOff>38100</xdr:colOff>
      <xdr:row>77</xdr:row>
      <xdr:rowOff>142844</xdr:rowOff>
    </xdr:to>
    <xdr:sp macro="" textlink="">
      <xdr:nvSpPr>
        <xdr:cNvPr id="648" name="楕円 647"/>
        <xdr:cNvSpPr/>
      </xdr:nvSpPr>
      <xdr:spPr>
        <a:xfrm>
          <a:off x="13652500" y="132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159371</xdr:rowOff>
    </xdr:from>
    <xdr:ext cx="534377" cy="259045"/>
    <xdr:sp macro="" textlink="">
      <xdr:nvSpPr>
        <xdr:cNvPr id="649" name="テキスト ボックス 648"/>
        <xdr:cNvSpPr txBox="1"/>
      </xdr:nvSpPr>
      <xdr:spPr>
        <a:xfrm>
          <a:off x="13436111" y="130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31643</xdr:rowOff>
    </xdr:from>
    <xdr:to>
      <xdr:col>67</xdr:col>
      <xdr:colOff>101600</xdr:colOff>
      <xdr:row>77</xdr:row>
      <xdr:rowOff>133243</xdr:rowOff>
    </xdr:to>
    <xdr:sp macro="" textlink="">
      <xdr:nvSpPr>
        <xdr:cNvPr id="650" name="楕円 649"/>
        <xdr:cNvSpPr/>
      </xdr:nvSpPr>
      <xdr:spPr>
        <a:xfrm>
          <a:off x="12763500" y="132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149770</xdr:rowOff>
    </xdr:from>
    <xdr:ext cx="534377" cy="259045"/>
    <xdr:sp macro="" textlink="">
      <xdr:nvSpPr>
        <xdr:cNvPr id="651" name="テキスト ボックス 650"/>
        <xdr:cNvSpPr txBox="1"/>
      </xdr:nvSpPr>
      <xdr:spPr>
        <a:xfrm>
          <a:off x="12547111" y="130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171278</xdr:rowOff>
    </xdr:from>
    <xdr:to>
      <xdr:col>85</xdr:col>
      <xdr:colOff>127000</xdr:colOff>
      <xdr:row>96</xdr:row>
      <xdr:rowOff>95039</xdr:rowOff>
    </xdr:to>
    <xdr:cxnSp macro="">
      <xdr:nvCxnSpPr>
        <xdr:cNvPr id="680" name="直線コネクタ 679"/>
        <xdr:cNvCxnSpPr/>
      </xdr:nvCxnSpPr>
      <xdr:spPr>
        <a:xfrm flipV="1">
          <a:off x="15481300" y="16459028"/>
          <a:ext cx="838200" cy="9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92593</xdr:rowOff>
    </xdr:from>
    <xdr:to>
      <xdr:col>81</xdr:col>
      <xdr:colOff>50800</xdr:colOff>
      <xdr:row>96</xdr:row>
      <xdr:rowOff>95039</xdr:rowOff>
    </xdr:to>
    <xdr:cxnSp macro="">
      <xdr:nvCxnSpPr>
        <xdr:cNvPr id="683" name="直線コネクタ 682"/>
        <xdr:cNvCxnSpPr/>
      </xdr:nvCxnSpPr>
      <xdr:spPr>
        <a:xfrm>
          <a:off x="14592300" y="16551793"/>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92593</xdr:rowOff>
    </xdr:from>
    <xdr:to>
      <xdr:col>76</xdr:col>
      <xdr:colOff>114300</xdr:colOff>
      <xdr:row>98</xdr:row>
      <xdr:rowOff>31626</xdr:rowOff>
    </xdr:to>
    <xdr:cxnSp macro="">
      <xdr:nvCxnSpPr>
        <xdr:cNvPr id="686" name="直線コネクタ 685"/>
        <xdr:cNvCxnSpPr/>
      </xdr:nvCxnSpPr>
      <xdr:spPr>
        <a:xfrm flipV="1">
          <a:off x="13703300" y="16551793"/>
          <a:ext cx="889000" cy="2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31626</xdr:rowOff>
    </xdr:from>
    <xdr:to>
      <xdr:col>71</xdr:col>
      <xdr:colOff>177800</xdr:colOff>
      <xdr:row>98</xdr:row>
      <xdr:rowOff>40022</xdr:rowOff>
    </xdr:to>
    <xdr:cxnSp macro="">
      <xdr:nvCxnSpPr>
        <xdr:cNvPr id="689" name="直線コネクタ 688"/>
        <xdr:cNvCxnSpPr/>
      </xdr:nvCxnSpPr>
      <xdr:spPr>
        <a:xfrm flipV="1">
          <a:off x="12814300" y="16833726"/>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120478</xdr:rowOff>
    </xdr:from>
    <xdr:to>
      <xdr:col>85</xdr:col>
      <xdr:colOff>177800</xdr:colOff>
      <xdr:row>96</xdr:row>
      <xdr:rowOff>50628</xdr:rowOff>
    </xdr:to>
    <xdr:sp macro="" textlink="">
      <xdr:nvSpPr>
        <xdr:cNvPr id="699" name="楕円 698"/>
        <xdr:cNvSpPr/>
      </xdr:nvSpPr>
      <xdr:spPr>
        <a:xfrm>
          <a:off x="16268700" y="164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143355</xdr:rowOff>
    </xdr:from>
    <xdr:ext cx="534377" cy="259045"/>
    <xdr:sp macro="" textlink="">
      <xdr:nvSpPr>
        <xdr:cNvPr id="700" name="積立金該当値テキスト"/>
        <xdr:cNvSpPr txBox="1"/>
      </xdr:nvSpPr>
      <xdr:spPr>
        <a:xfrm>
          <a:off x="16370300" y="1625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44239</xdr:rowOff>
    </xdr:from>
    <xdr:to>
      <xdr:col>81</xdr:col>
      <xdr:colOff>101600</xdr:colOff>
      <xdr:row>96</xdr:row>
      <xdr:rowOff>145839</xdr:rowOff>
    </xdr:to>
    <xdr:sp macro="" textlink="">
      <xdr:nvSpPr>
        <xdr:cNvPr id="701" name="楕円 700"/>
        <xdr:cNvSpPr/>
      </xdr:nvSpPr>
      <xdr:spPr>
        <a:xfrm>
          <a:off x="15430500" y="165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162366</xdr:rowOff>
    </xdr:from>
    <xdr:ext cx="534377" cy="259045"/>
    <xdr:sp macro="" textlink="">
      <xdr:nvSpPr>
        <xdr:cNvPr id="702" name="テキスト ボックス 701"/>
        <xdr:cNvSpPr txBox="1"/>
      </xdr:nvSpPr>
      <xdr:spPr>
        <a:xfrm>
          <a:off x="15214111" y="162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41793</xdr:rowOff>
    </xdr:from>
    <xdr:to>
      <xdr:col>76</xdr:col>
      <xdr:colOff>165100</xdr:colOff>
      <xdr:row>96</xdr:row>
      <xdr:rowOff>143393</xdr:rowOff>
    </xdr:to>
    <xdr:sp macro="" textlink="">
      <xdr:nvSpPr>
        <xdr:cNvPr id="703" name="楕円 702"/>
        <xdr:cNvSpPr/>
      </xdr:nvSpPr>
      <xdr:spPr>
        <a:xfrm>
          <a:off x="14541500" y="165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159920</xdr:rowOff>
    </xdr:from>
    <xdr:ext cx="534377" cy="259045"/>
    <xdr:sp macro="" textlink="">
      <xdr:nvSpPr>
        <xdr:cNvPr id="704" name="テキスト ボックス 703"/>
        <xdr:cNvSpPr txBox="1"/>
      </xdr:nvSpPr>
      <xdr:spPr>
        <a:xfrm>
          <a:off x="14325111" y="162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152276</xdr:rowOff>
    </xdr:from>
    <xdr:to>
      <xdr:col>72</xdr:col>
      <xdr:colOff>38100</xdr:colOff>
      <xdr:row>98</xdr:row>
      <xdr:rowOff>82426</xdr:rowOff>
    </xdr:to>
    <xdr:sp macro="" textlink="">
      <xdr:nvSpPr>
        <xdr:cNvPr id="705" name="楕円 704"/>
        <xdr:cNvSpPr/>
      </xdr:nvSpPr>
      <xdr:spPr>
        <a:xfrm>
          <a:off x="13652500" y="167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73553</xdr:rowOff>
    </xdr:from>
    <xdr:ext cx="534377" cy="259045"/>
    <xdr:sp macro="" textlink="">
      <xdr:nvSpPr>
        <xdr:cNvPr id="706" name="テキスト ボックス 705"/>
        <xdr:cNvSpPr txBox="1"/>
      </xdr:nvSpPr>
      <xdr:spPr>
        <a:xfrm>
          <a:off x="13436111" y="168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160672</xdr:rowOff>
    </xdr:from>
    <xdr:to>
      <xdr:col>67</xdr:col>
      <xdr:colOff>101600</xdr:colOff>
      <xdr:row>98</xdr:row>
      <xdr:rowOff>90822</xdr:rowOff>
    </xdr:to>
    <xdr:sp macro="" textlink="">
      <xdr:nvSpPr>
        <xdr:cNvPr id="707" name="楕円 706"/>
        <xdr:cNvSpPr/>
      </xdr:nvSpPr>
      <xdr:spPr>
        <a:xfrm>
          <a:off x="12763500" y="167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81949</xdr:rowOff>
    </xdr:from>
    <xdr:ext cx="534377" cy="259045"/>
    <xdr:sp macro="" textlink="">
      <xdr:nvSpPr>
        <xdr:cNvPr id="708" name="テキスト ボックス 707"/>
        <xdr:cNvSpPr txBox="1"/>
      </xdr:nvSpPr>
      <xdr:spPr>
        <a:xfrm>
          <a:off x="12547111" y="168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24447</xdr:rowOff>
    </xdr:from>
    <xdr:to>
      <xdr:col>116</xdr:col>
      <xdr:colOff>63500</xdr:colOff>
      <xdr:row>39</xdr:row>
      <xdr:rowOff>29781</xdr:rowOff>
    </xdr:to>
    <xdr:cxnSp macro="">
      <xdr:nvCxnSpPr>
        <xdr:cNvPr id="737" name="直線コネクタ 736"/>
        <xdr:cNvCxnSpPr/>
      </xdr:nvCxnSpPr>
      <xdr:spPr>
        <a:xfrm>
          <a:off x="21323300" y="671099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24447</xdr:rowOff>
    </xdr:from>
    <xdr:to>
      <xdr:col>111</xdr:col>
      <xdr:colOff>177800</xdr:colOff>
      <xdr:row>39</xdr:row>
      <xdr:rowOff>31344</xdr:rowOff>
    </xdr:to>
    <xdr:cxnSp macro="">
      <xdr:nvCxnSpPr>
        <xdr:cNvPr id="740" name="直線コネクタ 739"/>
        <xdr:cNvCxnSpPr/>
      </xdr:nvCxnSpPr>
      <xdr:spPr>
        <a:xfrm flipV="1">
          <a:off x="20434300" y="6710997"/>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30391</xdr:rowOff>
    </xdr:from>
    <xdr:to>
      <xdr:col>107</xdr:col>
      <xdr:colOff>50800</xdr:colOff>
      <xdr:row>39</xdr:row>
      <xdr:rowOff>31344</xdr:rowOff>
    </xdr:to>
    <xdr:cxnSp macro="">
      <xdr:nvCxnSpPr>
        <xdr:cNvPr id="743" name="直線コネクタ 742"/>
        <xdr:cNvCxnSpPr/>
      </xdr:nvCxnSpPr>
      <xdr:spPr>
        <a:xfrm>
          <a:off x="19545300" y="671694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30391</xdr:rowOff>
    </xdr:from>
    <xdr:to>
      <xdr:col>102</xdr:col>
      <xdr:colOff>114300</xdr:colOff>
      <xdr:row>39</xdr:row>
      <xdr:rowOff>34316</xdr:rowOff>
    </xdr:to>
    <xdr:cxnSp macro="">
      <xdr:nvCxnSpPr>
        <xdr:cNvPr id="746" name="直線コネクタ 745"/>
        <xdr:cNvCxnSpPr/>
      </xdr:nvCxnSpPr>
      <xdr:spPr>
        <a:xfrm flipV="1">
          <a:off x="18656300" y="671694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150431</xdr:rowOff>
    </xdr:from>
    <xdr:to>
      <xdr:col>116</xdr:col>
      <xdr:colOff>114300</xdr:colOff>
      <xdr:row>39</xdr:row>
      <xdr:rowOff>80581</xdr:rowOff>
    </xdr:to>
    <xdr:sp macro="" textlink="">
      <xdr:nvSpPr>
        <xdr:cNvPr id="756" name="楕円 755"/>
        <xdr:cNvSpPr/>
      </xdr:nvSpPr>
      <xdr:spPr>
        <a:xfrm>
          <a:off x="221107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65358</xdr:rowOff>
    </xdr:from>
    <xdr:ext cx="378565" cy="259045"/>
    <xdr:sp macro="" textlink="">
      <xdr:nvSpPr>
        <xdr:cNvPr id="757" name="投資及び出資金該当値テキスト"/>
        <xdr:cNvSpPr txBox="1"/>
      </xdr:nvSpPr>
      <xdr:spPr>
        <a:xfrm>
          <a:off x="22212300" y="658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145097</xdr:rowOff>
    </xdr:from>
    <xdr:to>
      <xdr:col>112</xdr:col>
      <xdr:colOff>38100</xdr:colOff>
      <xdr:row>39</xdr:row>
      <xdr:rowOff>75247</xdr:rowOff>
    </xdr:to>
    <xdr:sp macro="" textlink="">
      <xdr:nvSpPr>
        <xdr:cNvPr id="758" name="楕円 757"/>
        <xdr:cNvSpPr/>
      </xdr:nvSpPr>
      <xdr:spPr>
        <a:xfrm>
          <a:off x="21272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66374</xdr:rowOff>
    </xdr:from>
    <xdr:ext cx="378565" cy="259045"/>
    <xdr:sp macro="" textlink="">
      <xdr:nvSpPr>
        <xdr:cNvPr id="759" name="テキスト ボックス 758"/>
        <xdr:cNvSpPr txBox="1"/>
      </xdr:nvSpPr>
      <xdr:spPr>
        <a:xfrm>
          <a:off x="21134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151994</xdr:rowOff>
    </xdr:from>
    <xdr:to>
      <xdr:col>107</xdr:col>
      <xdr:colOff>101600</xdr:colOff>
      <xdr:row>39</xdr:row>
      <xdr:rowOff>82144</xdr:rowOff>
    </xdr:to>
    <xdr:sp macro="" textlink="">
      <xdr:nvSpPr>
        <xdr:cNvPr id="760" name="楕円 759"/>
        <xdr:cNvSpPr/>
      </xdr:nvSpPr>
      <xdr:spPr>
        <a:xfrm>
          <a:off x="203835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73271</xdr:rowOff>
    </xdr:from>
    <xdr:ext cx="378565" cy="259045"/>
    <xdr:sp macro="" textlink="">
      <xdr:nvSpPr>
        <xdr:cNvPr id="761" name="テキスト ボックス 760"/>
        <xdr:cNvSpPr txBox="1"/>
      </xdr:nvSpPr>
      <xdr:spPr>
        <a:xfrm>
          <a:off x="20245017" y="6759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151041</xdr:rowOff>
    </xdr:from>
    <xdr:to>
      <xdr:col>102</xdr:col>
      <xdr:colOff>165100</xdr:colOff>
      <xdr:row>39</xdr:row>
      <xdr:rowOff>81191</xdr:rowOff>
    </xdr:to>
    <xdr:sp macro="" textlink="">
      <xdr:nvSpPr>
        <xdr:cNvPr id="762" name="楕円 761"/>
        <xdr:cNvSpPr/>
      </xdr:nvSpPr>
      <xdr:spPr>
        <a:xfrm>
          <a:off x="19494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72318</xdr:rowOff>
    </xdr:from>
    <xdr:ext cx="378565" cy="259045"/>
    <xdr:sp macro="" textlink="">
      <xdr:nvSpPr>
        <xdr:cNvPr id="763" name="テキスト ボックス 762"/>
        <xdr:cNvSpPr txBox="1"/>
      </xdr:nvSpPr>
      <xdr:spPr>
        <a:xfrm>
          <a:off x="19356017" y="675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154966</xdr:rowOff>
    </xdr:from>
    <xdr:to>
      <xdr:col>98</xdr:col>
      <xdr:colOff>38100</xdr:colOff>
      <xdr:row>39</xdr:row>
      <xdr:rowOff>85116</xdr:rowOff>
    </xdr:to>
    <xdr:sp macro="" textlink="">
      <xdr:nvSpPr>
        <xdr:cNvPr id="764" name="楕円 763"/>
        <xdr:cNvSpPr/>
      </xdr:nvSpPr>
      <xdr:spPr>
        <a:xfrm>
          <a:off x="18605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76243</xdr:rowOff>
    </xdr:from>
    <xdr:ext cx="378565" cy="259045"/>
    <xdr:sp macro="" textlink="">
      <xdr:nvSpPr>
        <xdr:cNvPr id="765" name="テキスト ボックス 764"/>
        <xdr:cNvSpPr txBox="1"/>
      </xdr:nvSpPr>
      <xdr:spPr>
        <a:xfrm>
          <a:off x="18467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122578</xdr:rowOff>
    </xdr:from>
    <xdr:to>
      <xdr:col>116</xdr:col>
      <xdr:colOff>63500</xdr:colOff>
      <xdr:row>56</xdr:row>
      <xdr:rowOff>130693</xdr:rowOff>
    </xdr:to>
    <xdr:cxnSp macro="">
      <xdr:nvCxnSpPr>
        <xdr:cNvPr id="792" name="直線コネクタ 791"/>
        <xdr:cNvCxnSpPr/>
      </xdr:nvCxnSpPr>
      <xdr:spPr>
        <a:xfrm>
          <a:off x="21323300" y="9723778"/>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122578</xdr:rowOff>
    </xdr:from>
    <xdr:to>
      <xdr:col>111</xdr:col>
      <xdr:colOff>177800</xdr:colOff>
      <xdr:row>56</xdr:row>
      <xdr:rowOff>131287</xdr:rowOff>
    </xdr:to>
    <xdr:cxnSp macro="">
      <xdr:nvCxnSpPr>
        <xdr:cNvPr id="795" name="直線コネクタ 794"/>
        <xdr:cNvCxnSpPr/>
      </xdr:nvCxnSpPr>
      <xdr:spPr>
        <a:xfrm flipV="1">
          <a:off x="20434300" y="972377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131287</xdr:rowOff>
    </xdr:from>
    <xdr:to>
      <xdr:col>107</xdr:col>
      <xdr:colOff>50800</xdr:colOff>
      <xdr:row>56</xdr:row>
      <xdr:rowOff>132682</xdr:rowOff>
    </xdr:to>
    <xdr:cxnSp macro="">
      <xdr:nvCxnSpPr>
        <xdr:cNvPr id="798" name="直線コネクタ 797"/>
        <xdr:cNvCxnSpPr/>
      </xdr:nvCxnSpPr>
      <xdr:spPr>
        <a:xfrm flipV="1">
          <a:off x="19545300" y="9732487"/>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132682</xdr:rowOff>
    </xdr:from>
    <xdr:to>
      <xdr:col>102</xdr:col>
      <xdr:colOff>114300</xdr:colOff>
      <xdr:row>57</xdr:row>
      <xdr:rowOff>12781</xdr:rowOff>
    </xdr:to>
    <xdr:cxnSp macro="">
      <xdr:nvCxnSpPr>
        <xdr:cNvPr id="801" name="直線コネクタ 800"/>
        <xdr:cNvCxnSpPr/>
      </xdr:nvCxnSpPr>
      <xdr:spPr>
        <a:xfrm flipV="1">
          <a:off x="18656300" y="9733882"/>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79893</xdr:rowOff>
    </xdr:from>
    <xdr:to>
      <xdr:col>116</xdr:col>
      <xdr:colOff>114300</xdr:colOff>
      <xdr:row>57</xdr:row>
      <xdr:rowOff>10043</xdr:rowOff>
    </xdr:to>
    <xdr:sp macro="" textlink="">
      <xdr:nvSpPr>
        <xdr:cNvPr id="811" name="楕円 810"/>
        <xdr:cNvSpPr/>
      </xdr:nvSpPr>
      <xdr:spPr>
        <a:xfrm>
          <a:off x="22110700" y="96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102770</xdr:rowOff>
    </xdr:from>
    <xdr:ext cx="534377" cy="259045"/>
    <xdr:sp macro="" textlink="">
      <xdr:nvSpPr>
        <xdr:cNvPr id="812" name="貸付金該当値テキスト"/>
        <xdr:cNvSpPr txBox="1"/>
      </xdr:nvSpPr>
      <xdr:spPr>
        <a:xfrm>
          <a:off x="22212300" y="95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71778</xdr:rowOff>
    </xdr:from>
    <xdr:to>
      <xdr:col>112</xdr:col>
      <xdr:colOff>38100</xdr:colOff>
      <xdr:row>57</xdr:row>
      <xdr:rowOff>1928</xdr:rowOff>
    </xdr:to>
    <xdr:sp macro="" textlink="">
      <xdr:nvSpPr>
        <xdr:cNvPr id="813" name="楕円 812"/>
        <xdr:cNvSpPr/>
      </xdr:nvSpPr>
      <xdr:spPr>
        <a:xfrm>
          <a:off x="21272500" y="96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18455</xdr:rowOff>
    </xdr:from>
    <xdr:ext cx="534377" cy="259045"/>
    <xdr:sp macro="" textlink="">
      <xdr:nvSpPr>
        <xdr:cNvPr id="814" name="テキスト ボックス 813"/>
        <xdr:cNvSpPr txBox="1"/>
      </xdr:nvSpPr>
      <xdr:spPr>
        <a:xfrm>
          <a:off x="21056111" y="94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80487</xdr:rowOff>
    </xdr:from>
    <xdr:to>
      <xdr:col>107</xdr:col>
      <xdr:colOff>101600</xdr:colOff>
      <xdr:row>57</xdr:row>
      <xdr:rowOff>10637</xdr:rowOff>
    </xdr:to>
    <xdr:sp macro="" textlink="">
      <xdr:nvSpPr>
        <xdr:cNvPr id="815" name="楕円 814"/>
        <xdr:cNvSpPr/>
      </xdr:nvSpPr>
      <xdr:spPr>
        <a:xfrm>
          <a:off x="20383500" y="96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27164</xdr:rowOff>
    </xdr:from>
    <xdr:ext cx="534377" cy="259045"/>
    <xdr:sp macro="" textlink="">
      <xdr:nvSpPr>
        <xdr:cNvPr id="816" name="テキスト ボックス 815"/>
        <xdr:cNvSpPr txBox="1"/>
      </xdr:nvSpPr>
      <xdr:spPr>
        <a:xfrm>
          <a:off x="20167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81882</xdr:rowOff>
    </xdr:from>
    <xdr:to>
      <xdr:col>102</xdr:col>
      <xdr:colOff>165100</xdr:colOff>
      <xdr:row>57</xdr:row>
      <xdr:rowOff>12032</xdr:rowOff>
    </xdr:to>
    <xdr:sp macro="" textlink="">
      <xdr:nvSpPr>
        <xdr:cNvPr id="817" name="楕円 816"/>
        <xdr:cNvSpPr/>
      </xdr:nvSpPr>
      <xdr:spPr>
        <a:xfrm>
          <a:off x="19494500" y="96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28559</xdr:rowOff>
    </xdr:from>
    <xdr:ext cx="534377" cy="259045"/>
    <xdr:sp macro="" textlink="">
      <xdr:nvSpPr>
        <xdr:cNvPr id="818" name="テキスト ボックス 817"/>
        <xdr:cNvSpPr txBox="1"/>
      </xdr:nvSpPr>
      <xdr:spPr>
        <a:xfrm>
          <a:off x="19278111" y="94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133431</xdr:rowOff>
    </xdr:from>
    <xdr:to>
      <xdr:col>98</xdr:col>
      <xdr:colOff>38100</xdr:colOff>
      <xdr:row>57</xdr:row>
      <xdr:rowOff>63581</xdr:rowOff>
    </xdr:to>
    <xdr:sp macro="" textlink="">
      <xdr:nvSpPr>
        <xdr:cNvPr id="819" name="楕円 818"/>
        <xdr:cNvSpPr/>
      </xdr:nvSpPr>
      <xdr:spPr>
        <a:xfrm>
          <a:off x="18605500" y="97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80108</xdr:rowOff>
    </xdr:from>
    <xdr:ext cx="534377" cy="259045"/>
    <xdr:sp macro="" textlink="">
      <xdr:nvSpPr>
        <xdr:cNvPr id="820" name="テキスト ボックス 819"/>
        <xdr:cNvSpPr txBox="1"/>
      </xdr:nvSpPr>
      <xdr:spPr>
        <a:xfrm>
          <a:off x="18389111" y="950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15032</xdr:rowOff>
    </xdr:from>
    <xdr:to>
      <xdr:col>116</xdr:col>
      <xdr:colOff>63500</xdr:colOff>
      <xdr:row>74</xdr:row>
      <xdr:rowOff>88412</xdr:rowOff>
    </xdr:to>
    <xdr:cxnSp macro="">
      <xdr:nvCxnSpPr>
        <xdr:cNvPr id="852" name="直線コネクタ 851"/>
        <xdr:cNvCxnSpPr/>
      </xdr:nvCxnSpPr>
      <xdr:spPr>
        <a:xfrm flipV="1">
          <a:off x="21323300" y="12702332"/>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88412</xdr:rowOff>
    </xdr:from>
    <xdr:to>
      <xdr:col>111</xdr:col>
      <xdr:colOff>177800</xdr:colOff>
      <xdr:row>74</xdr:row>
      <xdr:rowOff>146052</xdr:rowOff>
    </xdr:to>
    <xdr:cxnSp macro="">
      <xdr:nvCxnSpPr>
        <xdr:cNvPr id="855" name="直線コネクタ 854"/>
        <xdr:cNvCxnSpPr/>
      </xdr:nvCxnSpPr>
      <xdr:spPr>
        <a:xfrm flipV="1">
          <a:off x="20434300" y="12775712"/>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130393</xdr:rowOff>
    </xdr:from>
    <xdr:to>
      <xdr:col>107</xdr:col>
      <xdr:colOff>50800</xdr:colOff>
      <xdr:row>74</xdr:row>
      <xdr:rowOff>146052</xdr:rowOff>
    </xdr:to>
    <xdr:cxnSp macro="">
      <xdr:nvCxnSpPr>
        <xdr:cNvPr id="858" name="直線コネクタ 857"/>
        <xdr:cNvCxnSpPr/>
      </xdr:nvCxnSpPr>
      <xdr:spPr>
        <a:xfrm>
          <a:off x="19545300" y="12817693"/>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130393</xdr:rowOff>
    </xdr:from>
    <xdr:to>
      <xdr:col>102</xdr:col>
      <xdr:colOff>114300</xdr:colOff>
      <xdr:row>75</xdr:row>
      <xdr:rowOff>21971</xdr:rowOff>
    </xdr:to>
    <xdr:cxnSp macro="">
      <xdr:nvCxnSpPr>
        <xdr:cNvPr id="861" name="直線コネクタ 860"/>
        <xdr:cNvCxnSpPr/>
      </xdr:nvCxnSpPr>
      <xdr:spPr>
        <a:xfrm flipV="1">
          <a:off x="18656300" y="12817693"/>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135682</xdr:rowOff>
    </xdr:from>
    <xdr:to>
      <xdr:col>116</xdr:col>
      <xdr:colOff>114300</xdr:colOff>
      <xdr:row>74</xdr:row>
      <xdr:rowOff>65832</xdr:rowOff>
    </xdr:to>
    <xdr:sp macro="" textlink="">
      <xdr:nvSpPr>
        <xdr:cNvPr id="871" name="楕円 870"/>
        <xdr:cNvSpPr/>
      </xdr:nvSpPr>
      <xdr:spPr>
        <a:xfrm>
          <a:off x="22110700" y="12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158559</xdr:rowOff>
    </xdr:from>
    <xdr:ext cx="534377" cy="259045"/>
    <xdr:sp macro="" textlink="">
      <xdr:nvSpPr>
        <xdr:cNvPr id="872" name="繰出金該当値テキスト"/>
        <xdr:cNvSpPr txBox="1"/>
      </xdr:nvSpPr>
      <xdr:spPr>
        <a:xfrm>
          <a:off x="22212300" y="1250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37612</xdr:rowOff>
    </xdr:from>
    <xdr:to>
      <xdr:col>112</xdr:col>
      <xdr:colOff>38100</xdr:colOff>
      <xdr:row>74</xdr:row>
      <xdr:rowOff>139212</xdr:rowOff>
    </xdr:to>
    <xdr:sp macro="" textlink="">
      <xdr:nvSpPr>
        <xdr:cNvPr id="873" name="楕円 872"/>
        <xdr:cNvSpPr/>
      </xdr:nvSpPr>
      <xdr:spPr>
        <a:xfrm>
          <a:off x="21272500" y="127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155739</xdr:rowOff>
    </xdr:from>
    <xdr:ext cx="534377" cy="259045"/>
    <xdr:sp macro="" textlink="">
      <xdr:nvSpPr>
        <xdr:cNvPr id="874" name="テキスト ボックス 873"/>
        <xdr:cNvSpPr txBox="1"/>
      </xdr:nvSpPr>
      <xdr:spPr>
        <a:xfrm>
          <a:off x="21056111" y="125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95252</xdr:rowOff>
    </xdr:from>
    <xdr:to>
      <xdr:col>107</xdr:col>
      <xdr:colOff>101600</xdr:colOff>
      <xdr:row>75</xdr:row>
      <xdr:rowOff>25402</xdr:rowOff>
    </xdr:to>
    <xdr:sp macro="" textlink="">
      <xdr:nvSpPr>
        <xdr:cNvPr id="875" name="楕円 874"/>
        <xdr:cNvSpPr/>
      </xdr:nvSpPr>
      <xdr:spPr>
        <a:xfrm>
          <a:off x="20383500" y="12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41929</xdr:rowOff>
    </xdr:from>
    <xdr:ext cx="534377" cy="259045"/>
    <xdr:sp macro="" textlink="">
      <xdr:nvSpPr>
        <xdr:cNvPr id="876" name="テキスト ボックス 875"/>
        <xdr:cNvSpPr txBox="1"/>
      </xdr:nvSpPr>
      <xdr:spPr>
        <a:xfrm>
          <a:off x="20167111" y="125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79593</xdr:rowOff>
    </xdr:from>
    <xdr:to>
      <xdr:col>102</xdr:col>
      <xdr:colOff>165100</xdr:colOff>
      <xdr:row>75</xdr:row>
      <xdr:rowOff>9743</xdr:rowOff>
    </xdr:to>
    <xdr:sp macro="" textlink="">
      <xdr:nvSpPr>
        <xdr:cNvPr id="877" name="楕円 876"/>
        <xdr:cNvSpPr/>
      </xdr:nvSpPr>
      <xdr:spPr>
        <a:xfrm>
          <a:off x="19494500" y="127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26270</xdr:rowOff>
    </xdr:from>
    <xdr:ext cx="534377" cy="259045"/>
    <xdr:sp macro="" textlink="">
      <xdr:nvSpPr>
        <xdr:cNvPr id="878" name="テキスト ボックス 877"/>
        <xdr:cNvSpPr txBox="1"/>
      </xdr:nvSpPr>
      <xdr:spPr>
        <a:xfrm>
          <a:off x="19278111" y="125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142621</xdr:rowOff>
    </xdr:from>
    <xdr:to>
      <xdr:col>98</xdr:col>
      <xdr:colOff>38100</xdr:colOff>
      <xdr:row>75</xdr:row>
      <xdr:rowOff>72771</xdr:rowOff>
    </xdr:to>
    <xdr:sp macro="" textlink="">
      <xdr:nvSpPr>
        <xdr:cNvPr id="879" name="楕円 878"/>
        <xdr:cNvSpPr/>
      </xdr:nvSpPr>
      <xdr:spPr>
        <a:xfrm>
          <a:off x="18605500" y="128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89298</xdr:rowOff>
    </xdr:from>
    <xdr:ext cx="534377" cy="259045"/>
    <xdr:sp macro="" textlink="">
      <xdr:nvSpPr>
        <xdr:cNvPr id="880" name="テキスト ボックス 879"/>
        <xdr:cNvSpPr txBox="1"/>
      </xdr:nvSpPr>
      <xdr:spPr>
        <a:xfrm>
          <a:off x="18389111" y="126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性質別歳出の住民一人当たりコストについて、類似団体内平均額を上回っている経費は、人件費（類似団体との差額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+91,904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+103,612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+53,140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+14,496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である。類似団体内平均額を上回った理由としては、以下のようなことが考えられる。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人件費については、単独消防であるため類似団体よりも職員数が多いことによるもの、扶助費については、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市単独のこども医療費助成事業や保育料減免措置等の子育て支援事業によるもの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ふるさと応援寄附金の増加により返礼にかかる費用が増加した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ことによるもの、普通建設事業費については、垂水中央運動公園改修事業及び南の拠点整備事業により増額となったためである。災害復旧事業費については、平成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年度に発生した台風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号による災害復旧事業が多額となったことによるもの、積立金については、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によるもの、貸付金については、市独自の水産振興資金貸付を行っていることによるものである。また、繰出金については、国民健康保険特別会計や老人保健施設特別会計への法定外繰出を行っていることによるものである。今後も引き続き歳出の適正化を図り、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15,201
15,049
162.12
13,781,963
13,520,507
249,939
5,243,318
9,624,968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153035</xdr:rowOff>
    </xdr:from>
    <xdr:to>
      <xdr:col>24</xdr:col>
      <xdr:colOff>63500</xdr:colOff>
      <xdr:row>33</xdr:row>
      <xdr:rowOff>2349</xdr:rowOff>
    </xdr:to>
    <xdr:cxnSp macro="">
      <xdr:nvCxnSpPr>
        <xdr:cNvPr id="61" name="直線コネクタ 60"/>
        <xdr:cNvCxnSpPr/>
      </xdr:nvCxnSpPr>
      <xdr:spPr>
        <a:xfrm flipV="1">
          <a:off x="3797300" y="5639435"/>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40259</xdr:rowOff>
    </xdr:from>
    <xdr:to>
      <xdr:col>19</xdr:col>
      <xdr:colOff>177800</xdr:colOff>
      <xdr:row>33</xdr:row>
      <xdr:rowOff>2349</xdr:rowOff>
    </xdr:to>
    <xdr:cxnSp macro="">
      <xdr:nvCxnSpPr>
        <xdr:cNvPr id="64" name="直線コネクタ 63"/>
        <xdr:cNvCxnSpPr/>
      </xdr:nvCxnSpPr>
      <xdr:spPr>
        <a:xfrm>
          <a:off x="2908300" y="5526659"/>
          <a:ext cx="8890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40259</xdr:rowOff>
    </xdr:from>
    <xdr:to>
      <xdr:col>15</xdr:col>
      <xdr:colOff>50800</xdr:colOff>
      <xdr:row>32</xdr:row>
      <xdr:rowOff>98361</xdr:rowOff>
    </xdr:to>
    <xdr:cxnSp macro="">
      <xdr:nvCxnSpPr>
        <xdr:cNvPr id="67" name="直線コネクタ 66"/>
        <xdr:cNvCxnSpPr/>
      </xdr:nvCxnSpPr>
      <xdr:spPr>
        <a:xfrm flipV="1">
          <a:off x="2019300" y="5526659"/>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98361</xdr:rowOff>
    </xdr:from>
    <xdr:to>
      <xdr:col>10</xdr:col>
      <xdr:colOff>114300</xdr:colOff>
      <xdr:row>32</xdr:row>
      <xdr:rowOff>128079</xdr:rowOff>
    </xdr:to>
    <xdr:cxnSp macro="">
      <xdr:nvCxnSpPr>
        <xdr:cNvPr id="70" name="直線コネクタ 69"/>
        <xdr:cNvCxnSpPr/>
      </xdr:nvCxnSpPr>
      <xdr:spPr>
        <a:xfrm flipV="1">
          <a:off x="1130300" y="558476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102235</xdr:rowOff>
    </xdr:from>
    <xdr:to>
      <xdr:col>24</xdr:col>
      <xdr:colOff>114300</xdr:colOff>
      <xdr:row>33</xdr:row>
      <xdr:rowOff>32385</xdr:rowOff>
    </xdr:to>
    <xdr:sp macro="" textlink="">
      <xdr:nvSpPr>
        <xdr:cNvPr id="80" name="楕円 79"/>
        <xdr:cNvSpPr/>
      </xdr:nvSpPr>
      <xdr:spPr>
        <a:xfrm>
          <a:off x="45847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125112</xdr:rowOff>
    </xdr:from>
    <xdr:ext cx="469744" cy="259045"/>
    <xdr:sp macro="" textlink="">
      <xdr:nvSpPr>
        <xdr:cNvPr id="81" name="議会費該当値テキスト"/>
        <xdr:cNvSpPr txBox="1"/>
      </xdr:nvSpPr>
      <xdr:spPr>
        <a:xfrm>
          <a:off x="4686300" y="54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122999</xdr:rowOff>
    </xdr:from>
    <xdr:to>
      <xdr:col>20</xdr:col>
      <xdr:colOff>38100</xdr:colOff>
      <xdr:row>33</xdr:row>
      <xdr:rowOff>53149</xdr:rowOff>
    </xdr:to>
    <xdr:sp macro="" textlink="">
      <xdr:nvSpPr>
        <xdr:cNvPr id="82" name="楕円 81"/>
        <xdr:cNvSpPr/>
      </xdr:nvSpPr>
      <xdr:spPr>
        <a:xfrm>
          <a:off x="37465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69676</xdr:rowOff>
    </xdr:from>
    <xdr:ext cx="469744" cy="259045"/>
    <xdr:sp macro="" textlink="">
      <xdr:nvSpPr>
        <xdr:cNvPr id="83" name="テキスト ボックス 82"/>
        <xdr:cNvSpPr txBox="1"/>
      </xdr:nvSpPr>
      <xdr:spPr>
        <a:xfrm>
          <a:off x="3562428" y="538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160909</xdr:rowOff>
    </xdr:from>
    <xdr:to>
      <xdr:col>15</xdr:col>
      <xdr:colOff>101600</xdr:colOff>
      <xdr:row>32</xdr:row>
      <xdr:rowOff>91059</xdr:rowOff>
    </xdr:to>
    <xdr:sp macro="" textlink="">
      <xdr:nvSpPr>
        <xdr:cNvPr id="84" name="楕円 83"/>
        <xdr:cNvSpPr/>
      </xdr:nvSpPr>
      <xdr:spPr>
        <a:xfrm>
          <a:off x="2857500" y="54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107586</xdr:rowOff>
    </xdr:from>
    <xdr:ext cx="469744" cy="259045"/>
    <xdr:sp macro="" textlink="">
      <xdr:nvSpPr>
        <xdr:cNvPr id="85" name="テキスト ボックス 84"/>
        <xdr:cNvSpPr txBox="1"/>
      </xdr:nvSpPr>
      <xdr:spPr>
        <a:xfrm>
          <a:off x="2673428" y="525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47561</xdr:rowOff>
    </xdr:from>
    <xdr:to>
      <xdr:col>10</xdr:col>
      <xdr:colOff>165100</xdr:colOff>
      <xdr:row>32</xdr:row>
      <xdr:rowOff>149161</xdr:rowOff>
    </xdr:to>
    <xdr:sp macro="" textlink="">
      <xdr:nvSpPr>
        <xdr:cNvPr id="86" name="楕円 85"/>
        <xdr:cNvSpPr/>
      </xdr:nvSpPr>
      <xdr:spPr>
        <a:xfrm>
          <a:off x="1968500" y="55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165688</xdr:rowOff>
    </xdr:from>
    <xdr:ext cx="469744" cy="259045"/>
    <xdr:sp macro="" textlink="">
      <xdr:nvSpPr>
        <xdr:cNvPr id="87" name="テキスト ボックス 86"/>
        <xdr:cNvSpPr txBox="1"/>
      </xdr:nvSpPr>
      <xdr:spPr>
        <a:xfrm>
          <a:off x="1784428" y="530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77279</xdr:rowOff>
    </xdr:from>
    <xdr:to>
      <xdr:col>6</xdr:col>
      <xdr:colOff>38100</xdr:colOff>
      <xdr:row>33</xdr:row>
      <xdr:rowOff>7429</xdr:rowOff>
    </xdr:to>
    <xdr:sp macro="" textlink="">
      <xdr:nvSpPr>
        <xdr:cNvPr id="88" name="楕円 87"/>
        <xdr:cNvSpPr/>
      </xdr:nvSpPr>
      <xdr:spPr>
        <a:xfrm>
          <a:off x="1079500" y="55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23956</xdr:rowOff>
    </xdr:from>
    <xdr:ext cx="469744" cy="259045"/>
    <xdr:sp macro="" textlink="">
      <xdr:nvSpPr>
        <xdr:cNvPr id="89" name="テキスト ボックス 88"/>
        <xdr:cNvSpPr txBox="1"/>
      </xdr:nvSpPr>
      <xdr:spPr>
        <a:xfrm>
          <a:off x="895428" y="53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114188</xdr:rowOff>
    </xdr:from>
    <xdr:to>
      <xdr:col>24</xdr:col>
      <xdr:colOff>63500</xdr:colOff>
      <xdr:row>54</xdr:row>
      <xdr:rowOff>16247</xdr:rowOff>
    </xdr:to>
    <xdr:cxnSp macro="">
      <xdr:nvCxnSpPr>
        <xdr:cNvPr id="116" name="直線コネクタ 115"/>
        <xdr:cNvCxnSpPr/>
      </xdr:nvCxnSpPr>
      <xdr:spPr>
        <a:xfrm flipV="1">
          <a:off x="3797300" y="9201038"/>
          <a:ext cx="838200" cy="7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16247</xdr:rowOff>
    </xdr:from>
    <xdr:to>
      <xdr:col>19</xdr:col>
      <xdr:colOff>177800</xdr:colOff>
      <xdr:row>54</xdr:row>
      <xdr:rowOff>159817</xdr:rowOff>
    </xdr:to>
    <xdr:cxnSp macro="">
      <xdr:nvCxnSpPr>
        <xdr:cNvPr id="119" name="直線コネクタ 118"/>
        <xdr:cNvCxnSpPr/>
      </xdr:nvCxnSpPr>
      <xdr:spPr>
        <a:xfrm flipV="1">
          <a:off x="2908300" y="9274547"/>
          <a:ext cx="889000" cy="14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159817</xdr:rowOff>
    </xdr:from>
    <xdr:to>
      <xdr:col>15</xdr:col>
      <xdr:colOff>50800</xdr:colOff>
      <xdr:row>56</xdr:row>
      <xdr:rowOff>30415</xdr:rowOff>
    </xdr:to>
    <xdr:cxnSp macro="">
      <xdr:nvCxnSpPr>
        <xdr:cNvPr id="122" name="直線コネクタ 121"/>
        <xdr:cNvCxnSpPr/>
      </xdr:nvCxnSpPr>
      <xdr:spPr>
        <a:xfrm flipV="1">
          <a:off x="2019300" y="9418117"/>
          <a:ext cx="889000" cy="2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30415</xdr:rowOff>
    </xdr:from>
    <xdr:to>
      <xdr:col>10</xdr:col>
      <xdr:colOff>114300</xdr:colOff>
      <xdr:row>56</xdr:row>
      <xdr:rowOff>66443</xdr:rowOff>
    </xdr:to>
    <xdr:cxnSp macro="">
      <xdr:nvCxnSpPr>
        <xdr:cNvPr id="125" name="直線コネクタ 124"/>
        <xdr:cNvCxnSpPr/>
      </xdr:nvCxnSpPr>
      <xdr:spPr>
        <a:xfrm flipV="1">
          <a:off x="1130300" y="9631615"/>
          <a:ext cx="889000" cy="3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63388</xdr:rowOff>
    </xdr:from>
    <xdr:to>
      <xdr:col>24</xdr:col>
      <xdr:colOff>114300</xdr:colOff>
      <xdr:row>53</xdr:row>
      <xdr:rowOff>164988</xdr:rowOff>
    </xdr:to>
    <xdr:sp macro="" textlink="">
      <xdr:nvSpPr>
        <xdr:cNvPr id="135" name="楕円 134"/>
        <xdr:cNvSpPr/>
      </xdr:nvSpPr>
      <xdr:spPr>
        <a:xfrm>
          <a:off x="4584700" y="91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86265</xdr:rowOff>
    </xdr:from>
    <xdr:ext cx="599010" cy="259045"/>
    <xdr:sp macro="" textlink="">
      <xdr:nvSpPr>
        <xdr:cNvPr id="136" name="総務費該当値テキスト"/>
        <xdr:cNvSpPr txBox="1"/>
      </xdr:nvSpPr>
      <xdr:spPr>
        <a:xfrm>
          <a:off x="4686300" y="900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136897</xdr:rowOff>
    </xdr:from>
    <xdr:to>
      <xdr:col>20</xdr:col>
      <xdr:colOff>38100</xdr:colOff>
      <xdr:row>54</xdr:row>
      <xdr:rowOff>67047</xdr:rowOff>
    </xdr:to>
    <xdr:sp macro="" textlink="">
      <xdr:nvSpPr>
        <xdr:cNvPr id="137" name="楕円 136"/>
        <xdr:cNvSpPr/>
      </xdr:nvSpPr>
      <xdr:spPr>
        <a:xfrm>
          <a:off x="3746500" y="92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83574</xdr:rowOff>
    </xdr:from>
    <xdr:ext cx="599010" cy="259045"/>
    <xdr:sp macro="" textlink="">
      <xdr:nvSpPr>
        <xdr:cNvPr id="138" name="テキスト ボックス 137"/>
        <xdr:cNvSpPr txBox="1"/>
      </xdr:nvSpPr>
      <xdr:spPr>
        <a:xfrm>
          <a:off x="3497795" y="899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109017</xdr:rowOff>
    </xdr:from>
    <xdr:to>
      <xdr:col>15</xdr:col>
      <xdr:colOff>101600</xdr:colOff>
      <xdr:row>55</xdr:row>
      <xdr:rowOff>39167</xdr:rowOff>
    </xdr:to>
    <xdr:sp macro="" textlink="">
      <xdr:nvSpPr>
        <xdr:cNvPr id="139" name="楕円 138"/>
        <xdr:cNvSpPr/>
      </xdr:nvSpPr>
      <xdr:spPr>
        <a:xfrm>
          <a:off x="2857500" y="9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55694</xdr:rowOff>
    </xdr:from>
    <xdr:ext cx="599010" cy="259045"/>
    <xdr:sp macro="" textlink="">
      <xdr:nvSpPr>
        <xdr:cNvPr id="140" name="テキスト ボックス 139"/>
        <xdr:cNvSpPr txBox="1"/>
      </xdr:nvSpPr>
      <xdr:spPr>
        <a:xfrm>
          <a:off x="2608795" y="914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151065</xdr:rowOff>
    </xdr:from>
    <xdr:to>
      <xdr:col>10</xdr:col>
      <xdr:colOff>165100</xdr:colOff>
      <xdr:row>56</xdr:row>
      <xdr:rowOff>81215</xdr:rowOff>
    </xdr:to>
    <xdr:sp macro="" textlink="">
      <xdr:nvSpPr>
        <xdr:cNvPr id="141" name="楕円 140"/>
        <xdr:cNvSpPr/>
      </xdr:nvSpPr>
      <xdr:spPr>
        <a:xfrm>
          <a:off x="1968500" y="95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97742</xdr:rowOff>
    </xdr:from>
    <xdr:ext cx="534377" cy="259045"/>
    <xdr:sp macro="" textlink="">
      <xdr:nvSpPr>
        <xdr:cNvPr id="142" name="テキスト ボックス 141"/>
        <xdr:cNvSpPr txBox="1"/>
      </xdr:nvSpPr>
      <xdr:spPr>
        <a:xfrm>
          <a:off x="1752111" y="935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15643</xdr:rowOff>
    </xdr:from>
    <xdr:to>
      <xdr:col>6</xdr:col>
      <xdr:colOff>38100</xdr:colOff>
      <xdr:row>56</xdr:row>
      <xdr:rowOff>117243</xdr:rowOff>
    </xdr:to>
    <xdr:sp macro="" textlink="">
      <xdr:nvSpPr>
        <xdr:cNvPr id="143" name="楕円 142"/>
        <xdr:cNvSpPr/>
      </xdr:nvSpPr>
      <xdr:spPr>
        <a:xfrm>
          <a:off x="1079500" y="96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133770</xdr:rowOff>
    </xdr:from>
    <xdr:ext cx="534377" cy="259045"/>
    <xdr:sp macro="" textlink="">
      <xdr:nvSpPr>
        <xdr:cNvPr id="144" name="テキスト ボックス 143"/>
        <xdr:cNvSpPr txBox="1"/>
      </xdr:nvSpPr>
      <xdr:spPr>
        <a:xfrm>
          <a:off x="863111" y="9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133482</xdr:rowOff>
    </xdr:from>
    <xdr:to>
      <xdr:col>24</xdr:col>
      <xdr:colOff>63500</xdr:colOff>
      <xdr:row>74</xdr:row>
      <xdr:rowOff>153950</xdr:rowOff>
    </xdr:to>
    <xdr:cxnSp macro="">
      <xdr:nvCxnSpPr>
        <xdr:cNvPr id="174" name="直線コネクタ 173"/>
        <xdr:cNvCxnSpPr/>
      </xdr:nvCxnSpPr>
      <xdr:spPr>
        <a:xfrm>
          <a:off x="3797300" y="12820782"/>
          <a:ext cx="8382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133482</xdr:rowOff>
    </xdr:from>
    <xdr:to>
      <xdr:col>19</xdr:col>
      <xdr:colOff>177800</xdr:colOff>
      <xdr:row>75</xdr:row>
      <xdr:rowOff>116291</xdr:rowOff>
    </xdr:to>
    <xdr:cxnSp macro="">
      <xdr:nvCxnSpPr>
        <xdr:cNvPr id="177" name="直線コネクタ 176"/>
        <xdr:cNvCxnSpPr/>
      </xdr:nvCxnSpPr>
      <xdr:spPr>
        <a:xfrm flipV="1">
          <a:off x="2908300" y="12820782"/>
          <a:ext cx="889000" cy="1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116291</xdr:rowOff>
    </xdr:from>
    <xdr:to>
      <xdr:col>15</xdr:col>
      <xdr:colOff>50800</xdr:colOff>
      <xdr:row>75</xdr:row>
      <xdr:rowOff>138679</xdr:rowOff>
    </xdr:to>
    <xdr:cxnSp macro="">
      <xdr:nvCxnSpPr>
        <xdr:cNvPr id="180" name="直線コネクタ 179"/>
        <xdr:cNvCxnSpPr/>
      </xdr:nvCxnSpPr>
      <xdr:spPr>
        <a:xfrm flipV="1">
          <a:off x="2019300" y="12975041"/>
          <a:ext cx="8890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138679</xdr:rowOff>
    </xdr:from>
    <xdr:to>
      <xdr:col>10</xdr:col>
      <xdr:colOff>114300</xdr:colOff>
      <xdr:row>76</xdr:row>
      <xdr:rowOff>68202</xdr:rowOff>
    </xdr:to>
    <xdr:cxnSp macro="">
      <xdr:nvCxnSpPr>
        <xdr:cNvPr id="183" name="直線コネクタ 182"/>
        <xdr:cNvCxnSpPr/>
      </xdr:nvCxnSpPr>
      <xdr:spPr>
        <a:xfrm flipV="1">
          <a:off x="1130300" y="12997429"/>
          <a:ext cx="889000" cy="10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103150</xdr:rowOff>
    </xdr:from>
    <xdr:to>
      <xdr:col>24</xdr:col>
      <xdr:colOff>114300</xdr:colOff>
      <xdr:row>75</xdr:row>
      <xdr:rowOff>33300</xdr:rowOff>
    </xdr:to>
    <xdr:sp macro="" textlink="">
      <xdr:nvSpPr>
        <xdr:cNvPr id="193" name="楕円 192"/>
        <xdr:cNvSpPr/>
      </xdr:nvSpPr>
      <xdr:spPr>
        <a:xfrm>
          <a:off x="4584700" y="127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126027</xdr:rowOff>
    </xdr:from>
    <xdr:ext cx="599010" cy="259045"/>
    <xdr:sp macro="" textlink="">
      <xdr:nvSpPr>
        <xdr:cNvPr id="194" name="民生費該当値テキスト"/>
        <xdr:cNvSpPr txBox="1"/>
      </xdr:nvSpPr>
      <xdr:spPr>
        <a:xfrm>
          <a:off x="4686300" y="1264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82682</xdr:rowOff>
    </xdr:from>
    <xdr:to>
      <xdr:col>20</xdr:col>
      <xdr:colOff>38100</xdr:colOff>
      <xdr:row>75</xdr:row>
      <xdr:rowOff>12832</xdr:rowOff>
    </xdr:to>
    <xdr:sp macro="" textlink="">
      <xdr:nvSpPr>
        <xdr:cNvPr id="195" name="楕円 194"/>
        <xdr:cNvSpPr/>
      </xdr:nvSpPr>
      <xdr:spPr>
        <a:xfrm>
          <a:off x="3746500" y="127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29359</xdr:rowOff>
    </xdr:from>
    <xdr:ext cx="599010" cy="259045"/>
    <xdr:sp macro="" textlink="">
      <xdr:nvSpPr>
        <xdr:cNvPr id="196" name="テキスト ボックス 195"/>
        <xdr:cNvSpPr txBox="1"/>
      </xdr:nvSpPr>
      <xdr:spPr>
        <a:xfrm>
          <a:off x="3497795" y="1254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65491</xdr:rowOff>
    </xdr:from>
    <xdr:to>
      <xdr:col>15</xdr:col>
      <xdr:colOff>101600</xdr:colOff>
      <xdr:row>75</xdr:row>
      <xdr:rowOff>167091</xdr:rowOff>
    </xdr:to>
    <xdr:sp macro="" textlink="">
      <xdr:nvSpPr>
        <xdr:cNvPr id="197" name="楕円 196"/>
        <xdr:cNvSpPr/>
      </xdr:nvSpPr>
      <xdr:spPr>
        <a:xfrm>
          <a:off x="2857500" y="129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12168</xdr:rowOff>
    </xdr:from>
    <xdr:ext cx="599010" cy="259045"/>
    <xdr:sp macro="" textlink="">
      <xdr:nvSpPr>
        <xdr:cNvPr id="198" name="テキスト ボックス 197"/>
        <xdr:cNvSpPr txBox="1"/>
      </xdr:nvSpPr>
      <xdr:spPr>
        <a:xfrm>
          <a:off x="2608795" y="1269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87879</xdr:rowOff>
    </xdr:from>
    <xdr:to>
      <xdr:col>10</xdr:col>
      <xdr:colOff>165100</xdr:colOff>
      <xdr:row>76</xdr:row>
      <xdr:rowOff>18030</xdr:rowOff>
    </xdr:to>
    <xdr:sp macro="" textlink="">
      <xdr:nvSpPr>
        <xdr:cNvPr id="199" name="楕円 198"/>
        <xdr:cNvSpPr/>
      </xdr:nvSpPr>
      <xdr:spPr>
        <a:xfrm>
          <a:off x="1968500" y="129466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34556</xdr:rowOff>
    </xdr:from>
    <xdr:ext cx="599010" cy="259045"/>
    <xdr:sp macro="" textlink="">
      <xdr:nvSpPr>
        <xdr:cNvPr id="200" name="テキスト ボックス 199"/>
        <xdr:cNvSpPr txBox="1"/>
      </xdr:nvSpPr>
      <xdr:spPr>
        <a:xfrm>
          <a:off x="1719795" y="1272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17402</xdr:rowOff>
    </xdr:from>
    <xdr:to>
      <xdr:col>6</xdr:col>
      <xdr:colOff>38100</xdr:colOff>
      <xdr:row>76</xdr:row>
      <xdr:rowOff>119002</xdr:rowOff>
    </xdr:to>
    <xdr:sp macro="" textlink="">
      <xdr:nvSpPr>
        <xdr:cNvPr id="201" name="楕円 200"/>
        <xdr:cNvSpPr/>
      </xdr:nvSpPr>
      <xdr:spPr>
        <a:xfrm>
          <a:off x="1079500" y="130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135528</xdr:rowOff>
    </xdr:from>
    <xdr:ext cx="599010" cy="259045"/>
    <xdr:sp macro="" textlink="">
      <xdr:nvSpPr>
        <xdr:cNvPr id="202" name="テキスト ボックス 201"/>
        <xdr:cNvSpPr txBox="1"/>
      </xdr:nvSpPr>
      <xdr:spPr>
        <a:xfrm>
          <a:off x="830795" y="128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4696</xdr:rowOff>
    </xdr:from>
    <xdr:to>
      <xdr:col>24</xdr:col>
      <xdr:colOff>63500</xdr:colOff>
      <xdr:row>97</xdr:row>
      <xdr:rowOff>19898</xdr:rowOff>
    </xdr:to>
    <xdr:cxnSp macro="">
      <xdr:nvCxnSpPr>
        <xdr:cNvPr id="231" name="直線コネクタ 230"/>
        <xdr:cNvCxnSpPr/>
      </xdr:nvCxnSpPr>
      <xdr:spPr>
        <a:xfrm>
          <a:off x="3797300" y="1663534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4696</xdr:rowOff>
    </xdr:from>
    <xdr:to>
      <xdr:col>19</xdr:col>
      <xdr:colOff>177800</xdr:colOff>
      <xdr:row>97</xdr:row>
      <xdr:rowOff>15433</xdr:rowOff>
    </xdr:to>
    <xdr:cxnSp macro="">
      <xdr:nvCxnSpPr>
        <xdr:cNvPr id="234" name="直線コネクタ 233"/>
        <xdr:cNvCxnSpPr/>
      </xdr:nvCxnSpPr>
      <xdr:spPr>
        <a:xfrm flipV="1">
          <a:off x="2908300" y="16635346"/>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15433</xdr:rowOff>
    </xdr:from>
    <xdr:to>
      <xdr:col>15</xdr:col>
      <xdr:colOff>50800</xdr:colOff>
      <xdr:row>97</xdr:row>
      <xdr:rowOff>34010</xdr:rowOff>
    </xdr:to>
    <xdr:cxnSp macro="">
      <xdr:nvCxnSpPr>
        <xdr:cNvPr id="237" name="直線コネクタ 236"/>
        <xdr:cNvCxnSpPr/>
      </xdr:nvCxnSpPr>
      <xdr:spPr>
        <a:xfrm flipV="1">
          <a:off x="2019300" y="16646083"/>
          <a:ext cx="8890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34010</xdr:rowOff>
    </xdr:from>
    <xdr:to>
      <xdr:col>10</xdr:col>
      <xdr:colOff>114300</xdr:colOff>
      <xdr:row>97</xdr:row>
      <xdr:rowOff>41060</xdr:rowOff>
    </xdr:to>
    <xdr:cxnSp macro="">
      <xdr:nvCxnSpPr>
        <xdr:cNvPr id="240" name="直線コネクタ 239"/>
        <xdr:cNvCxnSpPr/>
      </xdr:nvCxnSpPr>
      <xdr:spPr>
        <a:xfrm flipV="1">
          <a:off x="1130300" y="16664660"/>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140548</xdr:rowOff>
    </xdr:from>
    <xdr:to>
      <xdr:col>24</xdr:col>
      <xdr:colOff>114300</xdr:colOff>
      <xdr:row>97</xdr:row>
      <xdr:rowOff>70698</xdr:rowOff>
    </xdr:to>
    <xdr:sp macro="" textlink="">
      <xdr:nvSpPr>
        <xdr:cNvPr id="250" name="楕円 249"/>
        <xdr:cNvSpPr/>
      </xdr:nvSpPr>
      <xdr:spPr>
        <a:xfrm>
          <a:off x="4584700" y="1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118975</xdr:rowOff>
    </xdr:from>
    <xdr:ext cx="534377" cy="259045"/>
    <xdr:sp macro="" textlink="">
      <xdr:nvSpPr>
        <xdr:cNvPr id="251" name="衛生費該当値テキスト"/>
        <xdr:cNvSpPr txBox="1"/>
      </xdr:nvSpPr>
      <xdr:spPr>
        <a:xfrm>
          <a:off x="4686300" y="1657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125346</xdr:rowOff>
    </xdr:from>
    <xdr:to>
      <xdr:col>20</xdr:col>
      <xdr:colOff>38100</xdr:colOff>
      <xdr:row>97</xdr:row>
      <xdr:rowOff>55496</xdr:rowOff>
    </xdr:to>
    <xdr:sp macro="" textlink="">
      <xdr:nvSpPr>
        <xdr:cNvPr id="252" name="楕円 251"/>
        <xdr:cNvSpPr/>
      </xdr:nvSpPr>
      <xdr:spPr>
        <a:xfrm>
          <a:off x="3746500" y="1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46623</xdr:rowOff>
    </xdr:from>
    <xdr:ext cx="534377" cy="259045"/>
    <xdr:sp macro="" textlink="">
      <xdr:nvSpPr>
        <xdr:cNvPr id="253" name="テキスト ボックス 252"/>
        <xdr:cNvSpPr txBox="1"/>
      </xdr:nvSpPr>
      <xdr:spPr>
        <a:xfrm>
          <a:off x="3530111" y="1667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136083</xdr:rowOff>
    </xdr:from>
    <xdr:to>
      <xdr:col>15</xdr:col>
      <xdr:colOff>101600</xdr:colOff>
      <xdr:row>97</xdr:row>
      <xdr:rowOff>66233</xdr:rowOff>
    </xdr:to>
    <xdr:sp macro="" textlink="">
      <xdr:nvSpPr>
        <xdr:cNvPr id="254" name="楕円 253"/>
        <xdr:cNvSpPr/>
      </xdr:nvSpPr>
      <xdr:spPr>
        <a:xfrm>
          <a:off x="2857500" y="165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57360</xdr:rowOff>
    </xdr:from>
    <xdr:ext cx="534377" cy="259045"/>
    <xdr:sp macro="" textlink="">
      <xdr:nvSpPr>
        <xdr:cNvPr id="255" name="テキスト ボックス 254"/>
        <xdr:cNvSpPr txBox="1"/>
      </xdr:nvSpPr>
      <xdr:spPr>
        <a:xfrm>
          <a:off x="2641111" y="166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154660</xdr:rowOff>
    </xdr:from>
    <xdr:to>
      <xdr:col>10</xdr:col>
      <xdr:colOff>165100</xdr:colOff>
      <xdr:row>97</xdr:row>
      <xdr:rowOff>84810</xdr:rowOff>
    </xdr:to>
    <xdr:sp macro="" textlink="">
      <xdr:nvSpPr>
        <xdr:cNvPr id="256" name="楕円 255"/>
        <xdr:cNvSpPr/>
      </xdr:nvSpPr>
      <xdr:spPr>
        <a:xfrm>
          <a:off x="1968500" y="166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75937</xdr:rowOff>
    </xdr:from>
    <xdr:ext cx="534377" cy="259045"/>
    <xdr:sp macro="" textlink="">
      <xdr:nvSpPr>
        <xdr:cNvPr id="257" name="テキスト ボックス 256"/>
        <xdr:cNvSpPr txBox="1"/>
      </xdr:nvSpPr>
      <xdr:spPr>
        <a:xfrm>
          <a:off x="1752111" y="167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161710</xdr:rowOff>
    </xdr:from>
    <xdr:to>
      <xdr:col>6</xdr:col>
      <xdr:colOff>38100</xdr:colOff>
      <xdr:row>97</xdr:row>
      <xdr:rowOff>91860</xdr:rowOff>
    </xdr:to>
    <xdr:sp macro="" textlink="">
      <xdr:nvSpPr>
        <xdr:cNvPr id="258" name="楕円 257"/>
        <xdr:cNvSpPr/>
      </xdr:nvSpPr>
      <xdr:spPr>
        <a:xfrm>
          <a:off x="10795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82987</xdr:rowOff>
    </xdr:from>
    <xdr:ext cx="534377" cy="259045"/>
    <xdr:sp macro="" textlink="">
      <xdr:nvSpPr>
        <xdr:cNvPr id="259" name="テキスト ボックス 258"/>
        <xdr:cNvSpPr txBox="1"/>
      </xdr:nvSpPr>
      <xdr:spPr>
        <a:xfrm>
          <a:off x="863111" y="167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145415</xdr:rowOff>
    </xdr:from>
    <xdr:to>
      <xdr:col>54</xdr:col>
      <xdr:colOff>189865</xdr:colOff>
      <xdr:row>38</xdr:row>
      <xdr:rowOff>139700</xdr:rowOff>
    </xdr:to>
    <xdr:cxnSp macro="">
      <xdr:nvCxnSpPr>
        <xdr:cNvPr id="281" name="直線コネクタ 280"/>
        <xdr:cNvCxnSpPr/>
      </xdr:nvCxnSpPr>
      <xdr:spPr>
        <a:xfrm flipV="1">
          <a:off x="10475595" y="5631815"/>
          <a:ext cx="127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92092</xdr:rowOff>
    </xdr:from>
    <xdr:ext cx="469744" cy="259045"/>
    <xdr:sp macro="" textlink="">
      <xdr:nvSpPr>
        <xdr:cNvPr id="284" name="労働費最大値テキスト"/>
        <xdr:cNvSpPr txBox="1"/>
      </xdr:nvSpPr>
      <xdr:spPr>
        <a:xfrm>
          <a:off x="10528300" y="54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145415</xdr:rowOff>
    </xdr:from>
    <xdr:to>
      <xdr:col>55</xdr:col>
      <xdr:colOff>88900</xdr:colOff>
      <xdr:row>32</xdr:row>
      <xdr:rowOff>145415</xdr:rowOff>
    </xdr:to>
    <xdr:cxnSp macro="">
      <xdr:nvCxnSpPr>
        <xdr:cNvPr id="285" name="直線コネクタ 284"/>
        <xdr:cNvCxnSpPr/>
      </xdr:nvCxnSpPr>
      <xdr:spPr>
        <a:xfrm>
          <a:off x="10388600" y="563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109262</xdr:rowOff>
    </xdr:from>
    <xdr:ext cx="378565" cy="259045"/>
    <xdr:sp macro="" textlink="">
      <xdr:nvSpPr>
        <xdr:cNvPr id="287" name="労働費平均値テキスト"/>
        <xdr:cNvSpPr txBox="1"/>
      </xdr:nvSpPr>
      <xdr:spPr>
        <a:xfrm>
          <a:off x="10528300" y="62814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86385</xdr:rowOff>
    </xdr:from>
    <xdr:to>
      <xdr:col>55</xdr:col>
      <xdr:colOff>50800</xdr:colOff>
      <xdr:row>38</xdr:row>
      <xdr:rowOff>16535</xdr:rowOff>
    </xdr:to>
    <xdr:sp macro="" textlink="">
      <xdr:nvSpPr>
        <xdr:cNvPr id="288" name="フローチャート: 判断 287"/>
        <xdr:cNvSpPr/>
      </xdr:nvSpPr>
      <xdr:spPr>
        <a:xfrm>
          <a:off x="104267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86157</xdr:rowOff>
    </xdr:from>
    <xdr:to>
      <xdr:col>50</xdr:col>
      <xdr:colOff>165100</xdr:colOff>
      <xdr:row>38</xdr:row>
      <xdr:rowOff>16307</xdr:rowOff>
    </xdr:to>
    <xdr:sp macro="" textlink="">
      <xdr:nvSpPr>
        <xdr:cNvPr id="290" name="フローチャート: 判断 289"/>
        <xdr:cNvSpPr/>
      </xdr:nvSpPr>
      <xdr:spPr>
        <a:xfrm>
          <a:off x="95885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32834</xdr:rowOff>
    </xdr:from>
    <xdr:ext cx="378565" cy="259045"/>
    <xdr:sp macro="" textlink="">
      <xdr:nvSpPr>
        <xdr:cNvPr id="291" name="テキスト ボックス 290"/>
        <xdr:cNvSpPr txBox="1"/>
      </xdr:nvSpPr>
      <xdr:spPr>
        <a:xfrm>
          <a:off x="9450017" y="62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62890</xdr:rowOff>
    </xdr:from>
    <xdr:to>
      <xdr:col>45</xdr:col>
      <xdr:colOff>177800</xdr:colOff>
      <xdr:row>38</xdr:row>
      <xdr:rowOff>139700</xdr:rowOff>
    </xdr:to>
    <xdr:cxnSp macro="">
      <xdr:nvCxnSpPr>
        <xdr:cNvPr id="292" name="直線コネクタ 291"/>
        <xdr:cNvCxnSpPr/>
      </xdr:nvCxnSpPr>
      <xdr:spPr>
        <a:xfrm>
          <a:off x="7861300" y="5720740"/>
          <a:ext cx="889000" cy="93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61697</xdr:rowOff>
    </xdr:from>
    <xdr:to>
      <xdr:col>46</xdr:col>
      <xdr:colOff>38100</xdr:colOff>
      <xdr:row>37</xdr:row>
      <xdr:rowOff>163297</xdr:rowOff>
    </xdr:to>
    <xdr:sp macro="" textlink="">
      <xdr:nvSpPr>
        <xdr:cNvPr id="293" name="フローチャート: 判断 292"/>
        <xdr:cNvSpPr/>
      </xdr:nvSpPr>
      <xdr:spPr>
        <a:xfrm>
          <a:off x="8699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8374</xdr:rowOff>
    </xdr:from>
    <xdr:ext cx="378565" cy="259045"/>
    <xdr:sp macro="" textlink="">
      <xdr:nvSpPr>
        <xdr:cNvPr id="294" name="テキスト ボックス 293"/>
        <xdr:cNvSpPr txBox="1"/>
      </xdr:nvSpPr>
      <xdr:spPr>
        <a:xfrm>
          <a:off x="8561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145415</xdr:rowOff>
    </xdr:from>
    <xdr:to>
      <xdr:col>41</xdr:col>
      <xdr:colOff>50800</xdr:colOff>
      <xdr:row>33</xdr:row>
      <xdr:rowOff>62890</xdr:rowOff>
    </xdr:to>
    <xdr:cxnSp macro="">
      <xdr:nvCxnSpPr>
        <xdr:cNvPr id="295" name="直線コネクタ 294"/>
        <xdr:cNvCxnSpPr/>
      </xdr:nvCxnSpPr>
      <xdr:spPr>
        <a:xfrm>
          <a:off x="6972300" y="5288915"/>
          <a:ext cx="889000" cy="4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297" name="テキスト ボックス 296"/>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299" name="テキスト ボックス 298"/>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12090</xdr:rowOff>
    </xdr:from>
    <xdr:to>
      <xdr:col>41</xdr:col>
      <xdr:colOff>101600</xdr:colOff>
      <xdr:row>33</xdr:row>
      <xdr:rowOff>113690</xdr:rowOff>
    </xdr:to>
    <xdr:sp macro="" textlink="">
      <xdr:nvSpPr>
        <xdr:cNvPr id="311" name="楕円 310"/>
        <xdr:cNvSpPr/>
      </xdr:nvSpPr>
      <xdr:spPr>
        <a:xfrm>
          <a:off x="7810500" y="5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130217</xdr:rowOff>
    </xdr:from>
    <xdr:ext cx="469744" cy="259045"/>
    <xdr:sp macro="" textlink="">
      <xdr:nvSpPr>
        <xdr:cNvPr id="312" name="テキスト ボックス 311"/>
        <xdr:cNvSpPr txBox="1"/>
      </xdr:nvSpPr>
      <xdr:spPr>
        <a:xfrm>
          <a:off x="7626428" y="54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94615</xdr:rowOff>
    </xdr:from>
    <xdr:to>
      <xdr:col>36</xdr:col>
      <xdr:colOff>165100</xdr:colOff>
      <xdr:row>31</xdr:row>
      <xdr:rowOff>24765</xdr:rowOff>
    </xdr:to>
    <xdr:sp macro="" textlink="">
      <xdr:nvSpPr>
        <xdr:cNvPr id="313" name="楕円 312"/>
        <xdr:cNvSpPr/>
      </xdr:nvSpPr>
      <xdr:spPr>
        <a:xfrm>
          <a:off x="6921500" y="52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41292</xdr:rowOff>
    </xdr:from>
    <xdr:ext cx="469744" cy="259045"/>
    <xdr:sp macro="" textlink="">
      <xdr:nvSpPr>
        <xdr:cNvPr id="314" name="テキスト ボックス 313"/>
        <xdr:cNvSpPr txBox="1"/>
      </xdr:nvSpPr>
      <xdr:spPr>
        <a:xfrm>
          <a:off x="6737428" y="50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0" name="直線コネクタ 339"/>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1"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2" name="直線コネクタ 341"/>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3"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4" name="直線コネクタ 343"/>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140320</xdr:rowOff>
    </xdr:from>
    <xdr:to>
      <xdr:col>55</xdr:col>
      <xdr:colOff>0</xdr:colOff>
      <xdr:row>56</xdr:row>
      <xdr:rowOff>87547</xdr:rowOff>
    </xdr:to>
    <xdr:cxnSp macro="">
      <xdr:nvCxnSpPr>
        <xdr:cNvPr id="345" name="直線コネクタ 344"/>
        <xdr:cNvCxnSpPr/>
      </xdr:nvCxnSpPr>
      <xdr:spPr>
        <a:xfrm flipV="1">
          <a:off x="9639300" y="9227170"/>
          <a:ext cx="838200" cy="46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46"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7" name="フローチャート: 判断 346"/>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87547</xdr:rowOff>
    </xdr:from>
    <xdr:to>
      <xdr:col>50</xdr:col>
      <xdr:colOff>114300</xdr:colOff>
      <xdr:row>56</xdr:row>
      <xdr:rowOff>132493</xdr:rowOff>
    </xdr:to>
    <xdr:cxnSp macro="">
      <xdr:nvCxnSpPr>
        <xdr:cNvPr id="348" name="直線コネクタ 347"/>
        <xdr:cNvCxnSpPr/>
      </xdr:nvCxnSpPr>
      <xdr:spPr>
        <a:xfrm flipV="1">
          <a:off x="8750300" y="9688747"/>
          <a:ext cx="8890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49" name="フローチャート: 判断 348"/>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0" name="テキスト ボックス 349"/>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124112</xdr:rowOff>
    </xdr:from>
    <xdr:to>
      <xdr:col>45</xdr:col>
      <xdr:colOff>177800</xdr:colOff>
      <xdr:row>56</xdr:row>
      <xdr:rowOff>132493</xdr:rowOff>
    </xdr:to>
    <xdr:cxnSp macro="">
      <xdr:nvCxnSpPr>
        <xdr:cNvPr id="351" name="直線コネクタ 350"/>
        <xdr:cNvCxnSpPr/>
      </xdr:nvCxnSpPr>
      <xdr:spPr>
        <a:xfrm>
          <a:off x="7861300" y="9553862"/>
          <a:ext cx="889000" cy="17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2" name="フローチャート: 判断 351"/>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3" name="テキスト ボックス 352"/>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33107</xdr:rowOff>
    </xdr:from>
    <xdr:to>
      <xdr:col>41</xdr:col>
      <xdr:colOff>50800</xdr:colOff>
      <xdr:row>55</xdr:row>
      <xdr:rowOff>124112</xdr:rowOff>
    </xdr:to>
    <xdr:cxnSp macro="">
      <xdr:nvCxnSpPr>
        <xdr:cNvPr id="354" name="直線コネクタ 353"/>
        <xdr:cNvCxnSpPr/>
      </xdr:nvCxnSpPr>
      <xdr:spPr>
        <a:xfrm>
          <a:off x="6972300" y="9462857"/>
          <a:ext cx="889000" cy="9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5" name="フローチャート: 判断 354"/>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56" name="テキスト ボックス 355"/>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57" name="フローチャート: 判断 356"/>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58" name="テキスト ボックス 357"/>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89520</xdr:rowOff>
    </xdr:from>
    <xdr:to>
      <xdr:col>55</xdr:col>
      <xdr:colOff>50800</xdr:colOff>
      <xdr:row>54</xdr:row>
      <xdr:rowOff>19670</xdr:rowOff>
    </xdr:to>
    <xdr:sp macro="" textlink="">
      <xdr:nvSpPr>
        <xdr:cNvPr id="364" name="楕円 363"/>
        <xdr:cNvSpPr/>
      </xdr:nvSpPr>
      <xdr:spPr>
        <a:xfrm>
          <a:off x="10426700" y="91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112397</xdr:rowOff>
    </xdr:from>
    <xdr:ext cx="534377" cy="259045"/>
    <xdr:sp macro="" textlink="">
      <xdr:nvSpPr>
        <xdr:cNvPr id="365" name="農林水産業費該当値テキスト"/>
        <xdr:cNvSpPr txBox="1"/>
      </xdr:nvSpPr>
      <xdr:spPr>
        <a:xfrm>
          <a:off x="10528300" y="90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36747</xdr:rowOff>
    </xdr:from>
    <xdr:to>
      <xdr:col>50</xdr:col>
      <xdr:colOff>165100</xdr:colOff>
      <xdr:row>56</xdr:row>
      <xdr:rowOff>138347</xdr:rowOff>
    </xdr:to>
    <xdr:sp macro="" textlink="">
      <xdr:nvSpPr>
        <xdr:cNvPr id="366" name="楕円 365"/>
        <xdr:cNvSpPr/>
      </xdr:nvSpPr>
      <xdr:spPr>
        <a:xfrm>
          <a:off x="9588500" y="9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154874</xdr:rowOff>
    </xdr:from>
    <xdr:ext cx="534377" cy="259045"/>
    <xdr:sp macro="" textlink="">
      <xdr:nvSpPr>
        <xdr:cNvPr id="367" name="テキスト ボックス 366"/>
        <xdr:cNvSpPr txBox="1"/>
      </xdr:nvSpPr>
      <xdr:spPr>
        <a:xfrm>
          <a:off x="9372111" y="94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81693</xdr:rowOff>
    </xdr:from>
    <xdr:to>
      <xdr:col>46</xdr:col>
      <xdr:colOff>38100</xdr:colOff>
      <xdr:row>57</xdr:row>
      <xdr:rowOff>11843</xdr:rowOff>
    </xdr:to>
    <xdr:sp macro="" textlink="">
      <xdr:nvSpPr>
        <xdr:cNvPr id="368" name="楕円 367"/>
        <xdr:cNvSpPr/>
      </xdr:nvSpPr>
      <xdr:spPr>
        <a:xfrm>
          <a:off x="8699500" y="9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28370</xdr:rowOff>
    </xdr:from>
    <xdr:ext cx="534377" cy="259045"/>
    <xdr:sp macro="" textlink="">
      <xdr:nvSpPr>
        <xdr:cNvPr id="369" name="テキスト ボックス 368"/>
        <xdr:cNvSpPr txBox="1"/>
      </xdr:nvSpPr>
      <xdr:spPr>
        <a:xfrm>
          <a:off x="8483111" y="94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73312</xdr:rowOff>
    </xdr:from>
    <xdr:to>
      <xdr:col>41</xdr:col>
      <xdr:colOff>101600</xdr:colOff>
      <xdr:row>56</xdr:row>
      <xdr:rowOff>3462</xdr:rowOff>
    </xdr:to>
    <xdr:sp macro="" textlink="">
      <xdr:nvSpPr>
        <xdr:cNvPr id="370" name="楕円 369"/>
        <xdr:cNvSpPr/>
      </xdr:nvSpPr>
      <xdr:spPr>
        <a:xfrm>
          <a:off x="7810500" y="950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19989</xdr:rowOff>
    </xdr:from>
    <xdr:ext cx="534377" cy="259045"/>
    <xdr:sp macro="" textlink="">
      <xdr:nvSpPr>
        <xdr:cNvPr id="371" name="テキスト ボックス 370"/>
        <xdr:cNvSpPr txBox="1"/>
      </xdr:nvSpPr>
      <xdr:spPr>
        <a:xfrm>
          <a:off x="7594111" y="927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153757</xdr:rowOff>
    </xdr:from>
    <xdr:to>
      <xdr:col>36</xdr:col>
      <xdr:colOff>165100</xdr:colOff>
      <xdr:row>55</xdr:row>
      <xdr:rowOff>83907</xdr:rowOff>
    </xdr:to>
    <xdr:sp macro="" textlink="">
      <xdr:nvSpPr>
        <xdr:cNvPr id="372" name="楕円 371"/>
        <xdr:cNvSpPr/>
      </xdr:nvSpPr>
      <xdr:spPr>
        <a:xfrm>
          <a:off x="6921500" y="94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100434</xdr:rowOff>
    </xdr:from>
    <xdr:ext cx="534377" cy="259045"/>
    <xdr:sp macro="" textlink="">
      <xdr:nvSpPr>
        <xdr:cNvPr id="373" name="テキスト ボックス 372"/>
        <xdr:cNvSpPr txBox="1"/>
      </xdr:nvSpPr>
      <xdr:spPr>
        <a:xfrm>
          <a:off x="6705111" y="91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7" name="直線コネクタ 396"/>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398"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399" name="直線コネクタ 398"/>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0"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1" name="直線コネクタ 400"/>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146300</xdr:rowOff>
    </xdr:from>
    <xdr:to>
      <xdr:col>55</xdr:col>
      <xdr:colOff>0</xdr:colOff>
      <xdr:row>78</xdr:row>
      <xdr:rowOff>150360</xdr:rowOff>
    </xdr:to>
    <xdr:cxnSp macro="">
      <xdr:nvCxnSpPr>
        <xdr:cNvPr id="402" name="直線コネクタ 401"/>
        <xdr:cNvCxnSpPr/>
      </xdr:nvCxnSpPr>
      <xdr:spPr>
        <a:xfrm flipV="1">
          <a:off x="9639300" y="13519400"/>
          <a:ext cx="8382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3"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4" name="フローチャート: 判断 403"/>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130656</xdr:rowOff>
    </xdr:from>
    <xdr:to>
      <xdr:col>50</xdr:col>
      <xdr:colOff>114300</xdr:colOff>
      <xdr:row>78</xdr:row>
      <xdr:rowOff>150360</xdr:rowOff>
    </xdr:to>
    <xdr:cxnSp macro="">
      <xdr:nvCxnSpPr>
        <xdr:cNvPr id="405" name="直線コネクタ 404"/>
        <xdr:cNvCxnSpPr/>
      </xdr:nvCxnSpPr>
      <xdr:spPr>
        <a:xfrm>
          <a:off x="8750300" y="13503756"/>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6" name="フローチャート: 判断 405"/>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07" name="テキスト ボックス 406"/>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130656</xdr:rowOff>
    </xdr:from>
    <xdr:to>
      <xdr:col>45</xdr:col>
      <xdr:colOff>177800</xdr:colOff>
      <xdr:row>78</xdr:row>
      <xdr:rowOff>156068</xdr:rowOff>
    </xdr:to>
    <xdr:cxnSp macro="">
      <xdr:nvCxnSpPr>
        <xdr:cNvPr id="408" name="直線コネクタ 407"/>
        <xdr:cNvCxnSpPr/>
      </xdr:nvCxnSpPr>
      <xdr:spPr>
        <a:xfrm flipV="1">
          <a:off x="7861300" y="13503756"/>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09" name="フローチャート: 判断 408"/>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0" name="テキスト ボックス 409"/>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155977</xdr:rowOff>
    </xdr:from>
    <xdr:to>
      <xdr:col>41</xdr:col>
      <xdr:colOff>50800</xdr:colOff>
      <xdr:row>78</xdr:row>
      <xdr:rowOff>156068</xdr:rowOff>
    </xdr:to>
    <xdr:cxnSp macro="">
      <xdr:nvCxnSpPr>
        <xdr:cNvPr id="411" name="直線コネクタ 410"/>
        <xdr:cNvCxnSpPr/>
      </xdr:nvCxnSpPr>
      <xdr:spPr>
        <a:xfrm>
          <a:off x="6972300" y="135290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2" name="フローチャート: 判断 411"/>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3" name="テキスト ボックス 412"/>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4" name="フローチャート: 判断 413"/>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5" name="テキスト ボックス 414"/>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95500</xdr:rowOff>
    </xdr:from>
    <xdr:to>
      <xdr:col>55</xdr:col>
      <xdr:colOff>50800</xdr:colOff>
      <xdr:row>79</xdr:row>
      <xdr:rowOff>25650</xdr:rowOff>
    </xdr:to>
    <xdr:sp macro="" textlink="">
      <xdr:nvSpPr>
        <xdr:cNvPr id="421" name="楕円 420"/>
        <xdr:cNvSpPr/>
      </xdr:nvSpPr>
      <xdr:spPr>
        <a:xfrm>
          <a:off x="10426700" y="134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10427</xdr:rowOff>
    </xdr:from>
    <xdr:ext cx="469744" cy="259045"/>
    <xdr:sp macro="" textlink="">
      <xdr:nvSpPr>
        <xdr:cNvPr id="422" name="商工費該当値テキスト"/>
        <xdr:cNvSpPr txBox="1"/>
      </xdr:nvSpPr>
      <xdr:spPr>
        <a:xfrm>
          <a:off x="10528300" y="1338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99560</xdr:rowOff>
    </xdr:from>
    <xdr:to>
      <xdr:col>50</xdr:col>
      <xdr:colOff>165100</xdr:colOff>
      <xdr:row>79</xdr:row>
      <xdr:rowOff>29710</xdr:rowOff>
    </xdr:to>
    <xdr:sp macro="" textlink="">
      <xdr:nvSpPr>
        <xdr:cNvPr id="423" name="楕円 422"/>
        <xdr:cNvSpPr/>
      </xdr:nvSpPr>
      <xdr:spPr>
        <a:xfrm>
          <a:off x="9588500" y="134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20837</xdr:rowOff>
    </xdr:from>
    <xdr:ext cx="469744" cy="259045"/>
    <xdr:sp macro="" textlink="">
      <xdr:nvSpPr>
        <xdr:cNvPr id="424" name="テキスト ボックス 423"/>
        <xdr:cNvSpPr txBox="1"/>
      </xdr:nvSpPr>
      <xdr:spPr>
        <a:xfrm>
          <a:off x="9404428"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79856</xdr:rowOff>
    </xdr:from>
    <xdr:to>
      <xdr:col>46</xdr:col>
      <xdr:colOff>38100</xdr:colOff>
      <xdr:row>79</xdr:row>
      <xdr:rowOff>10006</xdr:rowOff>
    </xdr:to>
    <xdr:sp macro="" textlink="">
      <xdr:nvSpPr>
        <xdr:cNvPr id="425" name="楕円 424"/>
        <xdr:cNvSpPr/>
      </xdr:nvSpPr>
      <xdr:spPr>
        <a:xfrm>
          <a:off x="8699500" y="134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1133</xdr:rowOff>
    </xdr:from>
    <xdr:ext cx="534377" cy="259045"/>
    <xdr:sp macro="" textlink="">
      <xdr:nvSpPr>
        <xdr:cNvPr id="426" name="テキスト ボックス 425"/>
        <xdr:cNvSpPr txBox="1"/>
      </xdr:nvSpPr>
      <xdr:spPr>
        <a:xfrm>
          <a:off x="8483111" y="135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105268</xdr:rowOff>
    </xdr:from>
    <xdr:to>
      <xdr:col>41</xdr:col>
      <xdr:colOff>101600</xdr:colOff>
      <xdr:row>79</xdr:row>
      <xdr:rowOff>35418</xdr:rowOff>
    </xdr:to>
    <xdr:sp macro="" textlink="">
      <xdr:nvSpPr>
        <xdr:cNvPr id="427" name="楕円 426"/>
        <xdr:cNvSpPr/>
      </xdr:nvSpPr>
      <xdr:spPr>
        <a:xfrm>
          <a:off x="7810500" y="134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26545</xdr:rowOff>
    </xdr:from>
    <xdr:ext cx="469744" cy="259045"/>
    <xdr:sp macro="" textlink="">
      <xdr:nvSpPr>
        <xdr:cNvPr id="428" name="テキスト ボックス 427"/>
        <xdr:cNvSpPr txBox="1"/>
      </xdr:nvSpPr>
      <xdr:spPr>
        <a:xfrm>
          <a:off x="7626428" y="1357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105177</xdr:rowOff>
    </xdr:from>
    <xdr:to>
      <xdr:col>36</xdr:col>
      <xdr:colOff>165100</xdr:colOff>
      <xdr:row>79</xdr:row>
      <xdr:rowOff>35327</xdr:rowOff>
    </xdr:to>
    <xdr:sp macro="" textlink="">
      <xdr:nvSpPr>
        <xdr:cNvPr id="429" name="楕円 428"/>
        <xdr:cNvSpPr/>
      </xdr:nvSpPr>
      <xdr:spPr>
        <a:xfrm>
          <a:off x="6921500" y="134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26454</xdr:rowOff>
    </xdr:from>
    <xdr:ext cx="469744" cy="259045"/>
    <xdr:sp macro="" textlink="">
      <xdr:nvSpPr>
        <xdr:cNvPr id="430" name="テキスト ボックス 429"/>
        <xdr:cNvSpPr txBox="1"/>
      </xdr:nvSpPr>
      <xdr:spPr>
        <a:xfrm>
          <a:off x="6737428" y="1357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4" name="直線コネクタ 453"/>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5"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6" name="直線コネクタ 455"/>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7"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58" name="直線コネクタ 457"/>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169852</xdr:rowOff>
    </xdr:from>
    <xdr:to>
      <xdr:col>55</xdr:col>
      <xdr:colOff>0</xdr:colOff>
      <xdr:row>97</xdr:row>
      <xdr:rowOff>54752</xdr:rowOff>
    </xdr:to>
    <xdr:cxnSp macro="">
      <xdr:nvCxnSpPr>
        <xdr:cNvPr id="459" name="直線コネクタ 458"/>
        <xdr:cNvCxnSpPr/>
      </xdr:nvCxnSpPr>
      <xdr:spPr>
        <a:xfrm flipV="1">
          <a:off x="9639300" y="16286152"/>
          <a:ext cx="838200" cy="3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0"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1" name="フローチャート: 判断 460"/>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54752</xdr:rowOff>
    </xdr:from>
    <xdr:to>
      <xdr:col>50</xdr:col>
      <xdr:colOff>114300</xdr:colOff>
      <xdr:row>97</xdr:row>
      <xdr:rowOff>169501</xdr:rowOff>
    </xdr:to>
    <xdr:cxnSp macro="">
      <xdr:nvCxnSpPr>
        <xdr:cNvPr id="462" name="直線コネクタ 461"/>
        <xdr:cNvCxnSpPr/>
      </xdr:nvCxnSpPr>
      <xdr:spPr>
        <a:xfrm flipV="1">
          <a:off x="8750300" y="16685402"/>
          <a:ext cx="889000" cy="1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3" name="フローチャート: 判断 462"/>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4" name="テキスト ボックス 463"/>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150169</xdr:rowOff>
    </xdr:from>
    <xdr:to>
      <xdr:col>45</xdr:col>
      <xdr:colOff>177800</xdr:colOff>
      <xdr:row>97</xdr:row>
      <xdr:rowOff>169501</xdr:rowOff>
    </xdr:to>
    <xdr:cxnSp macro="">
      <xdr:nvCxnSpPr>
        <xdr:cNvPr id="465" name="直線コネクタ 464"/>
        <xdr:cNvCxnSpPr/>
      </xdr:nvCxnSpPr>
      <xdr:spPr>
        <a:xfrm>
          <a:off x="7861300" y="16780819"/>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6" name="フローチャート: 判断 465"/>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67" name="テキスト ボックス 466"/>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113114</xdr:rowOff>
    </xdr:from>
    <xdr:to>
      <xdr:col>41</xdr:col>
      <xdr:colOff>50800</xdr:colOff>
      <xdr:row>97</xdr:row>
      <xdr:rowOff>150169</xdr:rowOff>
    </xdr:to>
    <xdr:cxnSp macro="">
      <xdr:nvCxnSpPr>
        <xdr:cNvPr id="468" name="直線コネクタ 467"/>
        <xdr:cNvCxnSpPr/>
      </xdr:nvCxnSpPr>
      <xdr:spPr>
        <a:xfrm>
          <a:off x="6972300" y="16743764"/>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69" name="フローチャート: 判断 468"/>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0" name="テキスト ボックス 469"/>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1" name="フローチャート: 判断 470"/>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2" name="テキスト ボックス 471"/>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119052</xdr:rowOff>
    </xdr:from>
    <xdr:to>
      <xdr:col>55</xdr:col>
      <xdr:colOff>50800</xdr:colOff>
      <xdr:row>95</xdr:row>
      <xdr:rowOff>49202</xdr:rowOff>
    </xdr:to>
    <xdr:sp macro="" textlink="">
      <xdr:nvSpPr>
        <xdr:cNvPr id="478" name="楕円 477"/>
        <xdr:cNvSpPr/>
      </xdr:nvSpPr>
      <xdr:spPr>
        <a:xfrm>
          <a:off x="10426700" y="162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141929</xdr:rowOff>
    </xdr:from>
    <xdr:ext cx="534377" cy="259045"/>
    <xdr:sp macro="" textlink="">
      <xdr:nvSpPr>
        <xdr:cNvPr id="479" name="土木費該当値テキスト"/>
        <xdr:cNvSpPr txBox="1"/>
      </xdr:nvSpPr>
      <xdr:spPr>
        <a:xfrm>
          <a:off x="10528300" y="160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3952</xdr:rowOff>
    </xdr:from>
    <xdr:to>
      <xdr:col>50</xdr:col>
      <xdr:colOff>165100</xdr:colOff>
      <xdr:row>97</xdr:row>
      <xdr:rowOff>105552</xdr:rowOff>
    </xdr:to>
    <xdr:sp macro="" textlink="">
      <xdr:nvSpPr>
        <xdr:cNvPr id="480" name="楕円 479"/>
        <xdr:cNvSpPr/>
      </xdr:nvSpPr>
      <xdr:spPr>
        <a:xfrm>
          <a:off x="9588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96679</xdr:rowOff>
    </xdr:from>
    <xdr:ext cx="534377" cy="259045"/>
    <xdr:sp macro="" textlink="">
      <xdr:nvSpPr>
        <xdr:cNvPr id="481" name="テキスト ボックス 480"/>
        <xdr:cNvSpPr txBox="1"/>
      </xdr:nvSpPr>
      <xdr:spPr>
        <a:xfrm>
          <a:off x="9372111" y="167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118701</xdr:rowOff>
    </xdr:from>
    <xdr:to>
      <xdr:col>46</xdr:col>
      <xdr:colOff>38100</xdr:colOff>
      <xdr:row>98</xdr:row>
      <xdr:rowOff>48851</xdr:rowOff>
    </xdr:to>
    <xdr:sp macro="" textlink="">
      <xdr:nvSpPr>
        <xdr:cNvPr id="482" name="楕円 481"/>
        <xdr:cNvSpPr/>
      </xdr:nvSpPr>
      <xdr:spPr>
        <a:xfrm>
          <a:off x="8699500" y="167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39978</xdr:rowOff>
    </xdr:from>
    <xdr:ext cx="534377" cy="259045"/>
    <xdr:sp macro="" textlink="">
      <xdr:nvSpPr>
        <xdr:cNvPr id="483" name="テキスト ボックス 482"/>
        <xdr:cNvSpPr txBox="1"/>
      </xdr:nvSpPr>
      <xdr:spPr>
        <a:xfrm>
          <a:off x="8483111" y="168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99369</xdr:rowOff>
    </xdr:from>
    <xdr:to>
      <xdr:col>41</xdr:col>
      <xdr:colOff>101600</xdr:colOff>
      <xdr:row>98</xdr:row>
      <xdr:rowOff>29519</xdr:rowOff>
    </xdr:to>
    <xdr:sp macro="" textlink="">
      <xdr:nvSpPr>
        <xdr:cNvPr id="484" name="楕円 483"/>
        <xdr:cNvSpPr/>
      </xdr:nvSpPr>
      <xdr:spPr>
        <a:xfrm>
          <a:off x="7810500" y="167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20646</xdr:rowOff>
    </xdr:from>
    <xdr:ext cx="534377" cy="259045"/>
    <xdr:sp macro="" textlink="">
      <xdr:nvSpPr>
        <xdr:cNvPr id="485" name="テキスト ボックス 484"/>
        <xdr:cNvSpPr txBox="1"/>
      </xdr:nvSpPr>
      <xdr:spPr>
        <a:xfrm>
          <a:off x="7594111" y="168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62314</xdr:rowOff>
    </xdr:from>
    <xdr:to>
      <xdr:col>36</xdr:col>
      <xdr:colOff>165100</xdr:colOff>
      <xdr:row>97</xdr:row>
      <xdr:rowOff>163914</xdr:rowOff>
    </xdr:to>
    <xdr:sp macro="" textlink="">
      <xdr:nvSpPr>
        <xdr:cNvPr id="486" name="楕円 485"/>
        <xdr:cNvSpPr/>
      </xdr:nvSpPr>
      <xdr:spPr>
        <a:xfrm>
          <a:off x="6921500" y="166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155041</xdr:rowOff>
    </xdr:from>
    <xdr:ext cx="534377" cy="259045"/>
    <xdr:sp macro="" textlink="">
      <xdr:nvSpPr>
        <xdr:cNvPr id="487" name="テキスト ボックス 486"/>
        <xdr:cNvSpPr txBox="1"/>
      </xdr:nvSpPr>
      <xdr:spPr>
        <a:xfrm>
          <a:off x="6705111" y="167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3" name="直線コネクタ 512"/>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4"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5" name="直線コネクタ 514"/>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6"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7" name="直線コネクタ 516"/>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100887</xdr:rowOff>
    </xdr:from>
    <xdr:to>
      <xdr:col>85</xdr:col>
      <xdr:colOff>127000</xdr:colOff>
      <xdr:row>36</xdr:row>
      <xdr:rowOff>161548</xdr:rowOff>
    </xdr:to>
    <xdr:cxnSp macro="">
      <xdr:nvCxnSpPr>
        <xdr:cNvPr id="518" name="直線コネクタ 517"/>
        <xdr:cNvCxnSpPr/>
      </xdr:nvCxnSpPr>
      <xdr:spPr>
        <a:xfrm flipV="1">
          <a:off x="15481300" y="6273087"/>
          <a:ext cx="838200" cy="6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19"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0" name="フローチャート: 判断 519"/>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95172</xdr:rowOff>
    </xdr:from>
    <xdr:to>
      <xdr:col>81</xdr:col>
      <xdr:colOff>50800</xdr:colOff>
      <xdr:row>36</xdr:row>
      <xdr:rowOff>161548</xdr:rowOff>
    </xdr:to>
    <xdr:cxnSp macro="">
      <xdr:nvCxnSpPr>
        <xdr:cNvPr id="521" name="直線コネクタ 520"/>
        <xdr:cNvCxnSpPr/>
      </xdr:nvCxnSpPr>
      <xdr:spPr>
        <a:xfrm>
          <a:off x="14592300" y="6267372"/>
          <a:ext cx="889000" cy="6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2" name="フローチャート: 判断 521"/>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3" name="テキスト ボックス 522"/>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99009</xdr:rowOff>
    </xdr:from>
    <xdr:to>
      <xdr:col>76</xdr:col>
      <xdr:colOff>114300</xdr:colOff>
      <xdr:row>36</xdr:row>
      <xdr:rowOff>95172</xdr:rowOff>
    </xdr:to>
    <xdr:cxnSp macro="">
      <xdr:nvCxnSpPr>
        <xdr:cNvPr id="524" name="直線コネクタ 523"/>
        <xdr:cNvCxnSpPr/>
      </xdr:nvCxnSpPr>
      <xdr:spPr>
        <a:xfrm>
          <a:off x="13703300" y="5756859"/>
          <a:ext cx="889000" cy="5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5" name="フローチャート: 判断 524"/>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26" name="テキスト ボックス 525"/>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99009</xdr:rowOff>
    </xdr:from>
    <xdr:to>
      <xdr:col>71</xdr:col>
      <xdr:colOff>177800</xdr:colOff>
      <xdr:row>37</xdr:row>
      <xdr:rowOff>46839</xdr:rowOff>
    </xdr:to>
    <xdr:cxnSp macro="">
      <xdr:nvCxnSpPr>
        <xdr:cNvPr id="527" name="直線コネクタ 526"/>
        <xdr:cNvCxnSpPr/>
      </xdr:nvCxnSpPr>
      <xdr:spPr>
        <a:xfrm flipV="1">
          <a:off x="12814300" y="5756859"/>
          <a:ext cx="889000" cy="6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28" name="フローチャート: 判断 527"/>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29" name="テキスト ボックス 528"/>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0" name="フローチャート: 判断 529"/>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1" name="テキスト ボックス 530"/>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50087</xdr:rowOff>
    </xdr:from>
    <xdr:to>
      <xdr:col>85</xdr:col>
      <xdr:colOff>177800</xdr:colOff>
      <xdr:row>36</xdr:row>
      <xdr:rowOff>151687</xdr:rowOff>
    </xdr:to>
    <xdr:sp macro="" textlink="">
      <xdr:nvSpPr>
        <xdr:cNvPr id="537" name="楕円 536"/>
        <xdr:cNvSpPr/>
      </xdr:nvSpPr>
      <xdr:spPr>
        <a:xfrm>
          <a:off x="16268700" y="62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72964</xdr:rowOff>
    </xdr:from>
    <xdr:ext cx="534377" cy="259045"/>
    <xdr:sp macro="" textlink="">
      <xdr:nvSpPr>
        <xdr:cNvPr id="538" name="消防費該当値テキスト"/>
        <xdr:cNvSpPr txBox="1"/>
      </xdr:nvSpPr>
      <xdr:spPr>
        <a:xfrm>
          <a:off x="16370300" y="60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110748</xdr:rowOff>
    </xdr:from>
    <xdr:to>
      <xdr:col>81</xdr:col>
      <xdr:colOff>101600</xdr:colOff>
      <xdr:row>37</xdr:row>
      <xdr:rowOff>40898</xdr:rowOff>
    </xdr:to>
    <xdr:sp macro="" textlink="">
      <xdr:nvSpPr>
        <xdr:cNvPr id="539" name="楕円 538"/>
        <xdr:cNvSpPr/>
      </xdr:nvSpPr>
      <xdr:spPr>
        <a:xfrm>
          <a:off x="15430500" y="62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57425</xdr:rowOff>
    </xdr:from>
    <xdr:ext cx="534377" cy="259045"/>
    <xdr:sp macro="" textlink="">
      <xdr:nvSpPr>
        <xdr:cNvPr id="540" name="テキスト ボックス 539"/>
        <xdr:cNvSpPr txBox="1"/>
      </xdr:nvSpPr>
      <xdr:spPr>
        <a:xfrm>
          <a:off x="15214111" y="60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44372</xdr:rowOff>
    </xdr:from>
    <xdr:to>
      <xdr:col>76</xdr:col>
      <xdr:colOff>165100</xdr:colOff>
      <xdr:row>36</xdr:row>
      <xdr:rowOff>145972</xdr:rowOff>
    </xdr:to>
    <xdr:sp macro="" textlink="">
      <xdr:nvSpPr>
        <xdr:cNvPr id="541" name="楕円 540"/>
        <xdr:cNvSpPr/>
      </xdr:nvSpPr>
      <xdr:spPr>
        <a:xfrm>
          <a:off x="14541500" y="62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162499</xdr:rowOff>
    </xdr:from>
    <xdr:ext cx="534377" cy="259045"/>
    <xdr:sp macro="" textlink="">
      <xdr:nvSpPr>
        <xdr:cNvPr id="542" name="テキスト ボックス 541"/>
        <xdr:cNvSpPr txBox="1"/>
      </xdr:nvSpPr>
      <xdr:spPr>
        <a:xfrm>
          <a:off x="14325111" y="59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48209</xdr:rowOff>
    </xdr:from>
    <xdr:to>
      <xdr:col>72</xdr:col>
      <xdr:colOff>38100</xdr:colOff>
      <xdr:row>33</xdr:row>
      <xdr:rowOff>149809</xdr:rowOff>
    </xdr:to>
    <xdr:sp macro="" textlink="">
      <xdr:nvSpPr>
        <xdr:cNvPr id="543" name="楕円 542"/>
        <xdr:cNvSpPr/>
      </xdr:nvSpPr>
      <xdr:spPr>
        <a:xfrm>
          <a:off x="13652500" y="57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166336</xdr:rowOff>
    </xdr:from>
    <xdr:ext cx="534377" cy="259045"/>
    <xdr:sp macro="" textlink="">
      <xdr:nvSpPr>
        <xdr:cNvPr id="544" name="テキスト ボックス 543"/>
        <xdr:cNvSpPr txBox="1"/>
      </xdr:nvSpPr>
      <xdr:spPr>
        <a:xfrm>
          <a:off x="13436111" y="54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167489</xdr:rowOff>
    </xdr:from>
    <xdr:to>
      <xdr:col>67</xdr:col>
      <xdr:colOff>101600</xdr:colOff>
      <xdr:row>37</xdr:row>
      <xdr:rowOff>97639</xdr:rowOff>
    </xdr:to>
    <xdr:sp macro="" textlink="">
      <xdr:nvSpPr>
        <xdr:cNvPr id="545" name="楕円 544"/>
        <xdr:cNvSpPr/>
      </xdr:nvSpPr>
      <xdr:spPr>
        <a:xfrm>
          <a:off x="12763500" y="63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114166</xdr:rowOff>
    </xdr:from>
    <xdr:ext cx="534377" cy="259045"/>
    <xdr:sp macro="" textlink="">
      <xdr:nvSpPr>
        <xdr:cNvPr id="546" name="テキスト ボックス 545"/>
        <xdr:cNvSpPr txBox="1"/>
      </xdr:nvSpPr>
      <xdr:spPr>
        <a:xfrm>
          <a:off x="12547111" y="61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0" name="直線コネクタ 569"/>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1"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2" name="直線コネクタ 571"/>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3"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4" name="直線コネクタ 573"/>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37919</xdr:rowOff>
    </xdr:from>
    <xdr:to>
      <xdr:col>85</xdr:col>
      <xdr:colOff>127000</xdr:colOff>
      <xdr:row>57</xdr:row>
      <xdr:rowOff>63957</xdr:rowOff>
    </xdr:to>
    <xdr:cxnSp macro="">
      <xdr:nvCxnSpPr>
        <xdr:cNvPr id="575" name="直線コネクタ 574"/>
        <xdr:cNvCxnSpPr/>
      </xdr:nvCxnSpPr>
      <xdr:spPr>
        <a:xfrm>
          <a:off x="15481300" y="9810569"/>
          <a:ext cx="8382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76"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7" name="フローチャート: 判断 576"/>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60269</xdr:rowOff>
    </xdr:from>
    <xdr:to>
      <xdr:col>81</xdr:col>
      <xdr:colOff>50800</xdr:colOff>
      <xdr:row>57</xdr:row>
      <xdr:rowOff>37919</xdr:rowOff>
    </xdr:to>
    <xdr:cxnSp macro="">
      <xdr:nvCxnSpPr>
        <xdr:cNvPr id="578" name="直線コネクタ 577"/>
        <xdr:cNvCxnSpPr/>
      </xdr:nvCxnSpPr>
      <xdr:spPr>
        <a:xfrm>
          <a:off x="14592300" y="9661469"/>
          <a:ext cx="889000" cy="1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79" name="フローチャート: 判断 578"/>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0" name="テキスト ボックス 579"/>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60269</xdr:rowOff>
    </xdr:from>
    <xdr:to>
      <xdr:col>76</xdr:col>
      <xdr:colOff>114300</xdr:colOff>
      <xdr:row>56</xdr:row>
      <xdr:rowOff>142070</xdr:rowOff>
    </xdr:to>
    <xdr:cxnSp macro="">
      <xdr:nvCxnSpPr>
        <xdr:cNvPr id="581" name="直線コネクタ 580"/>
        <xdr:cNvCxnSpPr/>
      </xdr:nvCxnSpPr>
      <xdr:spPr>
        <a:xfrm flipV="1">
          <a:off x="13703300" y="9661469"/>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2" name="フローチャート: 判断 581"/>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3" name="テキスト ボックス 582"/>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62624</xdr:rowOff>
    </xdr:from>
    <xdr:to>
      <xdr:col>71</xdr:col>
      <xdr:colOff>177800</xdr:colOff>
      <xdr:row>56</xdr:row>
      <xdr:rowOff>142070</xdr:rowOff>
    </xdr:to>
    <xdr:cxnSp macro="">
      <xdr:nvCxnSpPr>
        <xdr:cNvPr id="584" name="直線コネクタ 583"/>
        <xdr:cNvCxnSpPr/>
      </xdr:nvCxnSpPr>
      <xdr:spPr>
        <a:xfrm>
          <a:off x="12814300" y="9663824"/>
          <a:ext cx="889000" cy="7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5" name="フローチャート: 判断 584"/>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6" name="テキスト ボックス 585"/>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7" name="フローチャート: 判断 586"/>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88" name="テキスト ボックス 587"/>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13157</xdr:rowOff>
    </xdr:from>
    <xdr:to>
      <xdr:col>85</xdr:col>
      <xdr:colOff>177800</xdr:colOff>
      <xdr:row>57</xdr:row>
      <xdr:rowOff>114757</xdr:rowOff>
    </xdr:to>
    <xdr:sp macro="" textlink="">
      <xdr:nvSpPr>
        <xdr:cNvPr id="594" name="楕円 593"/>
        <xdr:cNvSpPr/>
      </xdr:nvSpPr>
      <xdr:spPr>
        <a:xfrm>
          <a:off x="16268700" y="97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163034</xdr:rowOff>
    </xdr:from>
    <xdr:ext cx="534377" cy="259045"/>
    <xdr:sp macro="" textlink="">
      <xdr:nvSpPr>
        <xdr:cNvPr id="595" name="教育費該当値テキスト"/>
        <xdr:cNvSpPr txBox="1"/>
      </xdr:nvSpPr>
      <xdr:spPr>
        <a:xfrm>
          <a:off x="16370300" y="97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158569</xdr:rowOff>
    </xdr:from>
    <xdr:to>
      <xdr:col>81</xdr:col>
      <xdr:colOff>101600</xdr:colOff>
      <xdr:row>57</xdr:row>
      <xdr:rowOff>88719</xdr:rowOff>
    </xdr:to>
    <xdr:sp macro="" textlink="">
      <xdr:nvSpPr>
        <xdr:cNvPr id="596" name="楕円 595"/>
        <xdr:cNvSpPr/>
      </xdr:nvSpPr>
      <xdr:spPr>
        <a:xfrm>
          <a:off x="15430500" y="97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79846</xdr:rowOff>
    </xdr:from>
    <xdr:ext cx="534377" cy="259045"/>
    <xdr:sp macro="" textlink="">
      <xdr:nvSpPr>
        <xdr:cNvPr id="597" name="テキスト ボックス 596"/>
        <xdr:cNvSpPr txBox="1"/>
      </xdr:nvSpPr>
      <xdr:spPr>
        <a:xfrm>
          <a:off x="15214111" y="98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9469</xdr:rowOff>
    </xdr:from>
    <xdr:to>
      <xdr:col>76</xdr:col>
      <xdr:colOff>165100</xdr:colOff>
      <xdr:row>56</xdr:row>
      <xdr:rowOff>111069</xdr:rowOff>
    </xdr:to>
    <xdr:sp macro="" textlink="">
      <xdr:nvSpPr>
        <xdr:cNvPr id="598" name="楕円 597"/>
        <xdr:cNvSpPr/>
      </xdr:nvSpPr>
      <xdr:spPr>
        <a:xfrm>
          <a:off x="14541500" y="9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127596</xdr:rowOff>
    </xdr:from>
    <xdr:ext cx="534377" cy="259045"/>
    <xdr:sp macro="" textlink="">
      <xdr:nvSpPr>
        <xdr:cNvPr id="599" name="テキスト ボックス 598"/>
        <xdr:cNvSpPr txBox="1"/>
      </xdr:nvSpPr>
      <xdr:spPr>
        <a:xfrm>
          <a:off x="14325111" y="938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91270</xdr:rowOff>
    </xdr:from>
    <xdr:to>
      <xdr:col>72</xdr:col>
      <xdr:colOff>38100</xdr:colOff>
      <xdr:row>57</xdr:row>
      <xdr:rowOff>21420</xdr:rowOff>
    </xdr:to>
    <xdr:sp macro="" textlink="">
      <xdr:nvSpPr>
        <xdr:cNvPr id="600" name="楕円 599"/>
        <xdr:cNvSpPr/>
      </xdr:nvSpPr>
      <xdr:spPr>
        <a:xfrm>
          <a:off x="13652500" y="96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12547</xdr:rowOff>
    </xdr:from>
    <xdr:ext cx="534377" cy="259045"/>
    <xdr:sp macro="" textlink="">
      <xdr:nvSpPr>
        <xdr:cNvPr id="601" name="テキスト ボックス 600"/>
        <xdr:cNvSpPr txBox="1"/>
      </xdr:nvSpPr>
      <xdr:spPr>
        <a:xfrm>
          <a:off x="13436111" y="97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11824</xdr:rowOff>
    </xdr:from>
    <xdr:to>
      <xdr:col>67</xdr:col>
      <xdr:colOff>101600</xdr:colOff>
      <xdr:row>56</xdr:row>
      <xdr:rowOff>113424</xdr:rowOff>
    </xdr:to>
    <xdr:sp macro="" textlink="">
      <xdr:nvSpPr>
        <xdr:cNvPr id="602" name="楕円 601"/>
        <xdr:cNvSpPr/>
      </xdr:nvSpPr>
      <xdr:spPr>
        <a:xfrm>
          <a:off x="12763500" y="96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129951</xdr:rowOff>
    </xdr:from>
    <xdr:ext cx="534377" cy="259045"/>
    <xdr:sp macro="" textlink="">
      <xdr:nvSpPr>
        <xdr:cNvPr id="603" name="テキスト ボックス 602"/>
        <xdr:cNvSpPr txBox="1"/>
      </xdr:nvSpPr>
      <xdr:spPr>
        <a:xfrm>
          <a:off x="12547111" y="93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7" name="直線コネクタ 626"/>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0"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1" name="直線コネクタ 630"/>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32068</xdr:rowOff>
    </xdr:from>
    <xdr:to>
      <xdr:col>85</xdr:col>
      <xdr:colOff>127000</xdr:colOff>
      <xdr:row>74</xdr:row>
      <xdr:rowOff>118351</xdr:rowOff>
    </xdr:to>
    <xdr:cxnSp macro="">
      <xdr:nvCxnSpPr>
        <xdr:cNvPr id="632" name="直線コネクタ 631"/>
        <xdr:cNvCxnSpPr/>
      </xdr:nvCxnSpPr>
      <xdr:spPr>
        <a:xfrm flipV="1">
          <a:off x="15481300" y="12205018"/>
          <a:ext cx="838200" cy="6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3"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4" name="フローチャート: 判断 633"/>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118351</xdr:rowOff>
    </xdr:from>
    <xdr:to>
      <xdr:col>81</xdr:col>
      <xdr:colOff>50800</xdr:colOff>
      <xdr:row>77</xdr:row>
      <xdr:rowOff>81611</xdr:rowOff>
    </xdr:to>
    <xdr:cxnSp macro="">
      <xdr:nvCxnSpPr>
        <xdr:cNvPr id="635" name="直線コネクタ 634"/>
        <xdr:cNvCxnSpPr/>
      </xdr:nvCxnSpPr>
      <xdr:spPr>
        <a:xfrm flipV="1">
          <a:off x="14592300" y="12805651"/>
          <a:ext cx="889000" cy="4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6" name="フローチャート: 判断 635"/>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37" name="テキスト ボックス 636"/>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81611</xdr:rowOff>
    </xdr:from>
    <xdr:to>
      <xdr:col>76</xdr:col>
      <xdr:colOff>114300</xdr:colOff>
      <xdr:row>78</xdr:row>
      <xdr:rowOff>129133</xdr:rowOff>
    </xdr:to>
    <xdr:cxnSp macro="">
      <xdr:nvCxnSpPr>
        <xdr:cNvPr id="638" name="直線コネクタ 637"/>
        <xdr:cNvCxnSpPr/>
      </xdr:nvCxnSpPr>
      <xdr:spPr>
        <a:xfrm flipV="1">
          <a:off x="13703300" y="13283261"/>
          <a:ext cx="889000" cy="2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39" name="フローチャート: 判断 638"/>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0" name="テキスト ボックス 639"/>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129133</xdr:rowOff>
    </xdr:from>
    <xdr:to>
      <xdr:col>71</xdr:col>
      <xdr:colOff>177800</xdr:colOff>
      <xdr:row>78</xdr:row>
      <xdr:rowOff>140385</xdr:rowOff>
    </xdr:to>
    <xdr:cxnSp macro="">
      <xdr:nvCxnSpPr>
        <xdr:cNvPr id="641" name="直線コネクタ 640"/>
        <xdr:cNvCxnSpPr/>
      </xdr:nvCxnSpPr>
      <xdr:spPr>
        <a:xfrm flipV="1">
          <a:off x="12814300" y="13502233"/>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2" name="フローチャート: 判断 641"/>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3" name="テキスト ボックス 642"/>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4" name="フローチャート: 判断 643"/>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5" name="テキスト ボックス 644"/>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152718</xdr:rowOff>
    </xdr:from>
    <xdr:to>
      <xdr:col>85</xdr:col>
      <xdr:colOff>177800</xdr:colOff>
      <xdr:row>71</xdr:row>
      <xdr:rowOff>82868</xdr:rowOff>
    </xdr:to>
    <xdr:sp macro="" textlink="">
      <xdr:nvSpPr>
        <xdr:cNvPr id="651" name="楕円 650"/>
        <xdr:cNvSpPr/>
      </xdr:nvSpPr>
      <xdr:spPr>
        <a:xfrm>
          <a:off x="16268700" y="121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105745</xdr:rowOff>
    </xdr:from>
    <xdr:ext cx="599010" cy="259045"/>
    <xdr:sp macro="" textlink="">
      <xdr:nvSpPr>
        <xdr:cNvPr id="652" name="災害復旧費該当値テキスト"/>
        <xdr:cNvSpPr txBox="1"/>
      </xdr:nvSpPr>
      <xdr:spPr>
        <a:xfrm>
          <a:off x="16370300" y="1210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67551</xdr:rowOff>
    </xdr:from>
    <xdr:to>
      <xdr:col>81</xdr:col>
      <xdr:colOff>101600</xdr:colOff>
      <xdr:row>74</xdr:row>
      <xdr:rowOff>169151</xdr:rowOff>
    </xdr:to>
    <xdr:sp macro="" textlink="">
      <xdr:nvSpPr>
        <xdr:cNvPr id="653" name="楕円 652"/>
        <xdr:cNvSpPr/>
      </xdr:nvSpPr>
      <xdr:spPr>
        <a:xfrm>
          <a:off x="15430500" y="127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14228</xdr:rowOff>
    </xdr:from>
    <xdr:ext cx="534377" cy="259045"/>
    <xdr:sp macro="" textlink="">
      <xdr:nvSpPr>
        <xdr:cNvPr id="654" name="テキスト ボックス 653"/>
        <xdr:cNvSpPr txBox="1"/>
      </xdr:nvSpPr>
      <xdr:spPr>
        <a:xfrm>
          <a:off x="15214111" y="125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30811</xdr:rowOff>
    </xdr:from>
    <xdr:to>
      <xdr:col>76</xdr:col>
      <xdr:colOff>165100</xdr:colOff>
      <xdr:row>77</xdr:row>
      <xdr:rowOff>132411</xdr:rowOff>
    </xdr:to>
    <xdr:sp macro="" textlink="">
      <xdr:nvSpPr>
        <xdr:cNvPr id="655" name="楕円 654"/>
        <xdr:cNvSpPr/>
      </xdr:nvSpPr>
      <xdr:spPr>
        <a:xfrm>
          <a:off x="14541500" y="132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148938</xdr:rowOff>
    </xdr:from>
    <xdr:ext cx="534377" cy="259045"/>
    <xdr:sp macro="" textlink="">
      <xdr:nvSpPr>
        <xdr:cNvPr id="656" name="テキスト ボックス 655"/>
        <xdr:cNvSpPr txBox="1"/>
      </xdr:nvSpPr>
      <xdr:spPr>
        <a:xfrm>
          <a:off x="14325111" y="130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78333</xdr:rowOff>
    </xdr:from>
    <xdr:to>
      <xdr:col>72</xdr:col>
      <xdr:colOff>38100</xdr:colOff>
      <xdr:row>79</xdr:row>
      <xdr:rowOff>8483</xdr:rowOff>
    </xdr:to>
    <xdr:sp macro="" textlink="">
      <xdr:nvSpPr>
        <xdr:cNvPr id="657" name="楕円 656"/>
        <xdr:cNvSpPr/>
      </xdr:nvSpPr>
      <xdr:spPr>
        <a:xfrm>
          <a:off x="13652500" y="134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171060</xdr:rowOff>
    </xdr:from>
    <xdr:ext cx="469744" cy="259045"/>
    <xdr:sp macro="" textlink="">
      <xdr:nvSpPr>
        <xdr:cNvPr id="658" name="テキスト ボックス 657"/>
        <xdr:cNvSpPr txBox="1"/>
      </xdr:nvSpPr>
      <xdr:spPr>
        <a:xfrm>
          <a:off x="13468428" y="135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89585</xdr:rowOff>
    </xdr:from>
    <xdr:to>
      <xdr:col>67</xdr:col>
      <xdr:colOff>101600</xdr:colOff>
      <xdr:row>79</xdr:row>
      <xdr:rowOff>19735</xdr:rowOff>
    </xdr:to>
    <xdr:sp macro="" textlink="">
      <xdr:nvSpPr>
        <xdr:cNvPr id="659" name="楕円 658"/>
        <xdr:cNvSpPr/>
      </xdr:nvSpPr>
      <xdr:spPr>
        <a:xfrm>
          <a:off x="12763500" y="13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10862</xdr:rowOff>
    </xdr:from>
    <xdr:ext cx="469744" cy="259045"/>
    <xdr:sp macro="" textlink="">
      <xdr:nvSpPr>
        <xdr:cNvPr id="660" name="テキスト ボックス 659"/>
        <xdr:cNvSpPr txBox="1"/>
      </xdr:nvSpPr>
      <xdr:spPr>
        <a:xfrm>
          <a:off x="12579428" y="1355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4" name="直線コネクタ 683"/>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5"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6" name="直線コネクタ 685"/>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7"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88" name="直線コネクタ 687"/>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126670</xdr:rowOff>
    </xdr:from>
    <xdr:to>
      <xdr:col>85</xdr:col>
      <xdr:colOff>127000</xdr:colOff>
      <xdr:row>97</xdr:row>
      <xdr:rowOff>144946</xdr:rowOff>
    </xdr:to>
    <xdr:cxnSp macro="">
      <xdr:nvCxnSpPr>
        <xdr:cNvPr id="689" name="直線コネクタ 688"/>
        <xdr:cNvCxnSpPr/>
      </xdr:nvCxnSpPr>
      <xdr:spPr>
        <a:xfrm>
          <a:off x="15481300" y="16757320"/>
          <a:ext cx="8382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0"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1" name="フローチャート: 判断 690"/>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115582</xdr:rowOff>
    </xdr:from>
    <xdr:to>
      <xdr:col>81</xdr:col>
      <xdr:colOff>50800</xdr:colOff>
      <xdr:row>97</xdr:row>
      <xdr:rowOff>126670</xdr:rowOff>
    </xdr:to>
    <xdr:cxnSp macro="">
      <xdr:nvCxnSpPr>
        <xdr:cNvPr id="692" name="直線コネクタ 691"/>
        <xdr:cNvCxnSpPr/>
      </xdr:nvCxnSpPr>
      <xdr:spPr>
        <a:xfrm>
          <a:off x="14592300" y="16746232"/>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3" name="フローチャート: 判断 692"/>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4" name="テキスト ボックス 693"/>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92044</xdr:rowOff>
    </xdr:from>
    <xdr:to>
      <xdr:col>76</xdr:col>
      <xdr:colOff>114300</xdr:colOff>
      <xdr:row>97</xdr:row>
      <xdr:rowOff>115582</xdr:rowOff>
    </xdr:to>
    <xdr:cxnSp macro="">
      <xdr:nvCxnSpPr>
        <xdr:cNvPr id="695" name="直線コネクタ 694"/>
        <xdr:cNvCxnSpPr/>
      </xdr:nvCxnSpPr>
      <xdr:spPr>
        <a:xfrm>
          <a:off x="13703300" y="16722694"/>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6" name="フローチャート: 判断 695"/>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697" name="テキスト ボックス 696"/>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82443</xdr:rowOff>
    </xdr:from>
    <xdr:to>
      <xdr:col>71</xdr:col>
      <xdr:colOff>177800</xdr:colOff>
      <xdr:row>97</xdr:row>
      <xdr:rowOff>92044</xdr:rowOff>
    </xdr:to>
    <xdr:cxnSp macro="">
      <xdr:nvCxnSpPr>
        <xdr:cNvPr id="698" name="直線コネクタ 697"/>
        <xdr:cNvCxnSpPr/>
      </xdr:nvCxnSpPr>
      <xdr:spPr>
        <a:xfrm>
          <a:off x="12814300" y="16713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699" name="フローチャート: 判断 698"/>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0" name="テキスト ボックス 699"/>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1" name="フローチャート: 判断 700"/>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2" name="テキスト ボックス 701"/>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94146</xdr:rowOff>
    </xdr:from>
    <xdr:to>
      <xdr:col>85</xdr:col>
      <xdr:colOff>177800</xdr:colOff>
      <xdr:row>98</xdr:row>
      <xdr:rowOff>24296</xdr:rowOff>
    </xdr:to>
    <xdr:sp macro="" textlink="">
      <xdr:nvSpPr>
        <xdr:cNvPr id="708" name="楕円 707"/>
        <xdr:cNvSpPr/>
      </xdr:nvSpPr>
      <xdr:spPr>
        <a:xfrm>
          <a:off x="16268700" y="167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72573</xdr:rowOff>
    </xdr:from>
    <xdr:ext cx="534377" cy="259045"/>
    <xdr:sp macro="" textlink="">
      <xdr:nvSpPr>
        <xdr:cNvPr id="709" name="公債費該当値テキスト"/>
        <xdr:cNvSpPr txBox="1"/>
      </xdr:nvSpPr>
      <xdr:spPr>
        <a:xfrm>
          <a:off x="16370300" y="167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75870</xdr:rowOff>
    </xdr:from>
    <xdr:to>
      <xdr:col>81</xdr:col>
      <xdr:colOff>101600</xdr:colOff>
      <xdr:row>98</xdr:row>
      <xdr:rowOff>6020</xdr:rowOff>
    </xdr:to>
    <xdr:sp macro="" textlink="">
      <xdr:nvSpPr>
        <xdr:cNvPr id="710" name="楕円 709"/>
        <xdr:cNvSpPr/>
      </xdr:nvSpPr>
      <xdr:spPr>
        <a:xfrm>
          <a:off x="15430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168597</xdr:rowOff>
    </xdr:from>
    <xdr:ext cx="534377" cy="259045"/>
    <xdr:sp macro="" textlink="">
      <xdr:nvSpPr>
        <xdr:cNvPr id="711" name="テキスト ボックス 710"/>
        <xdr:cNvSpPr txBox="1"/>
      </xdr:nvSpPr>
      <xdr:spPr>
        <a:xfrm>
          <a:off x="15214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64782</xdr:rowOff>
    </xdr:from>
    <xdr:to>
      <xdr:col>76</xdr:col>
      <xdr:colOff>165100</xdr:colOff>
      <xdr:row>97</xdr:row>
      <xdr:rowOff>166382</xdr:rowOff>
    </xdr:to>
    <xdr:sp macro="" textlink="">
      <xdr:nvSpPr>
        <xdr:cNvPr id="712" name="楕円 711"/>
        <xdr:cNvSpPr/>
      </xdr:nvSpPr>
      <xdr:spPr>
        <a:xfrm>
          <a:off x="14541500" y="1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11459</xdr:rowOff>
    </xdr:from>
    <xdr:ext cx="534377" cy="259045"/>
    <xdr:sp macro="" textlink="">
      <xdr:nvSpPr>
        <xdr:cNvPr id="713" name="テキスト ボックス 712"/>
        <xdr:cNvSpPr txBox="1"/>
      </xdr:nvSpPr>
      <xdr:spPr>
        <a:xfrm>
          <a:off x="14325111" y="164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41244</xdr:rowOff>
    </xdr:from>
    <xdr:to>
      <xdr:col>72</xdr:col>
      <xdr:colOff>38100</xdr:colOff>
      <xdr:row>97</xdr:row>
      <xdr:rowOff>142844</xdr:rowOff>
    </xdr:to>
    <xdr:sp macro="" textlink="">
      <xdr:nvSpPr>
        <xdr:cNvPr id="714" name="楕円 713"/>
        <xdr:cNvSpPr/>
      </xdr:nvSpPr>
      <xdr:spPr>
        <a:xfrm>
          <a:off x="13652500" y="1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159371</xdr:rowOff>
    </xdr:from>
    <xdr:ext cx="534377" cy="259045"/>
    <xdr:sp macro="" textlink="">
      <xdr:nvSpPr>
        <xdr:cNvPr id="715" name="テキスト ボックス 714"/>
        <xdr:cNvSpPr txBox="1"/>
      </xdr:nvSpPr>
      <xdr:spPr>
        <a:xfrm>
          <a:off x="13436111" y="164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31643</xdr:rowOff>
    </xdr:from>
    <xdr:to>
      <xdr:col>67</xdr:col>
      <xdr:colOff>101600</xdr:colOff>
      <xdr:row>97</xdr:row>
      <xdr:rowOff>133243</xdr:rowOff>
    </xdr:to>
    <xdr:sp macro="" textlink="">
      <xdr:nvSpPr>
        <xdr:cNvPr id="716" name="楕円 715"/>
        <xdr:cNvSpPr/>
      </xdr:nvSpPr>
      <xdr:spPr>
        <a:xfrm>
          <a:off x="12763500" y="1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149770</xdr:rowOff>
    </xdr:from>
    <xdr:ext cx="534377" cy="259045"/>
    <xdr:sp macro="" textlink="">
      <xdr:nvSpPr>
        <xdr:cNvPr id="717" name="テキスト ボックス 716"/>
        <xdr:cNvSpPr txBox="1"/>
      </xdr:nvSpPr>
      <xdr:spPr>
        <a:xfrm>
          <a:off x="12547111" y="164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7" name="直線コネクタ 736"/>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38"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0"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1" name="直線コネクタ 740"/>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3"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4" name="フローチャート: 判断 743"/>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6" name="フローチャート: 判断 745"/>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7" name="テキスト ボックス 746"/>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49" name="フローチャート: 判断 748"/>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0" name="テキスト ボックス 749"/>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2" name="フローチャート: 判断 751"/>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3" name="テキスト ボックス 752"/>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4" name="フローチャート: 判断 753"/>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5" name="テキスト ボックス 754"/>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2"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4" name="直線コネクタ 793"/>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5"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7"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798" name="直線コネクタ 797"/>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0"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1" name="フローチャート: 判断 800"/>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4" name="テキスト ボックス 803"/>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6" name="フローチャート: 判断 805"/>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7" name="テキスト ボックス 806"/>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09" name="フローチャート: 判断 808"/>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0" name="テキスト ボックス 809"/>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1" name="フローチャート: 判断 810"/>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2" name="テキスト ボックス 811"/>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19"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目的別歳出の住民一人当たりコストについて、類似団体平均を上回っている経費は、議会費（類似団体との差額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円、類似団体比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％）、総務費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+104,446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55,370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+40,192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+103,640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類似団体内平均額を上回った理由については以下の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ようなことが考えられる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議会費については、本市は未合併団体であるため議員数が多いという特徴があるためである。総務費については、ふるさと応援寄附金増加に伴い返礼品費と積立金が増額となったことによるもの、民生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市単独のこども医療費助成事業や保育料減免措置等の子育て支援事業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農林水産業費については、防災営農対策事業や種子島周辺漁業対策事業、市独自の水産業振興資金貸付などを実施したことによるものである。土木費については、垂水中央運動公園整備事業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年度に発生した台風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号の災害関連事業によるもの、消防費については、消防ポンプ自動車を更新したことによるものであり、災害復旧費については、平成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年度に発生した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号による災害復旧事業が多額となったこ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とによるものである。今後も引き続き歳出の適正化を図り、健全な財政運営に努める。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年度には災害復旧費の増加により繰入を行ったことで残高が減少したが、平成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年度には地財法第</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条の規定分を積み立てたことにより、残高は前年度より増加した。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実質収支額及び実質単年度収支は、平成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年度災害による復旧事業が継続していたため、依然として厳しい状態となった。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今後は適正な基金残高を確保しつつ、計画的かつ効果的な活用に努める。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全ての会計で黒字決算となっており、実質赤字は発生していない。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しかしながら、国民健康保険特別会計においては平成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年度以降、老人保健施設特別会計においては、平成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年度より一般会計からの法定外繰出金を支出しており、今後の医療費の伸びや介護報酬の改定といった各特別会計を取り巻く状況により、更なる一般会計からの繰出が必要となる可能性がある。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各特別会計については、普通会計の負担を減らすよう、独立採算制の原則のもと健全な財政運営に努める。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13781963</v>
      </c>
      <c r="BO4" s="410"/>
      <c r="BP4" s="410"/>
      <c r="BQ4" s="410"/>
      <c r="BR4" s="410"/>
      <c r="BS4" s="410"/>
      <c r="BT4" s="410"/>
      <c r="BU4" s="411"/>
      <c r="BV4" s="409">
        <v>11991611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5.3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13520507</v>
      </c>
      <c r="BO5" s="447"/>
      <c r="BP5" s="447"/>
      <c r="BQ5" s="447"/>
      <c r="BR5" s="447"/>
      <c r="BS5" s="447"/>
      <c r="BT5" s="447"/>
      <c r="BU5" s="448"/>
      <c r="BV5" s="446">
        <v>11555917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92.8</v>
      </c>
      <c r="CU5" s="444"/>
      <c r="CV5" s="444"/>
      <c r="CW5" s="444"/>
      <c r="CX5" s="444"/>
      <c r="CY5" s="444"/>
      <c r="CZ5" s="444"/>
      <c r="DA5" s="445"/>
      <c r="DB5" s="443">
        <v>91.5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261456</v>
      </c>
      <c r="BO6" s="447"/>
      <c r="BP6" s="447"/>
      <c r="BQ6" s="447"/>
      <c r="BR6" s="447"/>
      <c r="BS6" s="447"/>
      <c r="BT6" s="447"/>
      <c r="BU6" s="448"/>
      <c r="BV6" s="446">
        <v>435694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96.9</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11517</v>
      </c>
      <c r="BO7" s="447"/>
      <c r="BP7" s="447"/>
      <c r="BQ7" s="447"/>
      <c r="BR7" s="447"/>
      <c r="BS7" s="447"/>
      <c r="BT7" s="447"/>
      <c r="BU7" s="448"/>
      <c r="BV7" s="446">
        <v>148242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5243318</v>
      </c>
      <c r="CU7" s="447"/>
      <c r="CV7" s="447"/>
      <c r="CW7" s="447"/>
      <c r="CX7" s="447"/>
      <c r="CY7" s="447"/>
      <c r="CZ7" s="447"/>
      <c r="DA7" s="448"/>
      <c r="DB7" s="446">
        <v>5418349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249939</v>
      </c>
      <c r="BO8" s="447"/>
      <c r="BP8" s="447"/>
      <c r="BQ8" s="447"/>
      <c r="BR8" s="447"/>
      <c r="BS8" s="447"/>
      <c r="BT8" s="447"/>
      <c r="BU8" s="448"/>
      <c r="BV8" s="446">
        <v>287452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15520</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-37513</v>
      </c>
      <c r="BO9" s="447"/>
      <c r="BP9" s="447"/>
      <c r="BQ9" s="447"/>
      <c r="BR9" s="447"/>
      <c r="BS9" s="447"/>
      <c r="BT9" s="447"/>
      <c r="BU9" s="448"/>
      <c r="BV9" s="446">
        <v>-107415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14.5</v>
      </c>
      <c r="CU9" s="444"/>
      <c r="CV9" s="444"/>
      <c r="CW9" s="444"/>
      <c r="CX9" s="444"/>
      <c r="CY9" s="444"/>
      <c r="CZ9" s="444"/>
      <c r="DA9" s="445"/>
      <c r="DB9" s="443">
        <v>14.5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17248</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145793</v>
      </c>
      <c r="BO10" s="447"/>
      <c r="BP10" s="447"/>
      <c r="BQ10" s="447"/>
      <c r="BR10" s="447"/>
      <c r="BS10" s="447"/>
      <c r="BT10" s="447"/>
      <c r="BU10" s="448"/>
      <c r="BV10" s="446">
        <v>198356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15201</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112</v>
      </c>
      <c r="AV12" s="479"/>
      <c r="AW12" s="479"/>
      <c r="AX12" s="479"/>
      <c r="AY12" s="480" t="s">
        <v>126</v>
      </c>
      <c r="AZ12" s="481"/>
      <c r="BA12" s="481"/>
      <c r="BB12" s="481"/>
      <c r="BC12" s="481"/>
      <c r="BD12" s="481"/>
      <c r="BE12" s="481"/>
      <c r="BF12" s="481"/>
      <c r="BG12" s="481"/>
      <c r="BH12" s="481"/>
      <c r="BI12" s="481"/>
      <c r="BJ12" s="481"/>
      <c r="BK12" s="481"/>
      <c r="BL12" s="481"/>
      <c r="BM12" s="482"/>
      <c r="BN12" s="446">
        <v>136473</v>
      </c>
      <c r="BO12" s="447"/>
      <c r="BP12" s="447"/>
      <c r="BQ12" s="447"/>
      <c r="BR12" s="447"/>
      <c r="BS12" s="447"/>
      <c r="BT12" s="447"/>
      <c r="BU12" s="448"/>
      <c r="BV12" s="446">
        <v>337955</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128</v>
      </c>
      <c r="N13" s="535"/>
      <c r="O13" s="535"/>
      <c r="P13" s="535"/>
      <c r="Q13" s="536"/>
      <c r="R13" s="527">
        <v>15049</v>
      </c>
      <c r="S13" s="528"/>
      <c r="T13" s="528"/>
      <c r="U13" s="528"/>
      <c r="V13" s="529"/>
      <c r="W13" s="462" t="s">
        <v>129</v>
      </c>
      <c r="X13" s="463"/>
      <c r="Y13" s="463"/>
      <c r="Z13" s="463"/>
      <c r="AA13" s="463"/>
      <c r="AB13" s="453"/>
      <c r="AC13" s="497">
        <v>1308</v>
      </c>
      <c r="AD13" s="498"/>
      <c r="AE13" s="498"/>
      <c r="AF13" s="498"/>
      <c r="AG13" s="537"/>
      <c r="AH13" s="497">
        <v>1500</v>
      </c>
      <c r="AI13" s="498"/>
      <c r="AJ13" s="498"/>
      <c r="AK13" s="498"/>
      <c r="AL13" s="499"/>
      <c r="AM13" s="475" t="s">
        <v>130</v>
      </c>
      <c r="AN13" s="476"/>
      <c r="AO13" s="476"/>
      <c r="AP13" s="476"/>
      <c r="AQ13" s="476"/>
      <c r="AR13" s="476"/>
      <c r="AS13" s="476"/>
      <c r="AT13" s="477"/>
      <c r="AU13" s="478" t="s">
        <v>112</v>
      </c>
      <c r="AV13" s="479"/>
      <c r="AW13" s="479"/>
      <c r="AX13" s="479"/>
      <c r="AY13" s="480" t="s">
        <v>131</v>
      </c>
      <c r="AZ13" s="481"/>
      <c r="BA13" s="481"/>
      <c r="BB13" s="481"/>
      <c r="BC13" s="481"/>
      <c r="BD13" s="481"/>
      <c r="BE13" s="481"/>
      <c r="BF13" s="481"/>
      <c r="BG13" s="481"/>
      <c r="BH13" s="481"/>
      <c r="BI13" s="481"/>
      <c r="BJ13" s="481"/>
      <c r="BK13" s="481"/>
      <c r="BL13" s="481"/>
      <c r="BM13" s="482"/>
      <c r="BN13" s="446">
        <v>-28193</v>
      </c>
      <c r="BO13" s="447"/>
      <c r="BP13" s="447"/>
      <c r="BQ13" s="447"/>
      <c r="BR13" s="447"/>
      <c r="BS13" s="447"/>
      <c r="BT13" s="447"/>
      <c r="BU13" s="448"/>
      <c r="BV13" s="446">
        <v>-247014</v>
      </c>
      <c r="BW13" s="447"/>
      <c r="BX13" s="447"/>
      <c r="BY13" s="447"/>
      <c r="BZ13" s="447"/>
      <c r="CA13" s="447"/>
      <c r="CB13" s="447"/>
      <c r="CC13" s="448"/>
      <c r="CD13" s="449" t="s">
        <v>132</v>
      </c>
      <c r="CE13" s="450"/>
      <c r="CF13" s="450"/>
      <c r="CG13" s="450"/>
      <c r="CH13" s="450"/>
      <c r="CI13" s="450"/>
      <c r="CJ13" s="450"/>
      <c r="CK13" s="450"/>
      <c r="CL13" s="450"/>
      <c r="CM13" s="450"/>
      <c r="CN13" s="450"/>
      <c r="CO13" s="450"/>
      <c r="CP13" s="450"/>
      <c r="CQ13" s="450"/>
      <c r="CR13" s="450"/>
      <c r="CS13" s="451"/>
      <c r="CT13" s="443">
        <v>8.6999999999999993</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133</v>
      </c>
      <c r="M14" s="525"/>
      <c r="N14" s="525"/>
      <c r="O14" s="525"/>
      <c r="P14" s="525"/>
      <c r="Q14" s="526"/>
      <c r="R14" s="527">
        <v>15620</v>
      </c>
      <c r="S14" s="528"/>
      <c r="T14" s="528"/>
      <c r="U14" s="528"/>
      <c r="V14" s="529"/>
      <c r="W14" s="436"/>
      <c r="X14" s="437"/>
      <c r="Y14" s="437"/>
      <c r="Z14" s="437"/>
      <c r="AA14" s="437"/>
      <c r="AB14" s="426"/>
      <c r="AC14" s="530">
        <v>18.600000000000001</v>
      </c>
      <c r="AD14" s="531"/>
      <c r="AE14" s="531"/>
      <c r="AF14" s="531"/>
      <c r="AG14" s="532"/>
      <c r="AH14" s="530">
        <v>19.600000000000001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134</v>
      </c>
      <c r="CE14" s="539"/>
      <c r="CF14" s="539"/>
      <c r="CG14" s="539"/>
      <c r="CH14" s="539"/>
      <c r="CI14" s="539"/>
      <c r="CJ14" s="539"/>
      <c r="CK14" s="539"/>
      <c r="CL14" s="539"/>
      <c r="CM14" s="539"/>
      <c r="CN14" s="539"/>
      <c r="CO14" s="539"/>
      <c r="CP14" s="539"/>
      <c r="CQ14" s="539"/>
      <c r="CR14" s="539"/>
      <c r="CS14" s="540"/>
      <c r="CT14" s="541">
        <v>53.6</v>
      </c>
      <c r="CU14" s="542"/>
      <c r="CV14" s="542"/>
      <c r="CW14" s="542"/>
      <c r="CX14" s="542"/>
      <c r="CY14" s="542"/>
      <c r="CZ14" s="542"/>
      <c r="DA14" s="543"/>
      <c r="DB14" s="541">
        <v>13.7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135</v>
      </c>
      <c r="N15" s="535"/>
      <c r="O15" s="535"/>
      <c r="P15" s="535"/>
      <c r="Q15" s="536"/>
      <c r="R15" s="527">
        <v>15460</v>
      </c>
      <c r="S15" s="528"/>
      <c r="T15" s="528"/>
      <c r="U15" s="528"/>
      <c r="V15" s="529"/>
      <c r="W15" s="462" t="s">
        <v>136</v>
      </c>
      <c r="X15" s="463"/>
      <c r="Y15" s="463"/>
      <c r="Z15" s="463"/>
      <c r="AA15" s="463"/>
      <c r="AB15" s="453"/>
      <c r="AC15" s="497">
        <v>1627</v>
      </c>
      <c r="AD15" s="498"/>
      <c r="AE15" s="498"/>
      <c r="AF15" s="498"/>
      <c r="AG15" s="537"/>
      <c r="AH15" s="497">
        <v>1719</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1381696</v>
      </c>
      <c r="BO15" s="410"/>
      <c r="BP15" s="410"/>
      <c r="BQ15" s="410"/>
      <c r="BR15" s="410"/>
      <c r="BS15" s="410"/>
      <c r="BT15" s="410"/>
      <c r="BU15" s="411"/>
      <c r="BV15" s="409">
        <v>1410599</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v>23.1</v>
      </c>
      <c r="AD16" s="531"/>
      <c r="AE16" s="531"/>
      <c r="AF16" s="531"/>
      <c r="AG16" s="532"/>
      <c r="AH16" s="530">
        <v>22.4</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4656697</v>
      </c>
      <c r="BO16" s="447"/>
      <c r="BP16" s="447"/>
      <c r="BQ16" s="447"/>
      <c r="BR16" s="447"/>
      <c r="BS16" s="447"/>
      <c r="BT16" s="447"/>
      <c r="BU16" s="448"/>
      <c r="BV16" s="446">
        <v>4822854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142</v>
      </c>
      <c r="N17" s="551"/>
      <c r="O17" s="551"/>
      <c r="P17" s="551"/>
      <c r="Q17" s="552"/>
      <c r="R17" s="547" t="s">
        <v>140</v>
      </c>
      <c r="S17" s="548"/>
      <c r="T17" s="548"/>
      <c r="U17" s="548"/>
      <c r="V17" s="549"/>
      <c r="W17" s="462" t="s">
        <v>143</v>
      </c>
      <c r="X17" s="463"/>
      <c r="Y17" s="463"/>
      <c r="Z17" s="463"/>
      <c r="AA17" s="463"/>
      <c r="AB17" s="453"/>
      <c r="AC17" s="497">
        <v>4103</v>
      </c>
      <c r="AD17" s="498"/>
      <c r="AE17" s="498"/>
      <c r="AF17" s="498"/>
      <c r="AG17" s="537"/>
      <c r="AH17" s="497">
        <v>4449</v>
      </c>
      <c r="AI17" s="498"/>
      <c r="AJ17" s="498"/>
      <c r="AK17" s="498"/>
      <c r="AL17" s="499"/>
      <c r="AM17" s="475"/>
      <c r="AN17" s="476"/>
      <c r="AO17" s="476"/>
      <c r="AP17" s="476"/>
      <c r="AQ17" s="476"/>
      <c r="AR17" s="476"/>
      <c r="AS17" s="476"/>
      <c r="AT17" s="477"/>
      <c r="AU17" s="478"/>
      <c r="AV17" s="479"/>
      <c r="AW17" s="479"/>
      <c r="AX17" s="479"/>
      <c r="AY17" s="480" t="s">
        <v>144</v>
      </c>
      <c r="AZ17" s="481"/>
      <c r="BA17" s="481"/>
      <c r="BB17" s="481"/>
      <c r="BC17" s="481"/>
      <c r="BD17" s="481"/>
      <c r="BE17" s="481"/>
      <c r="BF17" s="481"/>
      <c r="BG17" s="481"/>
      <c r="BH17" s="481"/>
      <c r="BI17" s="481"/>
      <c r="BJ17" s="481"/>
      <c r="BK17" s="481"/>
      <c r="BL17" s="481"/>
      <c r="BM17" s="482"/>
      <c r="BN17" s="446">
        <v>1747498</v>
      </c>
      <c r="BO17" s="447"/>
      <c r="BP17" s="447"/>
      <c r="BQ17" s="447"/>
      <c r="BR17" s="447"/>
      <c r="BS17" s="447"/>
      <c r="BT17" s="447"/>
      <c r="BU17" s="448"/>
      <c r="BV17" s="446">
        <v>1783805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145</v>
      </c>
      <c r="C18" s="489"/>
      <c r="D18" s="489"/>
      <c r="E18" s="558"/>
      <c r="F18" s="558"/>
      <c r="G18" s="558"/>
      <c r="H18" s="558"/>
      <c r="I18" s="558"/>
      <c r="J18" s="558"/>
      <c r="K18" s="558"/>
      <c r="L18" s="559">
        <v>162.12</v>
      </c>
      <c r="M18" s="559"/>
      <c r="N18" s="559"/>
      <c r="O18" s="559"/>
      <c r="P18" s="559"/>
      <c r="Q18" s="559"/>
      <c r="R18" s="560"/>
      <c r="S18" s="560"/>
      <c r="T18" s="560"/>
      <c r="U18" s="560"/>
      <c r="V18" s="561"/>
      <c r="W18" s="464"/>
      <c r="X18" s="465"/>
      <c r="Y18" s="465"/>
      <c r="Z18" s="465"/>
      <c r="AA18" s="465"/>
      <c r="AB18" s="456"/>
      <c r="AC18" s="562">
        <v>58.3</v>
      </c>
      <c r="AD18" s="563"/>
      <c r="AE18" s="563"/>
      <c r="AF18" s="563"/>
      <c r="AG18" s="564"/>
      <c r="AH18" s="562">
        <v>58</v>
      </c>
      <c r="AI18" s="563"/>
      <c r="AJ18" s="563"/>
      <c r="AK18" s="563"/>
      <c r="AL18" s="565"/>
      <c r="AM18" s="475"/>
      <c r="AN18" s="476"/>
      <c r="AO18" s="476"/>
      <c r="AP18" s="476"/>
      <c r="AQ18" s="476"/>
      <c r="AR18" s="476"/>
      <c r="AS18" s="476"/>
      <c r="AT18" s="477"/>
      <c r="AU18" s="478"/>
      <c r="AV18" s="479"/>
      <c r="AW18" s="479"/>
      <c r="AX18" s="479"/>
      <c r="AY18" s="480" t="s">
        <v>146</v>
      </c>
      <c r="AZ18" s="481"/>
      <c r="BA18" s="481"/>
      <c r="BB18" s="481"/>
      <c r="BC18" s="481"/>
      <c r="BD18" s="481"/>
      <c r="BE18" s="481"/>
      <c r="BF18" s="481"/>
      <c r="BG18" s="481"/>
      <c r="BH18" s="481"/>
      <c r="BI18" s="481"/>
      <c r="BJ18" s="481"/>
      <c r="BK18" s="481"/>
      <c r="BL18" s="481"/>
      <c r="BM18" s="482"/>
      <c r="BN18" s="446">
        <v>4911894</v>
      </c>
      <c r="BO18" s="447"/>
      <c r="BP18" s="447"/>
      <c r="BQ18" s="447"/>
      <c r="BR18" s="447"/>
      <c r="BS18" s="447"/>
      <c r="BT18" s="447"/>
      <c r="BU18" s="448"/>
      <c r="BV18" s="446">
        <v>4954280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147</v>
      </c>
      <c r="C19" s="489"/>
      <c r="D19" s="489"/>
      <c r="E19" s="558"/>
      <c r="F19" s="558"/>
      <c r="G19" s="558"/>
      <c r="H19" s="558"/>
      <c r="I19" s="558"/>
      <c r="J19" s="558"/>
      <c r="K19" s="558"/>
      <c r="L19" s="566">
        <v>96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148</v>
      </c>
      <c r="AZ19" s="481"/>
      <c r="BA19" s="481"/>
      <c r="BB19" s="481"/>
      <c r="BC19" s="481"/>
      <c r="BD19" s="481"/>
      <c r="BE19" s="481"/>
      <c r="BF19" s="481"/>
      <c r="BG19" s="481"/>
      <c r="BH19" s="481"/>
      <c r="BI19" s="481"/>
      <c r="BJ19" s="481"/>
      <c r="BK19" s="481"/>
      <c r="BL19" s="481"/>
      <c r="BM19" s="482"/>
      <c r="BN19" s="446">
        <v>6678916</v>
      </c>
      <c r="BO19" s="447"/>
      <c r="BP19" s="447"/>
      <c r="BQ19" s="447"/>
      <c r="BR19" s="447"/>
      <c r="BS19" s="447"/>
      <c r="BT19" s="447"/>
      <c r="BU19" s="448"/>
      <c r="BV19" s="446">
        <v>7335387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149</v>
      </c>
      <c r="C20" s="489"/>
      <c r="D20" s="489"/>
      <c r="E20" s="558"/>
      <c r="F20" s="558"/>
      <c r="G20" s="558"/>
      <c r="H20" s="558"/>
      <c r="I20" s="558"/>
      <c r="J20" s="558"/>
      <c r="K20" s="558"/>
      <c r="L20" s="566">
        <v>6988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151</v>
      </c>
      <c r="C22" s="581"/>
      <c r="D22" s="582"/>
      <c r="E22" s="458" t="s">
        <v>1</v>
      </c>
      <c r="F22" s="463"/>
      <c r="G22" s="463"/>
      <c r="H22" s="463"/>
      <c r="I22" s="463"/>
      <c r="J22" s="463"/>
      <c r="K22" s="453"/>
      <c r="L22" s="458" t="s">
        <v>152</v>
      </c>
      <c r="M22" s="463"/>
      <c r="N22" s="463"/>
      <c r="O22" s="463"/>
      <c r="P22" s="453"/>
      <c r="Q22" s="589" t="s">
        <v>153</v>
      </c>
      <c r="R22" s="590"/>
      <c r="S22" s="590"/>
      <c r="T22" s="590"/>
      <c r="U22" s="590"/>
      <c r="V22" s="591"/>
      <c r="W22" s="595" t="s">
        <v>154</v>
      </c>
      <c r="X22" s="581"/>
      <c r="Y22" s="582"/>
      <c r="Z22" s="458" t="s">
        <v>1</v>
      </c>
      <c r="AA22" s="463"/>
      <c r="AB22" s="463"/>
      <c r="AC22" s="463"/>
      <c r="AD22" s="463"/>
      <c r="AE22" s="463"/>
      <c r="AF22" s="463"/>
      <c r="AG22" s="453"/>
      <c r="AH22" s="608" t="s">
        <v>155</v>
      </c>
      <c r="AI22" s="463"/>
      <c r="AJ22" s="463"/>
      <c r="AK22" s="463"/>
      <c r="AL22" s="453"/>
      <c r="AM22" s="608" t="s">
        <v>156</v>
      </c>
      <c r="AN22" s="609"/>
      <c r="AO22" s="609"/>
      <c r="AP22" s="609"/>
      <c r="AQ22" s="609"/>
      <c r="AR22" s="610"/>
      <c r="AS22" s="589" t="s">
        <v>153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157</v>
      </c>
      <c r="AZ23" s="407"/>
      <c r="BA23" s="407"/>
      <c r="BB23" s="407"/>
      <c r="BC23" s="407"/>
      <c r="BD23" s="407"/>
      <c r="BE23" s="407"/>
      <c r="BF23" s="407"/>
      <c r="BG23" s="407"/>
      <c r="BH23" s="407"/>
      <c r="BI23" s="407"/>
      <c r="BJ23" s="407"/>
      <c r="BK23" s="407"/>
      <c r="BL23" s="407"/>
      <c r="BM23" s="408"/>
      <c r="BN23" s="446">
        <v>9624968</v>
      </c>
      <c r="BO23" s="447"/>
      <c r="BP23" s="447"/>
      <c r="BQ23" s="447"/>
      <c r="BR23" s="447"/>
      <c r="BS23" s="447"/>
      <c r="BT23" s="447"/>
      <c r="BU23" s="448"/>
      <c r="BV23" s="446">
        <v>9150143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158</v>
      </c>
      <c r="F24" s="476"/>
      <c r="G24" s="476"/>
      <c r="H24" s="476"/>
      <c r="I24" s="476"/>
      <c r="J24" s="476"/>
      <c r="K24" s="477"/>
      <c r="L24" s="497">
        <v>1</v>
      </c>
      <c r="M24" s="498"/>
      <c r="N24" s="498"/>
      <c r="O24" s="498"/>
      <c r="P24" s="537"/>
      <c r="Q24" s="497">
        <v>7410</v>
      </c>
      <c r="R24" s="498"/>
      <c r="S24" s="498"/>
      <c r="T24" s="498"/>
      <c r="U24" s="498"/>
      <c r="V24" s="537"/>
      <c r="W24" s="596"/>
      <c r="X24" s="584"/>
      <c r="Y24" s="585"/>
      <c r="Z24" s="496" t="s">
        <v>159</v>
      </c>
      <c r="AA24" s="476"/>
      <c r="AB24" s="476"/>
      <c r="AC24" s="476"/>
      <c r="AD24" s="476"/>
      <c r="AE24" s="476"/>
      <c r="AF24" s="476"/>
      <c r="AG24" s="477"/>
      <c r="AH24" s="497">
        <v>201</v>
      </c>
      <c r="AI24" s="498"/>
      <c r="AJ24" s="498"/>
      <c r="AK24" s="498"/>
      <c r="AL24" s="537"/>
      <c r="AM24" s="497">
        <v>622296</v>
      </c>
      <c r="AN24" s="498"/>
      <c r="AO24" s="498"/>
      <c r="AP24" s="498"/>
      <c r="AQ24" s="498"/>
      <c r="AR24" s="537"/>
      <c r="AS24" s="497">
        <v>3096</v>
      </c>
      <c r="AT24" s="498"/>
      <c r="AU24" s="498"/>
      <c r="AV24" s="498"/>
      <c r="AW24" s="498"/>
      <c r="AX24" s="499"/>
      <c r="AY24" s="616" t="s">
        <v>160</v>
      </c>
      <c r="AZ24" s="617"/>
      <c r="BA24" s="617"/>
      <c r="BB24" s="617"/>
      <c r="BC24" s="617"/>
      <c r="BD24" s="617"/>
      <c r="BE24" s="617"/>
      <c r="BF24" s="617"/>
      <c r="BG24" s="617"/>
      <c r="BH24" s="617"/>
      <c r="BI24" s="617"/>
      <c r="BJ24" s="617"/>
      <c r="BK24" s="617"/>
      <c r="BL24" s="617"/>
      <c r="BM24" s="618"/>
      <c r="BN24" s="446">
        <v>9375346</v>
      </c>
      <c r="BO24" s="447"/>
      <c r="BP24" s="447"/>
      <c r="BQ24" s="447"/>
      <c r="BR24" s="447"/>
      <c r="BS24" s="447"/>
      <c r="BT24" s="447"/>
      <c r="BU24" s="448"/>
      <c r="BV24" s="446">
        <v>8864540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161</v>
      </c>
      <c r="F25" s="476"/>
      <c r="G25" s="476"/>
      <c r="H25" s="476"/>
      <c r="I25" s="476"/>
      <c r="J25" s="476"/>
      <c r="K25" s="477"/>
      <c r="L25" s="497">
        <v>1</v>
      </c>
      <c r="M25" s="498"/>
      <c r="N25" s="498"/>
      <c r="O25" s="498"/>
      <c r="P25" s="537"/>
      <c r="Q25" s="497">
        <v>5771</v>
      </c>
      <c r="R25" s="498"/>
      <c r="S25" s="498"/>
      <c r="T25" s="498"/>
      <c r="U25" s="498"/>
      <c r="V25" s="537"/>
      <c r="W25" s="596"/>
      <c r="X25" s="584"/>
      <c r="Y25" s="585"/>
      <c r="Z25" s="496" t="s">
        <v>162</v>
      </c>
      <c r="AA25" s="476"/>
      <c r="AB25" s="476"/>
      <c r="AC25" s="476"/>
      <c r="AD25" s="476"/>
      <c r="AE25" s="476"/>
      <c r="AF25" s="476"/>
      <c r="AG25" s="477"/>
      <c r="AH25" s="497">
        <v>43</v>
      </c>
      <c r="AI25" s="498"/>
      <c r="AJ25" s="498"/>
      <c r="AK25" s="498"/>
      <c r="AL25" s="537"/>
      <c r="AM25" s="497">
        <v>117992</v>
      </c>
      <c r="AN25" s="498"/>
      <c r="AO25" s="498"/>
      <c r="AP25" s="498"/>
      <c r="AQ25" s="498"/>
      <c r="AR25" s="537"/>
      <c r="AS25" s="497">
        <v>2744</v>
      </c>
      <c r="AT25" s="498"/>
      <c r="AU25" s="498"/>
      <c r="AV25" s="498"/>
      <c r="AW25" s="498"/>
      <c r="AX25" s="499"/>
      <c r="AY25" s="406" t="s">
        <v>163</v>
      </c>
      <c r="AZ25" s="407"/>
      <c r="BA25" s="407"/>
      <c r="BB25" s="407"/>
      <c r="BC25" s="407"/>
      <c r="BD25" s="407"/>
      <c r="BE25" s="407"/>
      <c r="BF25" s="407"/>
      <c r="BG25" s="407"/>
      <c r="BH25" s="407"/>
      <c r="BI25" s="407"/>
      <c r="BJ25" s="407"/>
      <c r="BK25" s="407"/>
      <c r="BL25" s="407"/>
      <c r="BM25" s="408"/>
      <c r="BN25" s="409">
        <v>572671</v>
      </c>
      <c r="BO25" s="410"/>
      <c r="BP25" s="410"/>
      <c r="BQ25" s="410"/>
      <c r="BR25" s="410"/>
      <c r="BS25" s="410"/>
      <c r="BT25" s="410"/>
      <c r="BU25" s="411"/>
      <c r="BV25" s="409">
        <v>59118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164</v>
      </c>
      <c r="F26" s="476"/>
      <c r="G26" s="476"/>
      <c r="H26" s="476"/>
      <c r="I26" s="476"/>
      <c r="J26" s="476"/>
      <c r="K26" s="477"/>
      <c r="L26" s="497">
        <v>1</v>
      </c>
      <c r="M26" s="498"/>
      <c r="N26" s="498"/>
      <c r="O26" s="498"/>
      <c r="P26" s="537"/>
      <c r="Q26" s="497">
        <v>5538</v>
      </c>
      <c r="R26" s="498"/>
      <c r="S26" s="498"/>
      <c r="T26" s="498"/>
      <c r="U26" s="498"/>
      <c r="V26" s="537"/>
      <c r="W26" s="596"/>
      <c r="X26" s="584"/>
      <c r="Y26" s="585"/>
      <c r="Z26" s="496" t="s">
        <v>165</v>
      </c>
      <c r="AA26" s="606"/>
      <c r="AB26" s="606"/>
      <c r="AC26" s="606"/>
      <c r="AD26" s="606"/>
      <c r="AE26" s="606"/>
      <c r="AF26" s="606"/>
      <c r="AG26" s="607"/>
      <c r="AH26" s="497">
        <v>10</v>
      </c>
      <c r="AI26" s="498"/>
      <c r="AJ26" s="498"/>
      <c r="AK26" s="498"/>
      <c r="AL26" s="537"/>
      <c r="AM26" s="497">
        <v>36930</v>
      </c>
      <c r="AN26" s="498"/>
      <c r="AO26" s="498"/>
      <c r="AP26" s="498"/>
      <c r="AQ26" s="498"/>
      <c r="AR26" s="537"/>
      <c r="AS26" s="497">
        <v>3693</v>
      </c>
      <c r="AT26" s="498"/>
      <c r="AU26" s="498"/>
      <c r="AV26" s="498"/>
      <c r="AW26" s="498"/>
      <c r="AX26" s="499"/>
      <c r="AY26" s="449" t="s">
        <v>166</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168</v>
      </c>
      <c r="F27" s="476"/>
      <c r="G27" s="476"/>
      <c r="H27" s="476"/>
      <c r="I27" s="476"/>
      <c r="J27" s="476"/>
      <c r="K27" s="477"/>
      <c r="L27" s="497">
        <v>1</v>
      </c>
      <c r="M27" s="498"/>
      <c r="N27" s="498"/>
      <c r="O27" s="498"/>
      <c r="P27" s="537"/>
      <c r="Q27" s="497">
        <v>3660</v>
      </c>
      <c r="R27" s="498"/>
      <c r="S27" s="498"/>
      <c r="T27" s="498"/>
      <c r="U27" s="498"/>
      <c r="V27" s="537"/>
      <c r="W27" s="596"/>
      <c r="X27" s="584"/>
      <c r="Y27" s="585"/>
      <c r="Z27" s="496" t="s">
        <v>169</v>
      </c>
      <c r="AA27" s="476"/>
      <c r="AB27" s="476"/>
      <c r="AC27" s="476"/>
      <c r="AD27" s="476"/>
      <c r="AE27" s="476"/>
      <c r="AF27" s="476"/>
      <c r="AG27" s="477"/>
      <c r="AH27" s="497">
        <v>3</v>
      </c>
      <c r="AI27" s="498"/>
      <c r="AJ27" s="498"/>
      <c r="AK27" s="498"/>
      <c r="AL27" s="537"/>
      <c r="AM27" s="497">
        <v>13164</v>
      </c>
      <c r="AN27" s="498"/>
      <c r="AO27" s="498"/>
      <c r="AP27" s="498"/>
      <c r="AQ27" s="498"/>
      <c r="AR27" s="537"/>
      <c r="AS27" s="497">
        <v>4388</v>
      </c>
      <c r="AT27" s="498"/>
      <c r="AU27" s="498"/>
      <c r="AV27" s="498"/>
      <c r="AW27" s="498"/>
      <c r="AX27" s="499"/>
      <c r="AY27" s="538" t="s">
        <v>170</v>
      </c>
      <c r="AZ27" s="539"/>
      <c r="BA27" s="539"/>
      <c r="BB27" s="539"/>
      <c r="BC27" s="539"/>
      <c r="BD27" s="539"/>
      <c r="BE27" s="539"/>
      <c r="BF27" s="539"/>
      <c r="BG27" s="539"/>
      <c r="BH27" s="539"/>
      <c r="BI27" s="539"/>
      <c r="BJ27" s="539"/>
      <c r="BK27" s="539"/>
      <c r="BL27" s="539"/>
      <c r="BM27" s="540"/>
      <c r="BN27" s="619">
        <v>426339</v>
      </c>
      <c r="BO27" s="620"/>
      <c r="BP27" s="620"/>
      <c r="BQ27" s="620"/>
      <c r="BR27" s="620"/>
      <c r="BS27" s="620"/>
      <c r="BT27" s="620"/>
      <c r="BU27" s="621"/>
      <c r="BV27" s="619">
        <v>408021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171</v>
      </c>
      <c r="F28" s="476"/>
      <c r="G28" s="476"/>
      <c r="H28" s="476"/>
      <c r="I28" s="476"/>
      <c r="J28" s="476"/>
      <c r="K28" s="477"/>
      <c r="L28" s="497">
        <v>1</v>
      </c>
      <c r="M28" s="498"/>
      <c r="N28" s="498"/>
      <c r="O28" s="498"/>
      <c r="P28" s="537"/>
      <c r="Q28" s="497">
        <v>2830</v>
      </c>
      <c r="R28" s="498"/>
      <c r="S28" s="498"/>
      <c r="T28" s="498"/>
      <c r="U28" s="498"/>
      <c r="V28" s="537"/>
      <c r="W28" s="596"/>
      <c r="X28" s="584"/>
      <c r="Y28" s="585"/>
      <c r="Z28" s="496" t="s">
        <v>172</v>
      </c>
      <c r="AA28" s="476"/>
      <c r="AB28" s="476"/>
      <c r="AC28" s="476"/>
      <c r="AD28" s="476"/>
      <c r="AE28" s="476"/>
      <c r="AF28" s="476"/>
      <c r="AG28" s="477"/>
      <c r="AH28" s="497" t="s">
        <v>167</v>
      </c>
      <c r="AI28" s="498"/>
      <c r="AJ28" s="498"/>
      <c r="AK28" s="498"/>
      <c r="AL28" s="537"/>
      <c r="AM28" s="497" t="s">
        <v>167</v>
      </c>
      <c r="AN28" s="498"/>
      <c r="AO28" s="498"/>
      <c r="AP28" s="498"/>
      <c r="AQ28" s="498"/>
      <c r="AR28" s="537"/>
      <c r="AS28" s="497" t="s">
        <v>167</v>
      </c>
      <c r="AT28" s="498"/>
      <c r="AU28" s="498"/>
      <c r="AV28" s="498"/>
      <c r="AW28" s="498"/>
      <c r="AX28" s="499"/>
      <c r="AY28" s="622" t="s">
        <v>173</v>
      </c>
      <c r="AZ28" s="623"/>
      <c r="BA28" s="623"/>
      <c r="BB28" s="624"/>
      <c r="BC28" s="406" t="s">
        <v>42</v>
      </c>
      <c r="BD28" s="407"/>
      <c r="BE28" s="407"/>
      <c r="BF28" s="407"/>
      <c r="BG28" s="407"/>
      <c r="BH28" s="407"/>
      <c r="BI28" s="407"/>
      <c r="BJ28" s="407"/>
      <c r="BK28" s="407"/>
      <c r="BL28" s="407"/>
      <c r="BM28" s="408"/>
      <c r="BN28" s="409">
        <v>1547860</v>
      </c>
      <c r="BO28" s="410"/>
      <c r="BP28" s="410"/>
      <c r="BQ28" s="410"/>
      <c r="BR28" s="410"/>
      <c r="BS28" s="410"/>
      <c r="BT28" s="410"/>
      <c r="BU28" s="411"/>
      <c r="BV28" s="409">
        <v>1538540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174</v>
      </c>
      <c r="F29" s="476"/>
      <c r="G29" s="476"/>
      <c r="H29" s="476"/>
      <c r="I29" s="476"/>
      <c r="J29" s="476"/>
      <c r="K29" s="477"/>
      <c r="L29" s="497">
        <v>12</v>
      </c>
      <c r="M29" s="498"/>
      <c r="N29" s="498"/>
      <c r="O29" s="498"/>
      <c r="P29" s="537"/>
      <c r="Q29" s="497">
        <v>2622</v>
      </c>
      <c r="R29" s="498"/>
      <c r="S29" s="498"/>
      <c r="T29" s="498"/>
      <c r="U29" s="498"/>
      <c r="V29" s="537"/>
      <c r="W29" s="597"/>
      <c r="X29" s="598"/>
      <c r="Y29" s="599"/>
      <c r="Z29" s="496" t="s">
        <v>175</v>
      </c>
      <c r="AA29" s="476"/>
      <c r="AB29" s="476"/>
      <c r="AC29" s="476"/>
      <c r="AD29" s="476"/>
      <c r="AE29" s="476"/>
      <c r="AF29" s="476"/>
      <c r="AG29" s="477"/>
      <c r="AH29" s="497">
        <v>204</v>
      </c>
      <c r="AI29" s="498"/>
      <c r="AJ29" s="498"/>
      <c r="AK29" s="498"/>
      <c r="AL29" s="537"/>
      <c r="AM29" s="497">
        <v>635460</v>
      </c>
      <c r="AN29" s="498"/>
      <c r="AO29" s="498"/>
      <c r="AP29" s="498"/>
      <c r="AQ29" s="498"/>
      <c r="AR29" s="537"/>
      <c r="AS29" s="497">
        <v>3115</v>
      </c>
      <c r="AT29" s="498"/>
      <c r="AU29" s="498"/>
      <c r="AV29" s="498"/>
      <c r="AW29" s="498"/>
      <c r="AX29" s="499"/>
      <c r="AY29" s="625"/>
      <c r="AZ29" s="626"/>
      <c r="BA29" s="626"/>
      <c r="BB29" s="627"/>
      <c r="BC29" s="480" t="s">
        <v>176</v>
      </c>
      <c r="BD29" s="481"/>
      <c r="BE29" s="481"/>
      <c r="BF29" s="481"/>
      <c r="BG29" s="481"/>
      <c r="BH29" s="481"/>
      <c r="BI29" s="481"/>
      <c r="BJ29" s="481"/>
      <c r="BK29" s="481"/>
      <c r="BL29" s="481"/>
      <c r="BM29" s="482"/>
      <c r="BN29" s="446">
        <v>284482</v>
      </c>
      <c r="BO29" s="447"/>
      <c r="BP29" s="447"/>
      <c r="BQ29" s="447"/>
      <c r="BR29" s="447"/>
      <c r="BS29" s="447"/>
      <c r="BT29" s="447"/>
      <c r="BU29" s="448"/>
      <c r="BV29" s="446">
        <v>284410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177</v>
      </c>
      <c r="X30" s="604"/>
      <c r="Y30" s="604"/>
      <c r="Z30" s="604"/>
      <c r="AA30" s="604"/>
      <c r="AB30" s="604"/>
      <c r="AC30" s="604"/>
      <c r="AD30" s="604"/>
      <c r="AE30" s="604"/>
      <c r="AF30" s="604"/>
      <c r="AG30" s="605"/>
      <c r="AH30" s="562">
        <v>97.3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2154425</v>
      </c>
      <c r="BO30" s="620"/>
      <c r="BP30" s="620"/>
      <c r="BQ30" s="620"/>
      <c r="BR30" s="620"/>
      <c r="BS30" s="620"/>
      <c r="BT30" s="620"/>
      <c r="BU30" s="621"/>
      <c r="BV30" s="619">
        <v>1697988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184</v>
      </c>
      <c r="D33" s="470"/>
      <c r="E33" s="435" t="s">
        <v>185</v>
      </c>
      <c r="F33" s="435"/>
      <c r="G33" s="435"/>
      <c r="H33" s="435"/>
      <c r="I33" s="435"/>
      <c r="J33" s="435"/>
      <c r="K33" s="435"/>
      <c r="L33" s="435"/>
      <c r="M33" s="435"/>
      <c r="N33" s="435"/>
      <c r="O33" s="435"/>
      <c r="P33" s="435"/>
      <c r="Q33" s="435"/>
      <c r="R33" s="435"/>
      <c r="S33" s="435"/>
      <c r="T33" s="195"/>
      <c r="U33" s="470" t="s">
        <v>184</v>
      </c>
      <c r="V33" s="470"/>
      <c r="W33" s="435" t="s">
        <v>185</v>
      </c>
      <c r="X33" s="435"/>
      <c r="Y33" s="435"/>
      <c r="Z33" s="435"/>
      <c r="AA33" s="435"/>
      <c r="AB33" s="435"/>
      <c r="AC33" s="435"/>
      <c r="AD33" s="435"/>
      <c r="AE33" s="435"/>
      <c r="AF33" s="435"/>
      <c r="AG33" s="435"/>
      <c r="AH33" s="435"/>
      <c r="AI33" s="435"/>
      <c r="AJ33" s="435"/>
      <c r="AK33" s="435"/>
      <c r="AL33" s="195"/>
      <c r="AM33" s="470" t="s">
        <v>184</v>
      </c>
      <c r="AN33" s="470"/>
      <c r="AO33" s="435" t="s">
        <v>185</v>
      </c>
      <c r="AP33" s="435"/>
      <c r="AQ33" s="435"/>
      <c r="AR33" s="435"/>
      <c r="AS33" s="435"/>
      <c r="AT33" s="435"/>
      <c r="AU33" s="435"/>
      <c r="AV33" s="435"/>
      <c r="AW33" s="435"/>
      <c r="AX33" s="435"/>
      <c r="AY33" s="435"/>
      <c r="AZ33" s="435"/>
      <c r="BA33" s="435"/>
      <c r="BB33" s="435"/>
      <c r="BC33" s="435"/>
      <c r="BD33" s="196"/>
      <c r="BE33" s="435" t="s">
        <v>186</v>
      </c>
      <c r="BF33" s="435"/>
      <c r="BG33" s="435" t="s">
        <v>187</v>
      </c>
      <c r="BH33" s="435"/>
      <c r="BI33" s="435"/>
      <c r="BJ33" s="435"/>
      <c r="BK33" s="435"/>
      <c r="BL33" s="435"/>
      <c r="BM33" s="435"/>
      <c r="BN33" s="435"/>
      <c r="BO33" s="435"/>
      <c r="BP33" s="435"/>
      <c r="BQ33" s="435"/>
      <c r="BR33" s="435"/>
      <c r="BS33" s="435"/>
      <c r="BT33" s="435"/>
      <c r="BU33" s="435"/>
      <c r="BV33" s="196"/>
      <c r="BW33" s="470" t="s">
        <v>186</v>
      </c>
      <c r="BX33" s="470"/>
      <c r="BY33" s="435" t="s">
        <v>188</v>
      </c>
      <c r="BZ33" s="435"/>
      <c r="CA33" s="435"/>
      <c r="CB33" s="435"/>
      <c r="CC33" s="435"/>
      <c r="CD33" s="435"/>
      <c r="CE33" s="435"/>
      <c r="CF33" s="435"/>
      <c r="CG33" s="435"/>
      <c r="CH33" s="435"/>
      <c r="CI33" s="435"/>
      <c r="CJ33" s="435"/>
      <c r="CK33" s="435"/>
      <c r="CL33" s="435"/>
      <c r="CM33" s="435"/>
      <c r="CN33" s="195"/>
      <c r="CO33" s="470" t="s">
        <v>184</v>
      </c>
      <c r="CP33" s="470"/>
      <c r="CQ33" s="435" t="s">
        <v>189</v>
      </c>
      <c r="CR33" s="435"/>
      <c r="CS33" s="435"/>
      <c r="CT33" s="435"/>
      <c r="CU33" s="435"/>
      <c r="CV33" s="435"/>
      <c r="CW33" s="435"/>
      <c r="CX33" s="435"/>
      <c r="CY33" s="435"/>
      <c r="CZ33" s="435"/>
      <c r="DA33" s="435"/>
      <c r="DB33" s="435"/>
      <c r="DC33" s="435"/>
      <c r="DD33" s="435"/>
      <c r="DE33" s="435"/>
      <c r="DF33" s="195"/>
      <c r="DG33" s="631" t="s">
        <v>190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垂水市国民健康保険特別会計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垂水市水道事業会計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垂水市地方卸売市場特別会計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垂水市土地開発公社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垂水市介護保険特別会計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IF('各会計、関係団体の財政状況及び健全化判断比率'!B34="","",'各会計、関係団体の財政状況及び健全化判断比率'!B34)</f>
        <v>垂水市病院事業会計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垂水市漁業集落排水処理施設特別会計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大隅肝属広域事務組合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垂水市後期高齢者医療特別会計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IF('各会計、関係団体の財政状況及び健全化判断比率'!B37="","",'各会計、関係団体の財政状況及び健全化判断比率'!B37)</f>
        <v>垂水市簡易水道事業特別会計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鹿児島県後期高齢者医療広域連合（一般会計）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垂水市老人保健施設特別会計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鹿児島県後期高齢者医療広域連合（後期高齢者医療特別会計）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垂水市交通災害共済特別会計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191</v>
      </c>
      <c r="C46" s="165"/>
      <c r="D46" s="165"/>
      <c r="E46" s="165" t="s">
        <v>192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195</v>
      </c>
    </row>
    <row r="50" spans="5:5">
      <c r="E50" s="167" t="s">
        <v>196</v>
      </c>
    </row>
    <row r="51" spans="5:5">
      <c r="E51" s="167" t="s">
        <v>197</v>
      </c>
    </row>
    <row r="52" spans="5:5">
      <c r="E52" s="167" t="s">
        <v>198</v>
      </c>
    </row>
    <row r="53" spans="5:5">
      <c r="E53" s="167" t="s">
        <v>199</v>
      </c>
    </row>
    <row r="54" spans="5:5"/>
    <row r="55" spans="5:5"/>
    <row r="56" spans="5:5"/>
    <row r="57" spans="5:5" hidden="1"/>
    <row r="58" spans="5:5" hidden="1"/>
    <row r="59" spans="5:5" hidden="1"/>
  </sheetData>
  <sheetProtection algorithmName="SHA-512" hashValue="YQbLYfXVOd8f9CgrKiaxP/QZClLM3rVe0VgrYt13UWBx/34Ws/ZzLUKLioQptakXm0w9Grl0jDtdbgzZuxnY7Q==" saltValue="bGUnQTPFxR5818R7N76A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557</v>
      </c>
      <c r="D34" s="1224"/>
      <c r="E34" s="1225"/>
      <c r="F34" s="32">
        <v>5.44</v>
      </c>
      <c r="G34" s="33">
        <v>6.16</v>
      </c>
      <c r="H34" s="33">
        <v>6.66</v>
      </c>
      <c r="I34" s="33">
        <v>8.06</v>
      </c>
      <c r="J34" s="34">
        <v>9.26</v>
      </c>
      <c r="K34" s="22"/>
      <c r="L34" s="22"/>
      <c r="M34" s="22"/>
      <c r="N34" s="22"/>
      <c r="O34" s="22"/>
      <c r="P34" s="22"/>
    </row>
    <row r="35" spans="1:16" ht="39" customHeight="1">
      <c r="A35" s="22"/>
      <c r="B35" s="35"/>
      <c r="C35" s="1218" t="s">
        <v>558</v>
      </c>
      <c r="D35" s="1219"/>
      <c r="E35" s="1220"/>
      <c r="F35" s="36">
        <v>5.57</v>
      </c>
      <c r="G35" s="37">
        <v>5.4</v>
      </c>
      <c r="H35" s="37">
        <v>7.15</v>
      </c>
      <c r="I35" s="37">
        <v>5.3</v>
      </c>
      <c r="J35" s="38">
        <v>4.76</v>
      </c>
      <c r="K35" s="22"/>
      <c r="L35" s="22"/>
      <c r="M35" s="22"/>
      <c r="N35" s="22"/>
      <c r="O35" s="22"/>
      <c r="P35" s="22"/>
    </row>
    <row r="36" spans="1:16" ht="39" customHeight="1">
      <c r="A36" s="22"/>
      <c r="B36" s="35"/>
      <c r="C36" s="1218" t="s">
        <v>559</v>
      </c>
      <c r="D36" s="1219"/>
      <c r="E36" s="1220"/>
      <c r="F36" s="36">
        <v>0.2</v>
      </c>
      <c r="G36" s="37">
        <v>0.21</v>
      </c>
      <c r="H36" s="37">
        <v>0.2</v>
      </c>
      <c r="I36" s="37">
        <v>0.21</v>
      </c>
      <c r="J36" s="38">
        <v>3.94</v>
      </c>
      <c r="K36" s="22"/>
      <c r="L36" s="22"/>
      <c r="M36" s="22"/>
      <c r="N36" s="22"/>
      <c r="O36" s="22"/>
      <c r="P36" s="22"/>
    </row>
    <row r="37" spans="1:16" ht="39" customHeight="1">
      <c r="A37" s="22"/>
      <c r="B37" s="35"/>
      <c r="C37" s="1218" t="s">
        <v>560</v>
      </c>
      <c r="D37" s="1219"/>
      <c r="E37" s="1220"/>
      <c r="F37" s="36">
        <v>0.63</v>
      </c>
      <c r="G37" s="37">
        <v>0.68</v>
      </c>
      <c r="H37" s="37">
        <v>1.65</v>
      </c>
      <c r="I37" s="37">
        <v>1.83</v>
      </c>
      <c r="J37" s="38">
        <v>1.25</v>
      </c>
      <c r="K37" s="22"/>
      <c r="L37" s="22"/>
      <c r="M37" s="22"/>
      <c r="N37" s="22"/>
      <c r="O37" s="22"/>
      <c r="P37" s="22"/>
    </row>
    <row r="38" spans="1:16" ht="39" customHeight="1">
      <c r="A38" s="22"/>
      <c r="B38" s="35"/>
      <c r="C38" s="1218" t="s">
        <v>561</v>
      </c>
      <c r="D38" s="1219"/>
      <c r="E38" s="1220"/>
      <c r="F38" s="36">
        <v>0.01</v>
      </c>
      <c r="G38" s="37">
        <v>0.09</v>
      </c>
      <c r="H38" s="37">
        <v>0.1</v>
      </c>
      <c r="I38" s="37">
        <v>0.11</v>
      </c>
      <c r="J38" s="38">
        <v>0.08</v>
      </c>
      <c r="K38" s="22"/>
      <c r="L38" s="22"/>
      <c r="M38" s="22"/>
      <c r="N38" s="22"/>
      <c r="O38" s="22"/>
      <c r="P38" s="22"/>
    </row>
    <row r="39" spans="1:16" ht="39" customHeight="1">
      <c r="A39" s="22"/>
      <c r="B39" s="35"/>
      <c r="C39" s="1218" t="s">
        <v>562</v>
      </c>
      <c r="D39" s="1219"/>
      <c r="E39" s="1220"/>
      <c r="F39" s="36">
        <v>0.05</v>
      </c>
      <c r="G39" s="37">
        <v>0.04</v>
      </c>
      <c r="H39" s="37">
        <v>0.03</v>
      </c>
      <c r="I39" s="37">
        <v>0.03</v>
      </c>
      <c r="J39" s="38">
        <v>7.0000000000000007E-2</v>
      </c>
      <c r="K39" s="22"/>
      <c r="L39" s="22"/>
      <c r="M39" s="22"/>
      <c r="N39" s="22"/>
      <c r="O39" s="22"/>
      <c r="P39" s="22"/>
    </row>
    <row r="40" spans="1:16" ht="39" customHeight="1">
      <c r="A40" s="22"/>
      <c r="B40" s="35"/>
      <c r="C40" s="1218" t="s">
        <v>563</v>
      </c>
      <c r="D40" s="1219"/>
      <c r="E40" s="1220"/>
      <c r="F40" s="36">
        <v>0.05</v>
      </c>
      <c r="G40" s="37">
        <v>0.35</v>
      </c>
      <c r="H40" s="37">
        <v>0.04</v>
      </c>
      <c r="I40" s="37">
        <v>0.08</v>
      </c>
      <c r="J40" s="38">
        <v>0.04</v>
      </c>
      <c r="K40" s="22"/>
      <c r="L40" s="22"/>
      <c r="M40" s="22"/>
      <c r="N40" s="22"/>
      <c r="O40" s="22"/>
      <c r="P40" s="22"/>
    </row>
    <row r="41" spans="1:16" ht="39" customHeight="1">
      <c r="A41" s="22"/>
      <c r="B41" s="35"/>
      <c r="C41" s="1218" t="s">
        <v>564</v>
      </c>
      <c r="D41" s="1219"/>
      <c r="E41" s="1220"/>
      <c r="F41" s="36">
        <v>0.02</v>
      </c>
      <c r="G41" s="37">
        <v>0.04</v>
      </c>
      <c r="H41" s="37">
        <v>0.02</v>
      </c>
      <c r="I41" s="37">
        <v>0.04</v>
      </c>
      <c r="J41" s="38">
        <v>0.03</v>
      </c>
      <c r="K41" s="22"/>
      <c r="L41" s="22"/>
      <c r="M41" s="22"/>
      <c r="N41" s="22"/>
      <c r="O41" s="22"/>
      <c r="P41" s="22"/>
    </row>
    <row r="42" spans="1:16" ht="39" customHeight="1">
      <c r="A42" s="22"/>
      <c r="B42" s="39"/>
      <c r="C42" s="1218" t="s">
        <v>565</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566</v>
      </c>
      <c r="D43" s="1222"/>
      <c r="E43" s="1223"/>
      <c r="F43" s="41">
        <v>0.1</v>
      </c>
      <c r="G43" s="42">
        <v>0.04</v>
      </c>
      <c r="H43" s="42">
        <v>0.04</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8XZdXJ3DYHMNn+1kf5M75Pp9UNsqntAqNuh4NiraRGKGtC+r+EYMsOmg/at7UBFaAYY3twIT2kmjm+oZGsYxA==" saltValue="k3ogHDgYMjUNOR3PGzVE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1337</v>
      </c>
      <c r="L45" s="60">
        <v>1271</v>
      </c>
      <c r="M45" s="60">
        <v>1142</v>
      </c>
      <c r="N45" s="60">
        <v>1069</v>
      </c>
      <c r="O45" s="61">
        <v>967</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51</v>
      </c>
      <c r="L48" s="64">
        <v>81</v>
      </c>
      <c r="M48" s="64">
        <v>181</v>
      </c>
      <c r="N48" s="64">
        <v>197</v>
      </c>
      <c r="O48" s="65">
        <v>133</v>
      </c>
      <c r="P48" s="48"/>
      <c r="Q48" s="48"/>
      <c r="R48" s="48"/>
      <c r="S48" s="48"/>
      <c r="T48" s="48"/>
      <c r="U48" s="48"/>
    </row>
    <row r="49" spans="1:21" ht="30.75" customHeight="1">
      <c r="A49" s="48"/>
      <c r="B49" s="1236"/>
      <c r="C49" s="1237"/>
      <c r="D49" s="62"/>
      <c r="E49" s="1228" t="s">
        <v>16</v>
      </c>
      <c r="F49" s="1228"/>
      <c r="G49" s="1228"/>
      <c r="H49" s="1228"/>
      <c r="I49" s="1228"/>
      <c r="J49" s="1229"/>
      <c r="K49" s="63">
        <v>52</v>
      </c>
      <c r="L49" s="64">
        <v>50</v>
      </c>
      <c r="M49" s="64">
        <v>49</v>
      </c>
      <c r="N49" s="64">
        <v>47</v>
      </c>
      <c r="O49" s="65">
        <v>44</v>
      </c>
      <c r="P49" s="48"/>
      <c r="Q49" s="48"/>
      <c r="R49" s="48"/>
      <c r="S49" s="48"/>
      <c r="T49" s="48"/>
      <c r="U49" s="48"/>
    </row>
    <row r="50" spans="1:21" ht="30.75" customHeight="1">
      <c r="A50" s="48"/>
      <c r="B50" s="1236"/>
      <c r="C50" s="1237"/>
      <c r="D50" s="62"/>
      <c r="E50" s="1228" t="s">
        <v>17</v>
      </c>
      <c r="F50" s="1228"/>
      <c r="G50" s="1228"/>
      <c r="H50" s="1228"/>
      <c r="I50" s="1228"/>
      <c r="J50" s="1229"/>
      <c r="K50" s="63">
        <v>13</v>
      </c>
      <c r="L50" s="64">
        <v>13</v>
      </c>
      <c r="M50" s="64">
        <v>13</v>
      </c>
      <c r="N50" s="64">
        <v>7</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507</v>
      </c>
      <c r="L51" s="64" t="s">
        <v>507</v>
      </c>
      <c r="M51" s="64" t="s">
        <v>507</v>
      </c>
      <c r="N51" s="64" t="s">
        <v>507</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944</v>
      </c>
      <c r="L52" s="64">
        <v>954</v>
      </c>
      <c r="M52" s="64">
        <v>915</v>
      </c>
      <c r="N52" s="64">
        <v>906</v>
      </c>
      <c r="O52" s="65">
        <v>836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509</v>
      </c>
      <c r="L53" s="69">
        <v>461</v>
      </c>
      <c r="M53" s="69">
        <v>470</v>
      </c>
      <c r="N53" s="69">
        <v>414</v>
      </c>
      <c r="O53" s="70">
        <v>308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bfsC3o5zpiA/CMPS5MH56Op6lUak8tHEK0cQMmGZ4Mnt24SzD3+n730q4tYPhh+/PxSBrYI+xog9X8fv/S8ZA==" saltValue="fy/lJX/fFBHYAZGCPJd6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2" t="s">
        <v>24</v>
      </c>
      <c r="C41" s="1243"/>
      <c r="D41" s="81"/>
      <c r="E41" s="1248" t="s">
        <v>25</v>
      </c>
      <c r="F41" s="1248"/>
      <c r="G41" s="1248"/>
      <c r="H41" s="1249"/>
      <c r="I41" s="82">
        <v>9361</v>
      </c>
      <c r="J41" s="83">
        <v>9375</v>
      </c>
      <c r="K41" s="83">
        <v>9318</v>
      </c>
      <c r="L41" s="83">
        <v>9150</v>
      </c>
      <c r="M41" s="84">
        <v>9625</v>
      </c>
    </row>
    <row r="42" spans="2:13" ht="27.75" customHeight="1">
      <c r="B42" s="1244"/>
      <c r="C42" s="1245"/>
      <c r="D42" s="85"/>
      <c r="E42" s="1250" t="s">
        <v>26</v>
      </c>
      <c r="F42" s="1250"/>
      <c r="G42" s="1250"/>
      <c r="H42" s="1251"/>
      <c r="I42" s="86">
        <v>31</v>
      </c>
      <c r="J42" s="87">
        <v>19</v>
      </c>
      <c r="K42" s="87">
        <v>6</v>
      </c>
      <c r="L42" s="87" t="s">
        <v>507</v>
      </c>
      <c r="M42" s="88">
        <v>345</v>
      </c>
    </row>
    <row r="43" spans="2:13" ht="27.75" customHeight="1">
      <c r="B43" s="1244"/>
      <c r="C43" s="1245"/>
      <c r="D43" s="85"/>
      <c r="E43" s="1250" t="s">
        <v>27</v>
      </c>
      <c r="F43" s="1250"/>
      <c r="G43" s="1250"/>
      <c r="H43" s="1251"/>
      <c r="I43" s="86">
        <v>683</v>
      </c>
      <c r="J43" s="87">
        <v>674</v>
      </c>
      <c r="K43" s="87">
        <v>777</v>
      </c>
      <c r="L43" s="87">
        <v>955</v>
      </c>
      <c r="M43" s="88">
        <v>1107</v>
      </c>
    </row>
    <row r="44" spans="2:13" ht="27.75" customHeight="1">
      <c r="B44" s="1244"/>
      <c r="C44" s="1245"/>
      <c r="D44" s="85"/>
      <c r="E44" s="1250" t="s">
        <v>28</v>
      </c>
      <c r="F44" s="1250"/>
      <c r="G44" s="1250"/>
      <c r="H44" s="1251"/>
      <c r="I44" s="86">
        <v>354</v>
      </c>
      <c r="J44" s="87">
        <v>308</v>
      </c>
      <c r="K44" s="87">
        <v>266</v>
      </c>
      <c r="L44" s="87">
        <v>223</v>
      </c>
      <c r="M44" s="88">
        <v>164</v>
      </c>
    </row>
    <row r="45" spans="2:13" ht="27.75" customHeight="1">
      <c r="B45" s="1244"/>
      <c r="C45" s="1245"/>
      <c r="D45" s="85"/>
      <c r="E45" s="1250" t="s">
        <v>29</v>
      </c>
      <c r="F45" s="1250"/>
      <c r="G45" s="1250"/>
      <c r="H45" s="1251"/>
      <c r="I45" s="86">
        <v>2011</v>
      </c>
      <c r="J45" s="87">
        <v>1863</v>
      </c>
      <c r="K45" s="87">
        <v>1752</v>
      </c>
      <c r="L45" s="87">
        <v>1660</v>
      </c>
      <c r="M45" s="88">
        <v>1569</v>
      </c>
    </row>
    <row r="46" spans="2:13" ht="27.75" customHeight="1">
      <c r="B46" s="1244"/>
      <c r="C46" s="1245"/>
      <c r="D46" s="89"/>
      <c r="E46" s="1250" t="s">
        <v>30</v>
      </c>
      <c r="F46" s="1250"/>
      <c r="G46" s="1250"/>
      <c r="H46" s="1251"/>
      <c r="I46" s="86">
        <v>96</v>
      </c>
      <c r="J46" s="87">
        <v>93</v>
      </c>
      <c r="K46" s="87">
        <v>88</v>
      </c>
      <c r="L46" s="87">
        <v>85</v>
      </c>
      <c r="M46" s="88">
        <v>308</v>
      </c>
    </row>
    <row r="47" spans="2:13" ht="27.75" customHeight="1">
      <c r="B47" s="1244"/>
      <c r="C47" s="1245"/>
      <c r="D47" s="90"/>
      <c r="E47" s="1252" t="s">
        <v>31</v>
      </c>
      <c r="F47" s="1253"/>
      <c r="G47" s="1253"/>
      <c r="H47" s="1254"/>
      <c r="I47" s="86" t="s">
        <v>507</v>
      </c>
      <c r="J47" s="87" t="s">
        <v>507</v>
      </c>
      <c r="K47" s="87" t="s">
        <v>507</v>
      </c>
      <c r="L47" s="87" t="s">
        <v>507</v>
      </c>
      <c r="M47" s="88" t="s">
        <v>507</v>
      </c>
    </row>
    <row r="48" spans="2:13" ht="27.75" customHeight="1">
      <c r="B48" s="1244"/>
      <c r="C48" s="1245"/>
      <c r="D48" s="85"/>
      <c r="E48" s="1250" t="s">
        <v>32</v>
      </c>
      <c r="F48" s="1250"/>
      <c r="G48" s="1250"/>
      <c r="H48" s="1251"/>
      <c r="I48" s="86" t="s">
        <v>507</v>
      </c>
      <c r="J48" s="87" t="s">
        <v>507</v>
      </c>
      <c r="K48" s="87" t="s">
        <v>507</v>
      </c>
      <c r="L48" s="87" t="s">
        <v>507</v>
      </c>
      <c r="M48" s="88" t="s">
        <v>507</v>
      </c>
    </row>
    <row r="49" spans="2:13" ht="27.75" customHeight="1">
      <c r="B49" s="1246"/>
      <c r="C49" s="1247"/>
      <c r="D49" s="85"/>
      <c r="E49" s="1250" t="s">
        <v>33</v>
      </c>
      <c r="F49" s="1250"/>
      <c r="G49" s="1250"/>
      <c r="H49" s="1251"/>
      <c r="I49" s="86" t="s">
        <v>507</v>
      </c>
      <c r="J49" s="87" t="s">
        <v>507</v>
      </c>
      <c r="K49" s="87" t="s">
        <v>507</v>
      </c>
      <c r="L49" s="87" t="s">
        <v>507</v>
      </c>
      <c r="M49" s="88" t="s">
        <v>507</v>
      </c>
    </row>
    <row r="50" spans="2:13" ht="27.75" customHeight="1">
      <c r="B50" s="1255" t="s">
        <v>34</v>
      </c>
      <c r="C50" s="1256"/>
      <c r="D50" s="91"/>
      <c r="E50" s="1250" t="s">
        <v>35</v>
      </c>
      <c r="F50" s="1250"/>
      <c r="G50" s="1250"/>
      <c r="H50" s="1251"/>
      <c r="I50" s="86">
        <v>2893</v>
      </c>
      <c r="J50" s="87">
        <v>3112</v>
      </c>
      <c r="K50" s="87">
        <v>3850</v>
      </c>
      <c r="L50" s="87">
        <v>4124</v>
      </c>
      <c r="M50" s="88">
        <v>3523</v>
      </c>
    </row>
    <row r="51" spans="2:13" ht="27.75" customHeight="1">
      <c r="B51" s="1244"/>
      <c r="C51" s="1245"/>
      <c r="D51" s="85"/>
      <c r="E51" s="1250" t="s">
        <v>36</v>
      </c>
      <c r="F51" s="1250"/>
      <c r="G51" s="1250"/>
      <c r="H51" s="1251"/>
      <c r="I51" s="86">
        <v>8</v>
      </c>
      <c r="J51" s="87">
        <v>12</v>
      </c>
      <c r="K51" s="87">
        <v>21</v>
      </c>
      <c r="L51" s="87">
        <v>21</v>
      </c>
      <c r="M51" s="88">
        <v>11</v>
      </c>
    </row>
    <row r="52" spans="2:13" ht="27.75" customHeight="1">
      <c r="B52" s="1246"/>
      <c r="C52" s="1247"/>
      <c r="D52" s="85"/>
      <c r="E52" s="1250" t="s">
        <v>37</v>
      </c>
      <c r="F52" s="1250"/>
      <c r="G52" s="1250"/>
      <c r="H52" s="1251"/>
      <c r="I52" s="86">
        <v>7927</v>
      </c>
      <c r="J52" s="87">
        <v>7895</v>
      </c>
      <c r="K52" s="87">
        <v>7615</v>
      </c>
      <c r="L52" s="87">
        <v>7305</v>
      </c>
      <c r="M52" s="88">
        <v>7218</v>
      </c>
    </row>
    <row r="53" spans="2:13" ht="27.75" customHeight="1" thickBot="1">
      <c r="B53" s="1257" t="s">
        <v>38</v>
      </c>
      <c r="C53" s="1258"/>
      <c r="D53" s="92"/>
      <c r="E53" s="1259" t="s">
        <v>39</v>
      </c>
      <c r="F53" s="1259"/>
      <c r="G53" s="1259"/>
      <c r="H53" s="1260"/>
      <c r="I53" s="93">
        <v>1709</v>
      </c>
      <c r="J53" s="94">
        <v>1311</v>
      </c>
      <c r="K53" s="94">
        <v>721</v>
      </c>
      <c r="L53" s="94">
        <v>623</v>
      </c>
      <c r="M53" s="95">
        <v>2366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SHdkXvLfCiuFEN0FXSZRZK2vt0epOs3t2RDUMYowDq3YJqpRcJdy/yLe1PuylCrMch7GCfTbN7Pdl5RTt4Ozg==" saltValue="rQgSlBoze/hk1G/z5rGh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1678</v>
      </c>
      <c r="G55" s="107">
        <v>1539</v>
      </c>
      <c r="H55" s="108">
        <v>1548</v>
      </c>
    </row>
    <row r="56" spans="2:8" ht="52.5" customHeight="1">
      <c r="B56" s="109"/>
      <c r="C56" s="1271" t="s">
        <v>43</v>
      </c>
      <c r="D56" s="1271"/>
      <c r="E56" s="1272"/>
      <c r="F56" s="110">
        <v>284</v>
      </c>
      <c r="G56" s="110">
        <v>284</v>
      </c>
      <c r="H56" s="111">
        <v>284</v>
      </c>
    </row>
    <row r="57" spans="2:8" ht="53.25" customHeight="1">
      <c r="B57" s="109"/>
      <c r="C57" s="1273" t="s">
        <v>44</v>
      </c>
      <c r="D57" s="1273"/>
      <c r="E57" s="1274"/>
      <c r="F57" s="112">
        <v>1565</v>
      </c>
      <c r="G57" s="112">
        <v>1698</v>
      </c>
      <c r="H57" s="113">
        <v>2154</v>
      </c>
    </row>
    <row r="58" spans="2:8" ht="45.75" customHeight="1">
      <c r="B58" s="114"/>
      <c r="C58" s="1261" t="s">
        <v>567</v>
      </c>
      <c r="D58" s="1262"/>
      <c r="E58" s="1263"/>
      <c r="F58" s="115">
        <v>1000</v>
      </c>
      <c r="G58" s="115">
        <v>1131</v>
      </c>
      <c r="H58" s="116">
        <v>1225</v>
      </c>
    </row>
    <row r="59" spans="2:8" ht="45.75" customHeight="1">
      <c r="B59" s="114"/>
      <c r="C59" s="1261" t="s">
        <v>568</v>
      </c>
      <c r="D59" s="1262"/>
      <c r="E59" s="1263"/>
      <c r="F59" s="115">
        <v>316</v>
      </c>
      <c r="G59" s="115">
        <v>422</v>
      </c>
      <c r="H59" s="116">
        <v>786</v>
      </c>
    </row>
    <row r="60" spans="2:8" ht="45.75" customHeight="1">
      <c r="B60" s="114"/>
      <c r="C60" s="1261" t="s">
        <v>569</v>
      </c>
      <c r="D60" s="1262"/>
      <c r="E60" s="1263"/>
      <c r="F60" s="115">
        <v>34</v>
      </c>
      <c r="G60" s="115">
        <v>36</v>
      </c>
      <c r="H60" s="116">
        <v>37</v>
      </c>
    </row>
    <row r="61" spans="2:8" ht="45.75" customHeight="1">
      <c r="B61" s="114"/>
      <c r="C61" s="1261" t="s">
        <v>570</v>
      </c>
      <c r="D61" s="1262"/>
      <c r="E61" s="1263"/>
      <c r="F61" s="115">
        <v>47</v>
      </c>
      <c r="G61" s="115">
        <v>39</v>
      </c>
      <c r="H61" s="116">
        <v>34</v>
      </c>
    </row>
    <row r="62" spans="2:8" ht="45.75" customHeight="1" thickBot="1">
      <c r="B62" s="117"/>
      <c r="C62" s="1264" t="s">
        <v>571</v>
      </c>
      <c r="D62" s="1265"/>
      <c r="E62" s="1266"/>
      <c r="F62" s="118">
        <v>36</v>
      </c>
      <c r="G62" s="118">
        <v>32</v>
      </c>
      <c r="H62" s="119">
        <v>29</v>
      </c>
    </row>
    <row r="63" spans="2:8" ht="52.5" customHeight="1" thickBot="1">
      <c r="B63" s="120"/>
      <c r="C63" s="1267" t="s">
        <v>45</v>
      </c>
      <c r="D63" s="1267"/>
      <c r="E63" s="1268"/>
      <c r="F63" s="121">
        <v>3528</v>
      </c>
      <c r="G63" s="121">
        <v>3521</v>
      </c>
      <c r="H63" s="122">
        <v>3987</v>
      </c>
    </row>
    <row r="64" spans="2:8" ht="15" customHeight="1"/>
    <row r="65" ht="0" hidden="1" customHeight="1"/>
    <row r="66" ht="0" hidden="1" customHeight="1"/>
  </sheetData>
  <sheetProtection algorithmName="SHA-512" hashValue="EN6uQt4tC5SjYi7q2NK8hCYMOioc1CyMbxoWT8QcedgfsvCwaLlJ4u+NCgj0TBJZfm4oKlan9TcRJLigKQ+G5A==" saltValue="gmx8kC6WKpzKuM2MO6Ba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584</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585</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15.6</v>
      </c>
      <c r="CG51" s="1277"/>
      <c r="CH51" s="1277"/>
      <c r="CI51" s="1277"/>
      <c r="CJ51" s="1277"/>
      <c r="CK51" s="1277"/>
      <c r="CL51" s="1277"/>
      <c r="CM51" s="1277"/>
      <c r="CN51" s="1277">
        <v>13.7</v>
      </c>
      <c r="CO51" s="1277"/>
      <c r="CP51" s="1277"/>
      <c r="CQ51" s="1277"/>
      <c r="CR51" s="1277"/>
      <c r="CS51" s="1277"/>
      <c r="CT51" s="1277"/>
      <c r="CU51" s="1277"/>
      <c r="CV51" s="1277">
        <v>53.6</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53.4</v>
      </c>
      <c r="CG53" s="1277"/>
      <c r="CH53" s="1277"/>
      <c r="CI53" s="1277"/>
      <c r="CJ53" s="1277"/>
      <c r="CK53" s="1277"/>
      <c r="CL53" s="1277"/>
      <c r="CM53" s="1277"/>
      <c r="CN53" s="1277">
        <v>60.8</v>
      </c>
      <c r="CO53" s="1277"/>
      <c r="CP53" s="1277"/>
      <c r="CQ53" s="1277"/>
      <c r="CR53" s="1277"/>
      <c r="CS53" s="1277"/>
      <c r="CT53" s="1277"/>
      <c r="CU53" s="1277"/>
      <c r="CV53" s="1277">
        <v>60.9</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588</v>
      </c>
      <c r="AO55" s="1281"/>
      <c r="AP55" s="1281"/>
      <c r="AQ55" s="1281"/>
      <c r="AR55" s="1281"/>
      <c r="AS55" s="1281"/>
      <c r="AT55" s="1281"/>
      <c r="AU55" s="1281"/>
      <c r="AV55" s="1281"/>
      <c r="AW55" s="1281"/>
      <c r="AX55" s="1281"/>
      <c r="AY55" s="1281"/>
      <c r="AZ55" s="1281"/>
      <c r="BA55" s="1281"/>
      <c r="BB55" s="1280" t="s">
        <v>586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589</v>
      </c>
    </row>
    <row r="64" spans="1:109">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584</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c r="B73" s="374"/>
      <c r="G73" s="1293"/>
      <c r="H73" s="1293"/>
      <c r="I73" s="1293"/>
      <c r="J73" s="1293"/>
      <c r="K73" s="1276"/>
      <c r="L73" s="1276"/>
      <c r="M73" s="1276"/>
      <c r="N73" s="1276"/>
      <c r="AM73" s="383"/>
      <c r="AN73" s="1280" t="s">
        <v>585</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7">
        <v>37.6</v>
      </c>
      <c r="BQ73" s="1277"/>
      <c r="BR73" s="1277"/>
      <c r="BS73" s="1277"/>
      <c r="BT73" s="1277"/>
      <c r="BU73" s="1277"/>
      <c r="BV73" s="1277"/>
      <c r="BW73" s="1277"/>
      <c r="BX73" s="1277">
        <v>29.4</v>
      </c>
      <c r="BY73" s="1277"/>
      <c r="BZ73" s="1277"/>
      <c r="CA73" s="1277"/>
      <c r="CB73" s="1277"/>
      <c r="CC73" s="1277"/>
      <c r="CD73" s="1277"/>
      <c r="CE73" s="1277"/>
      <c r="CF73" s="1277">
        <v>15.6</v>
      </c>
      <c r="CG73" s="1277"/>
      <c r="CH73" s="1277"/>
      <c r="CI73" s="1277"/>
      <c r="CJ73" s="1277"/>
      <c r="CK73" s="1277"/>
      <c r="CL73" s="1277"/>
      <c r="CM73" s="1277"/>
      <c r="CN73" s="1277">
        <v>13.7</v>
      </c>
      <c r="CO73" s="1277"/>
      <c r="CP73" s="1277"/>
      <c r="CQ73" s="1277"/>
      <c r="CR73" s="1277"/>
      <c r="CS73" s="1277"/>
      <c r="CT73" s="1277"/>
      <c r="CU73" s="1277"/>
      <c r="CV73" s="1277">
        <v>53.6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590</v>
      </c>
      <c r="BC75" s="1280"/>
      <c r="BD75" s="1280"/>
      <c r="BE75" s="1280"/>
      <c r="BF75" s="1280"/>
      <c r="BG75" s="1280"/>
      <c r="BH75" s="1280"/>
      <c r="BI75" s="1280"/>
      <c r="BJ75" s="1280"/>
      <c r="BK75" s="1280"/>
      <c r="BL75" s="1280"/>
      <c r="BM75" s="1280"/>
      <c r="BN75" s="1280"/>
      <c r="BO75" s="1280"/>
      <c r="BP75" s="1277">
        <v>11.9</v>
      </c>
      <c r="BQ75" s="1277"/>
      <c r="BR75" s="1277"/>
      <c r="BS75" s="1277"/>
      <c r="BT75" s="1277"/>
      <c r="BU75" s="1277"/>
      <c r="BV75" s="1277"/>
      <c r="BW75" s="1277"/>
      <c r="BX75" s="1277">
        <v>11.2</v>
      </c>
      <c r="BY75" s="1277"/>
      <c r="BZ75" s="1277"/>
      <c r="CA75" s="1277"/>
      <c r="CB75" s="1277"/>
      <c r="CC75" s="1277"/>
      <c r="CD75" s="1277"/>
      <c r="CE75" s="1277"/>
      <c r="CF75" s="1277">
        <v>10.5</v>
      </c>
      <c r="CG75" s="1277"/>
      <c r="CH75" s="1277"/>
      <c r="CI75" s="1277"/>
      <c r="CJ75" s="1277"/>
      <c r="CK75" s="1277"/>
      <c r="CL75" s="1277"/>
      <c r="CM75" s="1277"/>
      <c r="CN75" s="1277">
        <v>9.8000000000000007</v>
      </c>
      <c r="CO75" s="1277"/>
      <c r="CP75" s="1277"/>
      <c r="CQ75" s="1277"/>
      <c r="CR75" s="1277"/>
      <c r="CS75" s="1277"/>
      <c r="CT75" s="1277"/>
      <c r="CU75" s="1277"/>
      <c r="CV75" s="1277">
        <v>8.6999999999999993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590</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e83HRBgAXZL1c1p6bjHsnQfUtyTzUdleEcjyTtJE2Ch6K25HN+F68p14Oag+10Je9yg4iW5aldzUeAqS4hXcA==" saltValue="bxsPHXRgVKhI4tCrxpYMk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ianwfbQa8o5lxen/aBOGAqkUdF3V8mDl1uqYGu07np5OMg5Nm68XtKUcX/QNPqBkpxxYV2Hv8L7U5XLycwJGA==" saltValue="kDf0FCaZCr9802o6nZOmB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26YsCJAGsUKpEhrj1tb1aRmjNMX4+7zG99o5eQ9kNARnOXe1diosTB4dtDQhyJqvShx58VwnmyODvIv6X2vA==" saltValue="AUAMAiNqEBjAWHkGEPD3G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119393</v>
      </c>
      <c r="E3" s="141"/>
      <c r="F3" s="142">
        <v>90961</v>
      </c>
      <c r="G3" s="143"/>
      <c r="H3" s="144"/>
    </row>
    <row r="4" spans="1:8">
      <c r="A4" s="145"/>
      <c r="B4" s="146"/>
      <c r="C4" s="147"/>
      <c r="D4" s="148">
        <v>54719</v>
      </c>
      <c r="E4" s="149"/>
      <c r="F4" s="150">
        <v>37720</v>
      </c>
      <c r="G4" s="151"/>
      <c r="H4" s="152"/>
    </row>
    <row r="5" spans="1:8">
      <c r="A5" s="133" t="s">
        <v>542</v>
      </c>
      <c r="B5" s="138"/>
      <c r="C5" s="139"/>
      <c r="D5" s="140">
        <v>121971</v>
      </c>
      <c r="E5" s="141"/>
      <c r="F5" s="142">
        <v>106614</v>
      </c>
      <c r="G5" s="143"/>
      <c r="H5" s="144"/>
    </row>
    <row r="6" spans="1:8">
      <c r="A6" s="145"/>
      <c r="B6" s="146"/>
      <c r="C6" s="147"/>
      <c r="D6" s="148">
        <v>59787</v>
      </c>
      <c r="E6" s="149"/>
      <c r="F6" s="150">
        <v>45545</v>
      </c>
      <c r="G6" s="151"/>
      <c r="H6" s="152"/>
    </row>
    <row r="7" spans="1:8">
      <c r="A7" s="133" t="s">
        <v>543</v>
      </c>
      <c r="B7" s="138"/>
      <c r="C7" s="139"/>
      <c r="D7" s="140">
        <v>83429</v>
      </c>
      <c r="E7" s="141"/>
      <c r="F7" s="142">
        <v>85459</v>
      </c>
      <c r="G7" s="143"/>
      <c r="H7" s="144"/>
    </row>
    <row r="8" spans="1:8">
      <c r="A8" s="145"/>
      <c r="B8" s="146"/>
      <c r="C8" s="147"/>
      <c r="D8" s="148">
        <v>33859</v>
      </c>
      <c r="E8" s="149"/>
      <c r="F8" s="150">
        <v>44378</v>
      </c>
      <c r="G8" s="151"/>
      <c r="H8" s="152"/>
    </row>
    <row r="9" spans="1:8">
      <c r="A9" s="133" t="s">
        <v>544</v>
      </c>
      <c r="B9" s="138"/>
      <c r="C9" s="139"/>
      <c r="D9" s="140">
        <v>93447</v>
      </c>
      <c r="E9" s="141"/>
      <c r="F9" s="142">
        <v>83280</v>
      </c>
      <c r="G9" s="143"/>
      <c r="H9" s="144"/>
    </row>
    <row r="10" spans="1:8">
      <c r="A10" s="145"/>
      <c r="B10" s="146"/>
      <c r="C10" s="147"/>
      <c r="D10" s="148">
        <v>36996</v>
      </c>
      <c r="E10" s="149"/>
      <c r="F10" s="150">
        <v>43123</v>
      </c>
      <c r="G10" s="151"/>
      <c r="H10" s="152"/>
    </row>
    <row r="11" spans="1:8">
      <c r="A11" s="133" t="s">
        <v>545</v>
      </c>
      <c r="B11" s="138"/>
      <c r="C11" s="139"/>
      <c r="D11" s="140">
        <v>180872</v>
      </c>
      <c r="E11" s="141"/>
      <c r="F11" s="142">
        <v>88968</v>
      </c>
      <c r="G11" s="143"/>
      <c r="H11" s="144"/>
    </row>
    <row r="12" spans="1:8">
      <c r="A12" s="145"/>
      <c r="B12" s="146"/>
      <c r="C12" s="153"/>
      <c r="D12" s="148">
        <v>71526</v>
      </c>
      <c r="E12" s="149"/>
      <c r="F12" s="150">
        <v>45482</v>
      </c>
      <c r="G12" s="151"/>
      <c r="H12" s="152"/>
    </row>
    <row r="13" spans="1:8">
      <c r="A13" s="133"/>
      <c r="B13" s="138"/>
      <c r="C13" s="154"/>
      <c r="D13" s="155">
        <v>119822</v>
      </c>
      <c r="E13" s="156"/>
      <c r="F13" s="157">
        <v>91056</v>
      </c>
      <c r="G13" s="158"/>
      <c r="H13" s="144"/>
    </row>
    <row r="14" spans="1:8">
      <c r="A14" s="145"/>
      <c r="B14" s="146"/>
      <c r="C14" s="147"/>
      <c r="D14" s="148">
        <v>51377</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5.57</v>
      </c>
      <c r="C19" s="159">
        <f>ROUND(VALUE(SUBSTITUTE(実質収支比率等に係る経年分析!G$48,"▲","-")),2)</f>
        <v>5.4</v>
      </c>
      <c r="D19" s="159">
        <f>ROUND(VALUE(SUBSTITUTE(実質収支比率等に係る経年分析!H$48,"▲","-")),2)</f>
        <v>7.15</v>
      </c>
      <c r="E19" s="159">
        <f>ROUND(VALUE(SUBSTITUTE(実質収支比率等に係る経年分析!I$48,"▲","-")),2)</f>
        <v>5.31</v>
      </c>
      <c r="F19" s="159">
        <f>ROUND(VALUE(SUBSTITUTE(実質収支比率等に係る経年分析!J$48,"▲","-")),2)</f>
        <v>4.7699999999999996</v>
      </c>
    </row>
    <row r="20" spans="1:11">
      <c r="A20" s="159" t="s">
        <v>49</v>
      </c>
      <c r="B20" s="159">
        <f>ROUND(VALUE(SUBSTITUTE(実質収支比率等に係る経年分析!F$47,"▲","-")),2)</f>
        <v>25.31</v>
      </c>
      <c r="C20" s="159">
        <f>ROUND(VALUE(SUBSTITUTE(実質収支比率等に係る経年分析!G$47,"▲","-")),2)</f>
        <v>26.48</v>
      </c>
      <c r="D20" s="159">
        <f>ROUND(VALUE(SUBSTITUTE(実質収支比率等に係る経年分析!H$47,"▲","-")),2)</f>
        <v>30.4</v>
      </c>
      <c r="E20" s="159">
        <f>ROUND(VALUE(SUBSTITUTE(実質収支比率等に係る経年分析!I$47,"▲","-")),2)</f>
        <v>28.39</v>
      </c>
      <c r="F20" s="159">
        <f>ROUND(VALUE(SUBSTITUTE(実質収支比率等に係る経年分析!J$47,"▲","-")),2)</f>
        <v>29.52</v>
      </c>
    </row>
    <row r="21" spans="1:11">
      <c r="A21" s="159" t="s">
        <v>50</v>
      </c>
      <c r="B21" s="159">
        <f>IF(ISNUMBER(VALUE(SUBSTITUTE(実質収支比率等に係る経年分析!F$49,"▲","-"))),ROUND(VALUE(SUBSTITUTE(実質収支比率等に係る経年分析!F$49,"▲","-")),2),NA())</f>
        <v>2.8</v>
      </c>
      <c r="C21" s="159">
        <f>IF(ISNUMBER(VALUE(SUBSTITUTE(実質収支比率等に係る経年分析!G$49,"▲","-"))),ROUND(VALUE(SUBSTITUTE(実質収支比率等に係る経年分析!G$49,"▲","-")),2),NA())</f>
        <v>0.56000000000000005</v>
      </c>
      <c r="D21" s="159">
        <f>IF(ISNUMBER(VALUE(SUBSTITUTE(実質収支比率等に係る経年分析!H$49,"▲","-"))),ROUND(VALUE(SUBSTITUTE(実質収支比率等に係る経年分析!H$49,"▲","-")),2),NA())</f>
        <v>6.33</v>
      </c>
      <c r="E21" s="159">
        <f>IF(ISNUMBER(VALUE(SUBSTITUTE(実質収支比率等に係る経年分析!I$49,"▲","-"))),ROUND(VALUE(SUBSTITUTE(実質収支比率等に係る経年分析!I$49,"▲","-")),2),NA())</f>
        <v>-4.5599999999999996</v>
      </c>
      <c r="F21" s="159">
        <f>IF(ISNUMBER(VALUE(SUBSTITUTE(実質収支比率等に係る経年分析!J$49,"▲","-"))),ROUND(VALUE(SUBSTITUTE(実質収支比率等に係る経年分析!J$49,"▲","-")),2),NA())</f>
        <v>-0.54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垂水市簡易水道事業特別会計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垂水市国民健康保険特別会計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垂水市地方卸売市場特別会計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垂水市老人保健施設特別会計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c r="A33" s="160" t="str">
        <f>IF(連結実質赤字比率に係る赤字・黒字の構成分析!C$37="",NA(),連結実質赤字比率に係る赤字・黒字の構成分析!C$37)</f>
        <v>垂水市介護保険特別会計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1.25</v>
      </c>
    </row>
    <row r="34" spans="1:16">
      <c r="A34" s="160" t="str">
        <f>IF(連結実質赤字比率に係る赤字・黒字の構成分析!C$36="",NA(),連結実質赤字比率に係る赤字・黒字の構成分析!C$36)</f>
        <v>垂水市病院事業会計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4.76</v>
      </c>
    </row>
    <row r="36" spans="1:16">
      <c r="A36" s="160" t="str">
        <f>IF(連結実質赤字比率に係る赤字・黒字の構成分析!C$34="",NA(),連結実質赤字比率に係る赤字・黒字の構成分析!C$34)</f>
        <v>垂水市水道事業会計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944</v>
      </c>
      <c r="E42" s="161"/>
      <c r="F42" s="161"/>
      <c r="G42" s="161">
        <f>'実質公債費比率（分子）の構造'!L$52</f>
        <v>954</v>
      </c>
      <c r="H42" s="161"/>
      <c r="I42" s="161"/>
      <c r="J42" s="161">
        <f>'実質公債費比率（分子）の構造'!M$52</f>
        <v>915</v>
      </c>
      <c r="K42" s="161"/>
      <c r="L42" s="161"/>
      <c r="M42" s="161">
        <f>'実質公債費比率（分子）の構造'!N$52</f>
        <v>906</v>
      </c>
      <c r="N42" s="161"/>
      <c r="O42" s="161"/>
      <c r="P42" s="161">
        <f>'実質公債費比率（分子）の構造'!O$52</f>
        <v>836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13</v>
      </c>
      <c r="C44" s="161"/>
      <c r="D44" s="161"/>
      <c r="E44" s="161">
        <f>'実質公債費比率（分子）の構造'!L$50</f>
        <v>13</v>
      </c>
      <c r="F44" s="161"/>
      <c r="G44" s="161"/>
      <c r="H44" s="161">
        <f>'実質公債費比率（分子）の構造'!M$50</f>
        <v>13</v>
      </c>
      <c r="I44" s="161"/>
      <c r="J44" s="161"/>
      <c r="K44" s="161">
        <f>'実質公債費比率（分子）の構造'!N$50</f>
        <v>7</v>
      </c>
      <c r="L44" s="161"/>
      <c r="M44" s="161"/>
      <c r="N44" s="161">
        <f>'実質公債費比率（分子）の構造'!O$50</f>
        <v>0</v>
      </c>
      <c r="O44" s="161"/>
      <c r="P44" s="161"/>
    </row>
    <row r="45" spans="1:16">
      <c r="A45" s="161" t="s">
        <v>60</v>
      </c>
      <c r="B45" s="161">
        <f>'実質公債費比率（分子）の構造'!K$49</f>
        <v>52</v>
      </c>
      <c r="C45" s="161"/>
      <c r="D45" s="161"/>
      <c r="E45" s="161">
        <f>'実質公債費比率（分子）の構造'!L$49</f>
        <v>50</v>
      </c>
      <c r="F45" s="161"/>
      <c r="G45" s="161"/>
      <c r="H45" s="161">
        <f>'実質公債費比率（分子）の構造'!M$49</f>
        <v>49</v>
      </c>
      <c r="I45" s="161"/>
      <c r="J45" s="161"/>
      <c r="K45" s="161">
        <f>'実質公債費比率（分子）の構造'!N$49</f>
        <v>47</v>
      </c>
      <c r="L45" s="161"/>
      <c r="M45" s="161"/>
      <c r="N45" s="161">
        <f>'実質公債費比率（分子）の構造'!O$49</f>
        <v>44</v>
      </c>
      <c r="O45" s="161"/>
      <c r="P45" s="161"/>
    </row>
    <row r="46" spans="1:16">
      <c r="A46" s="161" t="s">
        <v>61</v>
      </c>
      <c r="B46" s="161">
        <f>'実質公債費比率（分子）の構造'!K$48</f>
        <v>51</v>
      </c>
      <c r="C46" s="161"/>
      <c r="D46" s="161"/>
      <c r="E46" s="161">
        <f>'実質公債費比率（分子）の構造'!L$48</f>
        <v>81</v>
      </c>
      <c r="F46" s="161"/>
      <c r="G46" s="161"/>
      <c r="H46" s="161">
        <f>'実質公債費比率（分子）の構造'!M$48</f>
        <v>181</v>
      </c>
      <c r="I46" s="161"/>
      <c r="J46" s="161"/>
      <c r="K46" s="161">
        <f>'実質公債費比率（分子）の構造'!N$48</f>
        <v>197</v>
      </c>
      <c r="L46" s="161"/>
      <c r="M46" s="161"/>
      <c r="N46" s="161">
        <f>'実質公債費比率（分子）の構造'!O$48</f>
        <v>133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1337</v>
      </c>
      <c r="C49" s="161"/>
      <c r="D49" s="161"/>
      <c r="E49" s="161">
        <f>'実質公債費比率（分子）の構造'!L$45</f>
        <v>1271</v>
      </c>
      <c r="F49" s="161"/>
      <c r="G49" s="161"/>
      <c r="H49" s="161">
        <f>'実質公債費比率（分子）の構造'!M$45</f>
        <v>1142</v>
      </c>
      <c r="I49" s="161"/>
      <c r="J49" s="161"/>
      <c r="K49" s="161">
        <f>'実質公債費比率（分子）の構造'!N$45</f>
        <v>1069</v>
      </c>
      <c r="L49" s="161"/>
      <c r="M49" s="161"/>
      <c r="N49" s="161">
        <f>'実質公債費比率（分子）の構造'!O$45</f>
        <v>967</v>
      </c>
      <c r="O49" s="161"/>
      <c r="P49" s="161"/>
    </row>
    <row r="50" spans="1:16">
      <c r="A50" s="161" t="s">
        <v>65</v>
      </c>
      <c r="B50" s="161" t="e">
        <f>NA()</f>
        <v>#N/A</v>
      </c>
      <c r="C50" s="161">
        <f>IF(ISNUMBER('実質公債費比率（分子）の構造'!K$53),'実質公債費比率（分子）の構造'!K$53,NA())</f>
        <v>509</v>
      </c>
      <c r="D50" s="161" t="e">
        <f>NA()</f>
        <v>#N/A</v>
      </c>
      <c r="E50" s="161" t="e">
        <f>NA()</f>
        <v>#N/A</v>
      </c>
      <c r="F50" s="161">
        <f>IF(ISNUMBER('実質公債費比率（分子）の構造'!L$53),'実質公債費比率（分子）の構造'!L$53,NA())</f>
        <v>461</v>
      </c>
      <c r="G50" s="161" t="e">
        <f>NA()</f>
        <v>#N/A</v>
      </c>
      <c r="H50" s="161" t="e">
        <f>NA()</f>
        <v>#N/A</v>
      </c>
      <c r="I50" s="161">
        <f>IF(ISNUMBER('実質公債費比率（分子）の構造'!M$53),'実質公債費比率（分子）の構造'!M$53,NA())</f>
        <v>470</v>
      </c>
      <c r="J50" s="161" t="e">
        <f>NA()</f>
        <v>#N/A</v>
      </c>
      <c r="K50" s="161" t="e">
        <f>NA()</f>
        <v>#N/A</v>
      </c>
      <c r="L50" s="161">
        <f>IF(ISNUMBER('実質公債費比率（分子）の構造'!N$53),'実質公債費比率（分子）の構造'!N$53,NA())</f>
        <v>414</v>
      </c>
      <c r="M50" s="161" t="e">
        <f>NA()</f>
        <v>#N/A</v>
      </c>
      <c r="N50" s="161" t="e">
        <f>NA()</f>
        <v>#N/A</v>
      </c>
      <c r="O50" s="161">
        <f>IF(ISNUMBER('実質公債費比率（分子）の構造'!O$53),'実質公債費比率（分子）の構造'!O$53,NA())</f>
        <v>308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7927</v>
      </c>
      <c r="E56" s="160"/>
      <c r="F56" s="160"/>
      <c r="G56" s="160">
        <f>'将来負担比率（分子）の構造'!J$52</f>
        <v>7895</v>
      </c>
      <c r="H56" s="160"/>
      <c r="I56" s="160"/>
      <c r="J56" s="160">
        <f>'将来負担比率（分子）の構造'!K$52</f>
        <v>7615</v>
      </c>
      <c r="K56" s="160"/>
      <c r="L56" s="160"/>
      <c r="M56" s="160">
        <f>'将来負担比率（分子）の構造'!L$52</f>
        <v>7305</v>
      </c>
      <c r="N56" s="160"/>
      <c r="O56" s="160"/>
      <c r="P56" s="160">
        <f>'将来負担比率（分子）の構造'!M$52</f>
        <v>7218</v>
      </c>
    </row>
    <row r="57" spans="1:16">
      <c r="A57" s="160" t="s">
        <v>36</v>
      </c>
      <c r="B57" s="160"/>
      <c r="C57" s="160"/>
      <c r="D57" s="160">
        <f>'将来負担比率（分子）の構造'!I$51</f>
        <v>8</v>
      </c>
      <c r="E57" s="160"/>
      <c r="F57" s="160"/>
      <c r="G57" s="160">
        <f>'将来負担比率（分子）の構造'!J$51</f>
        <v>12</v>
      </c>
      <c r="H57" s="160"/>
      <c r="I57" s="160"/>
      <c r="J57" s="160">
        <f>'将来負担比率（分子）の構造'!K$51</f>
        <v>21</v>
      </c>
      <c r="K57" s="160"/>
      <c r="L57" s="160"/>
      <c r="M57" s="160">
        <f>'将来負担比率（分子）の構造'!L$51</f>
        <v>21</v>
      </c>
      <c r="N57" s="160"/>
      <c r="O57" s="160"/>
      <c r="P57" s="160">
        <f>'将来負担比率（分子）の構造'!M$51</f>
        <v>11</v>
      </c>
    </row>
    <row r="58" spans="1:16">
      <c r="A58" s="160" t="s">
        <v>35</v>
      </c>
      <c r="B58" s="160"/>
      <c r="C58" s="160"/>
      <c r="D58" s="160">
        <f>'将来負担比率（分子）の構造'!I$50</f>
        <v>2893</v>
      </c>
      <c r="E58" s="160"/>
      <c r="F58" s="160"/>
      <c r="G58" s="160">
        <f>'将来負担比率（分子）の構造'!J$50</f>
        <v>3112</v>
      </c>
      <c r="H58" s="160"/>
      <c r="I58" s="160"/>
      <c r="J58" s="160">
        <f>'将来負担比率（分子）の構造'!K$50</f>
        <v>3850</v>
      </c>
      <c r="K58" s="160"/>
      <c r="L58" s="160"/>
      <c r="M58" s="160">
        <f>'将来負担比率（分子）の構造'!L$50</f>
        <v>4124</v>
      </c>
      <c r="N58" s="160"/>
      <c r="O58" s="160"/>
      <c r="P58" s="160">
        <f>'将来負担比率（分子）の構造'!M$50</f>
        <v>3523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96</v>
      </c>
      <c r="C61" s="160"/>
      <c r="D61" s="160"/>
      <c r="E61" s="160">
        <f>'将来負担比率（分子）の構造'!J$46</f>
        <v>93</v>
      </c>
      <c r="F61" s="160"/>
      <c r="G61" s="160"/>
      <c r="H61" s="160">
        <f>'将来負担比率（分子）の構造'!K$46</f>
        <v>88</v>
      </c>
      <c r="I61" s="160"/>
      <c r="J61" s="160"/>
      <c r="K61" s="160">
        <f>'将来負担比率（分子）の構造'!L$46</f>
        <v>85</v>
      </c>
      <c r="L61" s="160"/>
      <c r="M61" s="160"/>
      <c r="N61" s="160">
        <f>'将来負担比率（分子）の構造'!M$46</f>
        <v>308</v>
      </c>
      <c r="O61" s="160"/>
      <c r="P61" s="160"/>
    </row>
    <row r="62" spans="1:16">
      <c r="A62" s="160" t="s">
        <v>29</v>
      </c>
      <c r="B62" s="160">
        <f>'将来負担比率（分子）の構造'!I$45</f>
        <v>2011</v>
      </c>
      <c r="C62" s="160"/>
      <c r="D62" s="160"/>
      <c r="E62" s="160">
        <f>'将来負担比率（分子）の構造'!J$45</f>
        <v>1863</v>
      </c>
      <c r="F62" s="160"/>
      <c r="G62" s="160"/>
      <c r="H62" s="160">
        <f>'将来負担比率（分子）の構造'!K$45</f>
        <v>1752</v>
      </c>
      <c r="I62" s="160"/>
      <c r="J62" s="160"/>
      <c r="K62" s="160">
        <f>'将来負担比率（分子）の構造'!L$45</f>
        <v>1660</v>
      </c>
      <c r="L62" s="160"/>
      <c r="M62" s="160"/>
      <c r="N62" s="160">
        <f>'将来負担比率（分子）の構造'!M$45</f>
        <v>1569</v>
      </c>
      <c r="O62" s="160"/>
      <c r="P62" s="160"/>
    </row>
    <row r="63" spans="1:16">
      <c r="A63" s="160" t="s">
        <v>28</v>
      </c>
      <c r="B63" s="160">
        <f>'将来負担比率（分子）の構造'!I$44</f>
        <v>354</v>
      </c>
      <c r="C63" s="160"/>
      <c r="D63" s="160"/>
      <c r="E63" s="160">
        <f>'将来負担比率（分子）の構造'!J$44</f>
        <v>308</v>
      </c>
      <c r="F63" s="160"/>
      <c r="G63" s="160"/>
      <c r="H63" s="160">
        <f>'将来負担比率（分子）の構造'!K$44</f>
        <v>266</v>
      </c>
      <c r="I63" s="160"/>
      <c r="J63" s="160"/>
      <c r="K63" s="160">
        <f>'将来負担比率（分子）の構造'!L$44</f>
        <v>223</v>
      </c>
      <c r="L63" s="160"/>
      <c r="M63" s="160"/>
      <c r="N63" s="160">
        <f>'将来負担比率（分子）の構造'!M$44</f>
        <v>164</v>
      </c>
      <c r="O63" s="160"/>
      <c r="P63" s="160"/>
    </row>
    <row r="64" spans="1:16">
      <c r="A64" s="160" t="s">
        <v>27</v>
      </c>
      <c r="B64" s="160">
        <f>'将来負担比率（分子）の構造'!I$43</f>
        <v>683</v>
      </c>
      <c r="C64" s="160"/>
      <c r="D64" s="160"/>
      <c r="E64" s="160">
        <f>'将来負担比率（分子）の構造'!J$43</f>
        <v>674</v>
      </c>
      <c r="F64" s="160"/>
      <c r="G64" s="160"/>
      <c r="H64" s="160">
        <f>'将来負担比率（分子）の構造'!K$43</f>
        <v>777</v>
      </c>
      <c r="I64" s="160"/>
      <c r="J64" s="160"/>
      <c r="K64" s="160">
        <f>'将来負担比率（分子）の構造'!L$43</f>
        <v>955</v>
      </c>
      <c r="L64" s="160"/>
      <c r="M64" s="160"/>
      <c r="N64" s="160">
        <f>'将来負担比率（分子）の構造'!M$43</f>
        <v>1107</v>
      </c>
      <c r="O64" s="160"/>
      <c r="P64" s="160"/>
    </row>
    <row r="65" spans="1:16">
      <c r="A65" s="160" t="s">
        <v>26</v>
      </c>
      <c r="B65" s="160">
        <f>'将来負担比率（分子）の構造'!I$42</f>
        <v>31</v>
      </c>
      <c r="C65" s="160"/>
      <c r="D65" s="160"/>
      <c r="E65" s="160">
        <f>'将来負担比率（分子）の構造'!J$42</f>
        <v>19</v>
      </c>
      <c r="F65" s="160"/>
      <c r="G65" s="160"/>
      <c r="H65" s="160">
        <f>'将来負担比率（分子）の構造'!K$42</f>
        <v>6</v>
      </c>
      <c r="I65" s="160"/>
      <c r="J65" s="160"/>
      <c r="K65" s="160" t="str">
        <f>'将来負担比率（分子）の構造'!L$42</f>
        <v>-</v>
      </c>
      <c r="L65" s="160"/>
      <c r="M65" s="160"/>
      <c r="N65" s="160">
        <f>'将来負担比率（分子）の構造'!M$42</f>
        <v>345</v>
      </c>
      <c r="O65" s="160"/>
      <c r="P65" s="160"/>
    </row>
    <row r="66" spans="1:16">
      <c r="A66" s="160" t="s">
        <v>25</v>
      </c>
      <c r="B66" s="160">
        <f>'将来負担比率（分子）の構造'!I$41</f>
        <v>9361</v>
      </c>
      <c r="C66" s="160"/>
      <c r="D66" s="160"/>
      <c r="E66" s="160">
        <f>'将来負担比率（分子）の構造'!J$41</f>
        <v>9375</v>
      </c>
      <c r="F66" s="160"/>
      <c r="G66" s="160"/>
      <c r="H66" s="160">
        <f>'将来負担比率（分子）の構造'!K$41</f>
        <v>9318</v>
      </c>
      <c r="I66" s="160"/>
      <c r="J66" s="160"/>
      <c r="K66" s="160">
        <f>'将来負担比率（分子）の構造'!L$41</f>
        <v>9150</v>
      </c>
      <c r="L66" s="160"/>
      <c r="M66" s="160"/>
      <c r="N66" s="160">
        <f>'将来負担比率（分子）の構造'!M$41</f>
        <v>9625</v>
      </c>
      <c r="O66" s="160"/>
      <c r="P66" s="160"/>
    </row>
    <row r="67" spans="1:16">
      <c r="A67" s="160" t="s">
        <v>69</v>
      </c>
      <c r="B67" s="160" t="e">
        <f>NA()</f>
        <v>#N/A</v>
      </c>
      <c r="C67" s="160">
        <f>IF(ISNUMBER('将来負担比率（分子）の構造'!I$53), IF('将来負担比率（分子）の構造'!I$53 &lt; 0, 0, '将来負担比率（分子）の構造'!I$53), NA())</f>
        <v>1709</v>
      </c>
      <c r="D67" s="160" t="e">
        <f>NA()</f>
        <v>#N/A</v>
      </c>
      <c r="E67" s="160" t="e">
        <f>NA()</f>
        <v>#N/A</v>
      </c>
      <c r="F67" s="160">
        <f>IF(ISNUMBER('将来負担比率（分子）の構造'!J$53), IF('将来負担比率（分子）の構造'!J$53 &lt; 0, 0, '将来負担比率（分子）の構造'!J$53), NA())</f>
        <v>1311</v>
      </c>
      <c r="G67" s="160" t="e">
        <f>NA()</f>
        <v>#N/A</v>
      </c>
      <c r="H67" s="160" t="e">
        <f>NA()</f>
        <v>#N/A</v>
      </c>
      <c r="I67" s="160">
        <f>IF(ISNUMBER('将来負担比率（分子）の構造'!K$53), IF('将来負担比率（分子）の構造'!K$53 &lt; 0, 0, '将来負担比率（分子）の構造'!K$53), NA())</f>
        <v>721</v>
      </c>
      <c r="J67" s="160" t="e">
        <f>NA()</f>
        <v>#N/A</v>
      </c>
      <c r="K67" s="160" t="e">
        <f>NA()</f>
        <v>#N/A</v>
      </c>
      <c r="L67" s="160">
        <f>IF(ISNUMBER('将来負担比率（分子）の構造'!L$53), IF('将来負担比率（分子）の構造'!L$53 &lt; 0, 0, '将来負担比率（分子）の構造'!L$53), NA())</f>
        <v>623</v>
      </c>
      <c r="M67" s="160" t="e">
        <f>NA()</f>
        <v>#N/A</v>
      </c>
      <c r="N67" s="160" t="e">
        <f>NA()</f>
        <v>#N/A</v>
      </c>
      <c r="O67" s="160">
        <f>IF(ISNUMBER('将来負担比率（分子）の構造'!M$53), IF('将来負担比率（分子）の構造'!M$53 &lt; 0, 0, '将来負担比率（分子）の構造'!M$53), NA())</f>
        <v>2366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1678</v>
      </c>
      <c r="C72" s="164">
        <f>基金残高に係る経年分析!G55</f>
        <v>1539</v>
      </c>
      <c r="D72" s="164">
        <f>基金残高に係る経年分析!H55</f>
        <v>1548</v>
      </c>
    </row>
    <row r="73" spans="1:16">
      <c r="A73" s="163" t="s">
        <v>72</v>
      </c>
      <c r="B73" s="164">
        <f>基金残高に係る経年分析!F56</f>
        <v>284</v>
      </c>
      <c r="C73" s="164">
        <f>基金残高に係る経年分析!G56</f>
        <v>284</v>
      </c>
      <c r="D73" s="164">
        <f>基金残高に係る経年分析!H56</f>
        <v>284</v>
      </c>
    </row>
    <row r="74" spans="1:16">
      <c r="A74" s="163" t="s">
        <v>73</v>
      </c>
      <c r="B74" s="164">
        <f>基金残高に係る経年分析!F57</f>
        <v>1565</v>
      </c>
      <c r="C74" s="164">
        <f>基金残高に係る経年分析!G57</f>
        <v>1698</v>
      </c>
      <c r="D74" s="164">
        <f>基金残高に係る経年分析!H57</f>
        <v>2154</v>
      </c>
    </row>
  </sheetData>
  <sheetProtection algorithmName="SHA-512" hashValue="nPeBcM+0LCZHBCT+3ODInmF55Ek1q6T6Ar4RHDyvYgntBcPyEQBjmz/sjG/+oXmz2+w1Ldtg5O7Am3DFFbe27A==" saltValue="gF+NnkmRBjSiw9j3F26d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200</v>
      </c>
      <c r="DI1" s="636"/>
      <c r="DJ1" s="636"/>
      <c r="DK1" s="636"/>
      <c r="DL1" s="636"/>
      <c r="DM1" s="636"/>
      <c r="DN1" s="637"/>
      <c r="DO1" s="205"/>
      <c r="DP1" s="635" t="s">
        <v>201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206</v>
      </c>
      <c r="S4" s="639"/>
      <c r="T4" s="639"/>
      <c r="U4" s="639"/>
      <c r="V4" s="639"/>
      <c r="W4" s="639"/>
      <c r="X4" s="639"/>
      <c r="Y4" s="640"/>
      <c r="Z4" s="638" t="s">
        <v>207</v>
      </c>
      <c r="AA4" s="639"/>
      <c r="AB4" s="639"/>
      <c r="AC4" s="640"/>
      <c r="AD4" s="638" t="s">
        <v>208</v>
      </c>
      <c r="AE4" s="639"/>
      <c r="AF4" s="639"/>
      <c r="AG4" s="639"/>
      <c r="AH4" s="639"/>
      <c r="AI4" s="639"/>
      <c r="AJ4" s="639"/>
      <c r="AK4" s="640"/>
      <c r="AL4" s="638" t="s">
        <v>207</v>
      </c>
      <c r="AM4" s="639"/>
      <c r="AN4" s="639"/>
      <c r="AO4" s="640"/>
      <c r="AP4" s="644" t="s">
        <v>209</v>
      </c>
      <c r="AQ4" s="644"/>
      <c r="AR4" s="644"/>
      <c r="AS4" s="644"/>
      <c r="AT4" s="644"/>
      <c r="AU4" s="644"/>
      <c r="AV4" s="644"/>
      <c r="AW4" s="644"/>
      <c r="AX4" s="644"/>
      <c r="AY4" s="644"/>
      <c r="AZ4" s="644"/>
      <c r="BA4" s="644"/>
      <c r="BB4" s="644"/>
      <c r="BC4" s="644"/>
      <c r="BD4" s="644"/>
      <c r="BE4" s="644"/>
      <c r="BF4" s="644"/>
      <c r="BG4" s="644" t="s">
        <v>210</v>
      </c>
      <c r="BH4" s="644"/>
      <c r="BI4" s="644"/>
      <c r="BJ4" s="644"/>
      <c r="BK4" s="644"/>
      <c r="BL4" s="644"/>
      <c r="BM4" s="644"/>
      <c r="BN4" s="644"/>
      <c r="BO4" s="644" t="s">
        <v>207</v>
      </c>
      <c r="BP4" s="644"/>
      <c r="BQ4" s="644"/>
      <c r="BR4" s="644"/>
      <c r="BS4" s="644" t="s">
        <v>211</v>
      </c>
      <c r="BT4" s="644"/>
      <c r="BU4" s="644"/>
      <c r="BV4" s="644"/>
      <c r="BW4" s="644"/>
      <c r="BX4" s="644"/>
      <c r="BY4" s="644"/>
      <c r="BZ4" s="644"/>
      <c r="CA4" s="644"/>
      <c r="CB4" s="644"/>
      <c r="CD4" s="641" t="s">
        <v>212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213</v>
      </c>
      <c r="C5" s="646"/>
      <c r="D5" s="646"/>
      <c r="E5" s="646"/>
      <c r="F5" s="646"/>
      <c r="G5" s="646"/>
      <c r="H5" s="646"/>
      <c r="I5" s="646"/>
      <c r="J5" s="646"/>
      <c r="K5" s="646"/>
      <c r="L5" s="646"/>
      <c r="M5" s="646"/>
      <c r="N5" s="646"/>
      <c r="O5" s="646"/>
      <c r="P5" s="646"/>
      <c r="Q5" s="647"/>
      <c r="R5" s="648">
        <v>1392766</v>
      </c>
      <c r="S5" s="649"/>
      <c r="T5" s="649"/>
      <c r="U5" s="649"/>
      <c r="V5" s="649"/>
      <c r="W5" s="649"/>
      <c r="X5" s="649"/>
      <c r="Y5" s="650"/>
      <c r="Z5" s="651">
        <v>10.1</v>
      </c>
      <c r="AA5" s="651"/>
      <c r="AB5" s="651"/>
      <c r="AC5" s="651"/>
      <c r="AD5" s="652">
        <v>1392766</v>
      </c>
      <c r="AE5" s="652"/>
      <c r="AF5" s="652"/>
      <c r="AG5" s="652"/>
      <c r="AH5" s="652"/>
      <c r="AI5" s="652"/>
      <c r="AJ5" s="652"/>
      <c r="AK5" s="652"/>
      <c r="AL5" s="653">
        <v>27.5</v>
      </c>
      <c r="AM5" s="654"/>
      <c r="AN5" s="654"/>
      <c r="AO5" s="655"/>
      <c r="AP5" s="645" t="s">
        <v>214</v>
      </c>
      <c r="AQ5" s="646"/>
      <c r="AR5" s="646"/>
      <c r="AS5" s="646"/>
      <c r="AT5" s="646"/>
      <c r="AU5" s="646"/>
      <c r="AV5" s="646"/>
      <c r="AW5" s="646"/>
      <c r="AX5" s="646"/>
      <c r="AY5" s="646"/>
      <c r="AZ5" s="646"/>
      <c r="BA5" s="646"/>
      <c r="BB5" s="646"/>
      <c r="BC5" s="646"/>
      <c r="BD5" s="646"/>
      <c r="BE5" s="646"/>
      <c r="BF5" s="647"/>
      <c r="BG5" s="659">
        <v>1388972</v>
      </c>
      <c r="BH5" s="660"/>
      <c r="BI5" s="660"/>
      <c r="BJ5" s="660"/>
      <c r="BK5" s="660"/>
      <c r="BL5" s="660"/>
      <c r="BM5" s="660"/>
      <c r="BN5" s="661"/>
      <c r="BO5" s="662">
        <v>99.7</v>
      </c>
      <c r="BP5" s="662"/>
      <c r="BQ5" s="662"/>
      <c r="BR5" s="662"/>
      <c r="BS5" s="663">
        <v>12292</v>
      </c>
      <c r="BT5" s="663"/>
      <c r="BU5" s="663"/>
      <c r="BV5" s="663"/>
      <c r="BW5" s="663"/>
      <c r="BX5" s="663"/>
      <c r="BY5" s="663"/>
      <c r="BZ5" s="663"/>
      <c r="CA5" s="663"/>
      <c r="CB5" s="667"/>
      <c r="CD5" s="641" t="s">
        <v>209</v>
      </c>
      <c r="CE5" s="642"/>
      <c r="CF5" s="642"/>
      <c r="CG5" s="642"/>
      <c r="CH5" s="642"/>
      <c r="CI5" s="642"/>
      <c r="CJ5" s="642"/>
      <c r="CK5" s="642"/>
      <c r="CL5" s="642"/>
      <c r="CM5" s="642"/>
      <c r="CN5" s="642"/>
      <c r="CO5" s="642"/>
      <c r="CP5" s="642"/>
      <c r="CQ5" s="643"/>
      <c r="CR5" s="641" t="s">
        <v>215</v>
      </c>
      <c r="CS5" s="642"/>
      <c r="CT5" s="642"/>
      <c r="CU5" s="642"/>
      <c r="CV5" s="642"/>
      <c r="CW5" s="642"/>
      <c r="CX5" s="642"/>
      <c r="CY5" s="643"/>
      <c r="CZ5" s="641" t="s">
        <v>207</v>
      </c>
      <c r="DA5" s="642"/>
      <c r="DB5" s="642"/>
      <c r="DC5" s="643"/>
      <c r="DD5" s="641" t="s">
        <v>216</v>
      </c>
      <c r="DE5" s="642"/>
      <c r="DF5" s="642"/>
      <c r="DG5" s="642"/>
      <c r="DH5" s="642"/>
      <c r="DI5" s="642"/>
      <c r="DJ5" s="642"/>
      <c r="DK5" s="642"/>
      <c r="DL5" s="642"/>
      <c r="DM5" s="642"/>
      <c r="DN5" s="642"/>
      <c r="DO5" s="642"/>
      <c r="DP5" s="643"/>
      <c r="DQ5" s="641" t="s">
        <v>217</v>
      </c>
      <c r="DR5" s="642"/>
      <c r="DS5" s="642"/>
      <c r="DT5" s="642"/>
      <c r="DU5" s="642"/>
      <c r="DV5" s="642"/>
      <c r="DW5" s="642"/>
      <c r="DX5" s="642"/>
      <c r="DY5" s="642"/>
      <c r="DZ5" s="642"/>
      <c r="EA5" s="642"/>
      <c r="EB5" s="642"/>
      <c r="EC5" s="643"/>
    </row>
    <row r="6" spans="2:143" ht="11.25" customHeight="1">
      <c r="B6" s="656" t="s">
        <v>218</v>
      </c>
      <c r="C6" s="657"/>
      <c r="D6" s="657"/>
      <c r="E6" s="657"/>
      <c r="F6" s="657"/>
      <c r="G6" s="657"/>
      <c r="H6" s="657"/>
      <c r="I6" s="657"/>
      <c r="J6" s="657"/>
      <c r="K6" s="657"/>
      <c r="L6" s="657"/>
      <c r="M6" s="657"/>
      <c r="N6" s="657"/>
      <c r="O6" s="657"/>
      <c r="P6" s="657"/>
      <c r="Q6" s="658"/>
      <c r="R6" s="659">
        <v>74545</v>
      </c>
      <c r="S6" s="660"/>
      <c r="T6" s="660"/>
      <c r="U6" s="660"/>
      <c r="V6" s="660"/>
      <c r="W6" s="660"/>
      <c r="X6" s="660"/>
      <c r="Y6" s="661"/>
      <c r="Z6" s="662">
        <v>0.5</v>
      </c>
      <c r="AA6" s="662"/>
      <c r="AB6" s="662"/>
      <c r="AC6" s="662"/>
      <c r="AD6" s="663">
        <v>74545</v>
      </c>
      <c r="AE6" s="663"/>
      <c r="AF6" s="663"/>
      <c r="AG6" s="663"/>
      <c r="AH6" s="663"/>
      <c r="AI6" s="663"/>
      <c r="AJ6" s="663"/>
      <c r="AK6" s="663"/>
      <c r="AL6" s="664">
        <v>1.5</v>
      </c>
      <c r="AM6" s="665"/>
      <c r="AN6" s="665"/>
      <c r="AO6" s="666"/>
      <c r="AP6" s="656" t="s">
        <v>219</v>
      </c>
      <c r="AQ6" s="657"/>
      <c r="AR6" s="657"/>
      <c r="AS6" s="657"/>
      <c r="AT6" s="657"/>
      <c r="AU6" s="657"/>
      <c r="AV6" s="657"/>
      <c r="AW6" s="657"/>
      <c r="AX6" s="657"/>
      <c r="AY6" s="657"/>
      <c r="AZ6" s="657"/>
      <c r="BA6" s="657"/>
      <c r="BB6" s="657"/>
      <c r="BC6" s="657"/>
      <c r="BD6" s="657"/>
      <c r="BE6" s="657"/>
      <c r="BF6" s="658"/>
      <c r="BG6" s="659">
        <v>1388972</v>
      </c>
      <c r="BH6" s="660"/>
      <c r="BI6" s="660"/>
      <c r="BJ6" s="660"/>
      <c r="BK6" s="660"/>
      <c r="BL6" s="660"/>
      <c r="BM6" s="660"/>
      <c r="BN6" s="661"/>
      <c r="BO6" s="662">
        <v>99.7</v>
      </c>
      <c r="BP6" s="662"/>
      <c r="BQ6" s="662"/>
      <c r="BR6" s="662"/>
      <c r="BS6" s="663">
        <v>12292</v>
      </c>
      <c r="BT6" s="663"/>
      <c r="BU6" s="663"/>
      <c r="BV6" s="663"/>
      <c r="BW6" s="663"/>
      <c r="BX6" s="663"/>
      <c r="BY6" s="663"/>
      <c r="BZ6" s="663"/>
      <c r="CA6" s="663"/>
      <c r="CB6" s="667"/>
      <c r="CD6" s="670" t="s">
        <v>220</v>
      </c>
      <c r="CE6" s="671"/>
      <c r="CF6" s="671"/>
      <c r="CG6" s="671"/>
      <c r="CH6" s="671"/>
      <c r="CI6" s="671"/>
      <c r="CJ6" s="671"/>
      <c r="CK6" s="671"/>
      <c r="CL6" s="671"/>
      <c r="CM6" s="671"/>
      <c r="CN6" s="671"/>
      <c r="CO6" s="671"/>
      <c r="CP6" s="671"/>
      <c r="CQ6" s="672"/>
      <c r="CR6" s="659">
        <v>117500</v>
      </c>
      <c r="CS6" s="660"/>
      <c r="CT6" s="660"/>
      <c r="CU6" s="660"/>
      <c r="CV6" s="660"/>
      <c r="CW6" s="660"/>
      <c r="CX6" s="660"/>
      <c r="CY6" s="661"/>
      <c r="CZ6" s="653">
        <v>0.9</v>
      </c>
      <c r="DA6" s="654"/>
      <c r="DB6" s="654"/>
      <c r="DC6" s="673"/>
      <c r="DD6" s="668" t="s">
        <v>120</v>
      </c>
      <c r="DE6" s="660"/>
      <c r="DF6" s="660"/>
      <c r="DG6" s="660"/>
      <c r="DH6" s="660"/>
      <c r="DI6" s="660"/>
      <c r="DJ6" s="660"/>
      <c r="DK6" s="660"/>
      <c r="DL6" s="660"/>
      <c r="DM6" s="660"/>
      <c r="DN6" s="660"/>
      <c r="DO6" s="660"/>
      <c r="DP6" s="661"/>
      <c r="DQ6" s="668">
        <v>117476</v>
      </c>
      <c r="DR6" s="660"/>
      <c r="DS6" s="660"/>
      <c r="DT6" s="660"/>
      <c r="DU6" s="660"/>
      <c r="DV6" s="660"/>
      <c r="DW6" s="660"/>
      <c r="DX6" s="660"/>
      <c r="DY6" s="660"/>
      <c r="DZ6" s="660"/>
      <c r="EA6" s="660"/>
      <c r="EB6" s="660"/>
      <c r="EC6" s="669"/>
    </row>
    <row r="7" spans="2:143" ht="11.25" customHeight="1">
      <c r="B7" s="656" t="s">
        <v>221</v>
      </c>
      <c r="C7" s="657"/>
      <c r="D7" s="657"/>
      <c r="E7" s="657"/>
      <c r="F7" s="657"/>
      <c r="G7" s="657"/>
      <c r="H7" s="657"/>
      <c r="I7" s="657"/>
      <c r="J7" s="657"/>
      <c r="K7" s="657"/>
      <c r="L7" s="657"/>
      <c r="M7" s="657"/>
      <c r="N7" s="657"/>
      <c r="O7" s="657"/>
      <c r="P7" s="657"/>
      <c r="Q7" s="658"/>
      <c r="R7" s="659">
        <v>2269</v>
      </c>
      <c r="S7" s="660"/>
      <c r="T7" s="660"/>
      <c r="U7" s="660"/>
      <c r="V7" s="660"/>
      <c r="W7" s="660"/>
      <c r="X7" s="660"/>
      <c r="Y7" s="661"/>
      <c r="Z7" s="662">
        <v>0</v>
      </c>
      <c r="AA7" s="662"/>
      <c r="AB7" s="662"/>
      <c r="AC7" s="662"/>
      <c r="AD7" s="663">
        <v>2269</v>
      </c>
      <c r="AE7" s="663"/>
      <c r="AF7" s="663"/>
      <c r="AG7" s="663"/>
      <c r="AH7" s="663"/>
      <c r="AI7" s="663"/>
      <c r="AJ7" s="663"/>
      <c r="AK7" s="663"/>
      <c r="AL7" s="664">
        <v>0</v>
      </c>
      <c r="AM7" s="665"/>
      <c r="AN7" s="665"/>
      <c r="AO7" s="666"/>
      <c r="AP7" s="656" t="s">
        <v>222</v>
      </c>
      <c r="AQ7" s="657"/>
      <c r="AR7" s="657"/>
      <c r="AS7" s="657"/>
      <c r="AT7" s="657"/>
      <c r="AU7" s="657"/>
      <c r="AV7" s="657"/>
      <c r="AW7" s="657"/>
      <c r="AX7" s="657"/>
      <c r="AY7" s="657"/>
      <c r="AZ7" s="657"/>
      <c r="BA7" s="657"/>
      <c r="BB7" s="657"/>
      <c r="BC7" s="657"/>
      <c r="BD7" s="657"/>
      <c r="BE7" s="657"/>
      <c r="BF7" s="658"/>
      <c r="BG7" s="659">
        <v>555797</v>
      </c>
      <c r="BH7" s="660"/>
      <c r="BI7" s="660"/>
      <c r="BJ7" s="660"/>
      <c r="BK7" s="660"/>
      <c r="BL7" s="660"/>
      <c r="BM7" s="660"/>
      <c r="BN7" s="661"/>
      <c r="BO7" s="662">
        <v>39.9</v>
      </c>
      <c r="BP7" s="662"/>
      <c r="BQ7" s="662"/>
      <c r="BR7" s="662"/>
      <c r="BS7" s="663">
        <v>12292</v>
      </c>
      <c r="BT7" s="663"/>
      <c r="BU7" s="663"/>
      <c r="BV7" s="663"/>
      <c r="BW7" s="663"/>
      <c r="BX7" s="663"/>
      <c r="BY7" s="663"/>
      <c r="BZ7" s="663"/>
      <c r="CA7" s="663"/>
      <c r="CB7" s="667"/>
      <c r="CD7" s="674" t="s">
        <v>223</v>
      </c>
      <c r="CE7" s="675"/>
      <c r="CF7" s="675"/>
      <c r="CG7" s="675"/>
      <c r="CH7" s="675"/>
      <c r="CI7" s="675"/>
      <c r="CJ7" s="675"/>
      <c r="CK7" s="675"/>
      <c r="CL7" s="675"/>
      <c r="CM7" s="675"/>
      <c r="CN7" s="675"/>
      <c r="CO7" s="675"/>
      <c r="CP7" s="675"/>
      <c r="CQ7" s="676"/>
      <c r="CR7" s="659">
        <v>2935013</v>
      </c>
      <c r="CS7" s="660"/>
      <c r="CT7" s="660"/>
      <c r="CU7" s="660"/>
      <c r="CV7" s="660"/>
      <c r="CW7" s="660"/>
      <c r="CX7" s="660"/>
      <c r="CY7" s="661"/>
      <c r="CZ7" s="662">
        <v>21.7</v>
      </c>
      <c r="DA7" s="662"/>
      <c r="DB7" s="662"/>
      <c r="DC7" s="662"/>
      <c r="DD7" s="668">
        <v>340425</v>
      </c>
      <c r="DE7" s="660"/>
      <c r="DF7" s="660"/>
      <c r="DG7" s="660"/>
      <c r="DH7" s="660"/>
      <c r="DI7" s="660"/>
      <c r="DJ7" s="660"/>
      <c r="DK7" s="660"/>
      <c r="DL7" s="660"/>
      <c r="DM7" s="660"/>
      <c r="DN7" s="660"/>
      <c r="DO7" s="660"/>
      <c r="DP7" s="661"/>
      <c r="DQ7" s="668">
        <v>1209094</v>
      </c>
      <c r="DR7" s="660"/>
      <c r="DS7" s="660"/>
      <c r="DT7" s="660"/>
      <c r="DU7" s="660"/>
      <c r="DV7" s="660"/>
      <c r="DW7" s="660"/>
      <c r="DX7" s="660"/>
      <c r="DY7" s="660"/>
      <c r="DZ7" s="660"/>
      <c r="EA7" s="660"/>
      <c r="EB7" s="660"/>
      <c r="EC7" s="669"/>
    </row>
    <row r="8" spans="2:143" ht="11.25" customHeight="1">
      <c r="B8" s="656" t="s">
        <v>224</v>
      </c>
      <c r="C8" s="657"/>
      <c r="D8" s="657"/>
      <c r="E8" s="657"/>
      <c r="F8" s="657"/>
      <c r="G8" s="657"/>
      <c r="H8" s="657"/>
      <c r="I8" s="657"/>
      <c r="J8" s="657"/>
      <c r="K8" s="657"/>
      <c r="L8" s="657"/>
      <c r="M8" s="657"/>
      <c r="N8" s="657"/>
      <c r="O8" s="657"/>
      <c r="P8" s="657"/>
      <c r="Q8" s="658"/>
      <c r="R8" s="659">
        <v>2756</v>
      </c>
      <c r="S8" s="660"/>
      <c r="T8" s="660"/>
      <c r="U8" s="660"/>
      <c r="V8" s="660"/>
      <c r="W8" s="660"/>
      <c r="X8" s="660"/>
      <c r="Y8" s="661"/>
      <c r="Z8" s="662">
        <v>0</v>
      </c>
      <c r="AA8" s="662"/>
      <c r="AB8" s="662"/>
      <c r="AC8" s="662"/>
      <c r="AD8" s="663">
        <v>2756</v>
      </c>
      <c r="AE8" s="663"/>
      <c r="AF8" s="663"/>
      <c r="AG8" s="663"/>
      <c r="AH8" s="663"/>
      <c r="AI8" s="663"/>
      <c r="AJ8" s="663"/>
      <c r="AK8" s="663"/>
      <c r="AL8" s="664">
        <v>0.1</v>
      </c>
      <c r="AM8" s="665"/>
      <c r="AN8" s="665"/>
      <c r="AO8" s="666"/>
      <c r="AP8" s="656" t="s">
        <v>225</v>
      </c>
      <c r="AQ8" s="657"/>
      <c r="AR8" s="657"/>
      <c r="AS8" s="657"/>
      <c r="AT8" s="657"/>
      <c r="AU8" s="657"/>
      <c r="AV8" s="657"/>
      <c r="AW8" s="657"/>
      <c r="AX8" s="657"/>
      <c r="AY8" s="657"/>
      <c r="AZ8" s="657"/>
      <c r="BA8" s="657"/>
      <c r="BB8" s="657"/>
      <c r="BC8" s="657"/>
      <c r="BD8" s="657"/>
      <c r="BE8" s="657"/>
      <c r="BF8" s="658"/>
      <c r="BG8" s="659">
        <v>18784</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226</v>
      </c>
      <c r="CE8" s="675"/>
      <c r="CF8" s="675"/>
      <c r="CG8" s="675"/>
      <c r="CH8" s="675"/>
      <c r="CI8" s="675"/>
      <c r="CJ8" s="675"/>
      <c r="CK8" s="675"/>
      <c r="CL8" s="675"/>
      <c r="CM8" s="675"/>
      <c r="CN8" s="675"/>
      <c r="CO8" s="675"/>
      <c r="CP8" s="675"/>
      <c r="CQ8" s="676"/>
      <c r="CR8" s="659">
        <v>3011778</v>
      </c>
      <c r="CS8" s="660"/>
      <c r="CT8" s="660"/>
      <c r="CU8" s="660"/>
      <c r="CV8" s="660"/>
      <c r="CW8" s="660"/>
      <c r="CX8" s="660"/>
      <c r="CY8" s="661"/>
      <c r="CZ8" s="662">
        <v>22.3</v>
      </c>
      <c r="DA8" s="662"/>
      <c r="DB8" s="662"/>
      <c r="DC8" s="662"/>
      <c r="DD8" s="668" t="s">
        <v>120</v>
      </c>
      <c r="DE8" s="660"/>
      <c r="DF8" s="660"/>
      <c r="DG8" s="660"/>
      <c r="DH8" s="660"/>
      <c r="DI8" s="660"/>
      <c r="DJ8" s="660"/>
      <c r="DK8" s="660"/>
      <c r="DL8" s="660"/>
      <c r="DM8" s="660"/>
      <c r="DN8" s="660"/>
      <c r="DO8" s="660"/>
      <c r="DP8" s="661"/>
      <c r="DQ8" s="668">
        <v>1560469</v>
      </c>
      <c r="DR8" s="660"/>
      <c r="DS8" s="660"/>
      <c r="DT8" s="660"/>
      <c r="DU8" s="660"/>
      <c r="DV8" s="660"/>
      <c r="DW8" s="660"/>
      <c r="DX8" s="660"/>
      <c r="DY8" s="660"/>
      <c r="DZ8" s="660"/>
      <c r="EA8" s="660"/>
      <c r="EB8" s="660"/>
      <c r="EC8" s="669"/>
    </row>
    <row r="9" spans="2:143" ht="11.25" customHeight="1">
      <c r="B9" s="656" t="s">
        <v>227</v>
      </c>
      <c r="C9" s="657"/>
      <c r="D9" s="657"/>
      <c r="E9" s="657"/>
      <c r="F9" s="657"/>
      <c r="G9" s="657"/>
      <c r="H9" s="657"/>
      <c r="I9" s="657"/>
      <c r="J9" s="657"/>
      <c r="K9" s="657"/>
      <c r="L9" s="657"/>
      <c r="M9" s="657"/>
      <c r="N9" s="657"/>
      <c r="O9" s="657"/>
      <c r="P9" s="657"/>
      <c r="Q9" s="658"/>
      <c r="R9" s="659">
        <v>2729</v>
      </c>
      <c r="S9" s="660"/>
      <c r="T9" s="660"/>
      <c r="U9" s="660"/>
      <c r="V9" s="660"/>
      <c r="W9" s="660"/>
      <c r="X9" s="660"/>
      <c r="Y9" s="661"/>
      <c r="Z9" s="662">
        <v>0</v>
      </c>
      <c r="AA9" s="662"/>
      <c r="AB9" s="662"/>
      <c r="AC9" s="662"/>
      <c r="AD9" s="663">
        <v>2729</v>
      </c>
      <c r="AE9" s="663"/>
      <c r="AF9" s="663"/>
      <c r="AG9" s="663"/>
      <c r="AH9" s="663"/>
      <c r="AI9" s="663"/>
      <c r="AJ9" s="663"/>
      <c r="AK9" s="663"/>
      <c r="AL9" s="664">
        <v>0.1</v>
      </c>
      <c r="AM9" s="665"/>
      <c r="AN9" s="665"/>
      <c r="AO9" s="666"/>
      <c r="AP9" s="656" t="s">
        <v>228</v>
      </c>
      <c r="AQ9" s="657"/>
      <c r="AR9" s="657"/>
      <c r="AS9" s="657"/>
      <c r="AT9" s="657"/>
      <c r="AU9" s="657"/>
      <c r="AV9" s="657"/>
      <c r="AW9" s="657"/>
      <c r="AX9" s="657"/>
      <c r="AY9" s="657"/>
      <c r="AZ9" s="657"/>
      <c r="BA9" s="657"/>
      <c r="BB9" s="657"/>
      <c r="BC9" s="657"/>
      <c r="BD9" s="657"/>
      <c r="BE9" s="657"/>
      <c r="BF9" s="658"/>
      <c r="BG9" s="659">
        <v>434373</v>
      </c>
      <c r="BH9" s="660"/>
      <c r="BI9" s="660"/>
      <c r="BJ9" s="660"/>
      <c r="BK9" s="660"/>
      <c r="BL9" s="660"/>
      <c r="BM9" s="660"/>
      <c r="BN9" s="661"/>
      <c r="BO9" s="662">
        <v>31.2</v>
      </c>
      <c r="BP9" s="662"/>
      <c r="BQ9" s="662"/>
      <c r="BR9" s="662"/>
      <c r="BS9" s="668" t="s">
        <v>120</v>
      </c>
      <c r="BT9" s="660"/>
      <c r="BU9" s="660"/>
      <c r="BV9" s="660"/>
      <c r="BW9" s="660"/>
      <c r="BX9" s="660"/>
      <c r="BY9" s="660"/>
      <c r="BZ9" s="660"/>
      <c r="CA9" s="660"/>
      <c r="CB9" s="669"/>
      <c r="CD9" s="674" t="s">
        <v>229</v>
      </c>
      <c r="CE9" s="675"/>
      <c r="CF9" s="675"/>
      <c r="CG9" s="675"/>
      <c r="CH9" s="675"/>
      <c r="CI9" s="675"/>
      <c r="CJ9" s="675"/>
      <c r="CK9" s="675"/>
      <c r="CL9" s="675"/>
      <c r="CM9" s="675"/>
      <c r="CN9" s="675"/>
      <c r="CO9" s="675"/>
      <c r="CP9" s="675"/>
      <c r="CQ9" s="676"/>
      <c r="CR9" s="659">
        <v>733030</v>
      </c>
      <c r="CS9" s="660"/>
      <c r="CT9" s="660"/>
      <c r="CU9" s="660"/>
      <c r="CV9" s="660"/>
      <c r="CW9" s="660"/>
      <c r="CX9" s="660"/>
      <c r="CY9" s="661"/>
      <c r="CZ9" s="662">
        <v>5.4</v>
      </c>
      <c r="DA9" s="662"/>
      <c r="DB9" s="662"/>
      <c r="DC9" s="662"/>
      <c r="DD9" s="668">
        <v>47278</v>
      </c>
      <c r="DE9" s="660"/>
      <c r="DF9" s="660"/>
      <c r="DG9" s="660"/>
      <c r="DH9" s="660"/>
      <c r="DI9" s="660"/>
      <c r="DJ9" s="660"/>
      <c r="DK9" s="660"/>
      <c r="DL9" s="660"/>
      <c r="DM9" s="660"/>
      <c r="DN9" s="660"/>
      <c r="DO9" s="660"/>
      <c r="DP9" s="661"/>
      <c r="DQ9" s="668">
        <v>658908</v>
      </c>
      <c r="DR9" s="660"/>
      <c r="DS9" s="660"/>
      <c r="DT9" s="660"/>
      <c r="DU9" s="660"/>
      <c r="DV9" s="660"/>
      <c r="DW9" s="660"/>
      <c r="DX9" s="660"/>
      <c r="DY9" s="660"/>
      <c r="DZ9" s="660"/>
      <c r="EA9" s="660"/>
      <c r="EB9" s="660"/>
      <c r="EC9" s="669"/>
    </row>
    <row r="10" spans="2:143" ht="11.25" customHeight="1">
      <c r="B10" s="656" t="s">
        <v>230</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231</v>
      </c>
      <c r="AQ10" s="657"/>
      <c r="AR10" s="657"/>
      <c r="AS10" s="657"/>
      <c r="AT10" s="657"/>
      <c r="AU10" s="657"/>
      <c r="AV10" s="657"/>
      <c r="AW10" s="657"/>
      <c r="AX10" s="657"/>
      <c r="AY10" s="657"/>
      <c r="AZ10" s="657"/>
      <c r="BA10" s="657"/>
      <c r="BB10" s="657"/>
      <c r="BC10" s="657"/>
      <c r="BD10" s="657"/>
      <c r="BE10" s="657"/>
      <c r="BF10" s="658"/>
      <c r="BG10" s="659">
        <v>40487</v>
      </c>
      <c r="BH10" s="660"/>
      <c r="BI10" s="660"/>
      <c r="BJ10" s="660"/>
      <c r="BK10" s="660"/>
      <c r="BL10" s="660"/>
      <c r="BM10" s="660"/>
      <c r="BN10" s="661"/>
      <c r="BO10" s="662">
        <v>2.9</v>
      </c>
      <c r="BP10" s="662"/>
      <c r="BQ10" s="662"/>
      <c r="BR10" s="662"/>
      <c r="BS10" s="668" t="s">
        <v>120</v>
      </c>
      <c r="BT10" s="660"/>
      <c r="BU10" s="660"/>
      <c r="BV10" s="660"/>
      <c r="BW10" s="660"/>
      <c r="BX10" s="660"/>
      <c r="BY10" s="660"/>
      <c r="BZ10" s="660"/>
      <c r="CA10" s="660"/>
      <c r="CB10" s="669"/>
      <c r="CD10" s="674" t="s">
        <v>232</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120</v>
      </c>
      <c r="DA10" s="662"/>
      <c r="DB10" s="662"/>
      <c r="DC10" s="662"/>
      <c r="DD10" s="668" t="s">
        <v>120</v>
      </c>
      <c r="DE10" s="660"/>
      <c r="DF10" s="660"/>
      <c r="DG10" s="660"/>
      <c r="DH10" s="660"/>
      <c r="DI10" s="660"/>
      <c r="DJ10" s="660"/>
      <c r="DK10" s="660"/>
      <c r="DL10" s="660"/>
      <c r="DM10" s="660"/>
      <c r="DN10" s="660"/>
      <c r="DO10" s="660"/>
      <c r="DP10" s="661"/>
      <c r="DQ10" s="668" t="s">
        <v>120</v>
      </c>
      <c r="DR10" s="660"/>
      <c r="DS10" s="660"/>
      <c r="DT10" s="660"/>
      <c r="DU10" s="660"/>
      <c r="DV10" s="660"/>
      <c r="DW10" s="660"/>
      <c r="DX10" s="660"/>
      <c r="DY10" s="660"/>
      <c r="DZ10" s="660"/>
      <c r="EA10" s="660"/>
      <c r="EB10" s="660"/>
      <c r="EC10" s="669"/>
    </row>
    <row r="11" spans="2:143" ht="11.25" customHeight="1">
      <c r="B11" s="656" t="s">
        <v>233</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120</v>
      </c>
      <c r="AM11" s="665"/>
      <c r="AN11" s="665"/>
      <c r="AO11" s="666"/>
      <c r="AP11" s="656" t="s">
        <v>234</v>
      </c>
      <c r="AQ11" s="657"/>
      <c r="AR11" s="657"/>
      <c r="AS11" s="657"/>
      <c r="AT11" s="657"/>
      <c r="AU11" s="657"/>
      <c r="AV11" s="657"/>
      <c r="AW11" s="657"/>
      <c r="AX11" s="657"/>
      <c r="AY11" s="657"/>
      <c r="AZ11" s="657"/>
      <c r="BA11" s="657"/>
      <c r="BB11" s="657"/>
      <c r="BC11" s="657"/>
      <c r="BD11" s="657"/>
      <c r="BE11" s="657"/>
      <c r="BF11" s="658"/>
      <c r="BG11" s="659">
        <v>62153</v>
      </c>
      <c r="BH11" s="660"/>
      <c r="BI11" s="660"/>
      <c r="BJ11" s="660"/>
      <c r="BK11" s="660"/>
      <c r="BL11" s="660"/>
      <c r="BM11" s="660"/>
      <c r="BN11" s="661"/>
      <c r="BO11" s="662">
        <v>4.5</v>
      </c>
      <c r="BP11" s="662"/>
      <c r="BQ11" s="662"/>
      <c r="BR11" s="662"/>
      <c r="BS11" s="668">
        <v>12292</v>
      </c>
      <c r="BT11" s="660"/>
      <c r="BU11" s="660"/>
      <c r="BV11" s="660"/>
      <c r="BW11" s="660"/>
      <c r="BX11" s="660"/>
      <c r="BY11" s="660"/>
      <c r="BZ11" s="660"/>
      <c r="CA11" s="660"/>
      <c r="CB11" s="669"/>
      <c r="CD11" s="674" t="s">
        <v>235</v>
      </c>
      <c r="CE11" s="675"/>
      <c r="CF11" s="675"/>
      <c r="CG11" s="675"/>
      <c r="CH11" s="675"/>
      <c r="CI11" s="675"/>
      <c r="CJ11" s="675"/>
      <c r="CK11" s="675"/>
      <c r="CL11" s="675"/>
      <c r="CM11" s="675"/>
      <c r="CN11" s="675"/>
      <c r="CO11" s="675"/>
      <c r="CP11" s="675"/>
      <c r="CQ11" s="676"/>
      <c r="CR11" s="659">
        <v>1378617</v>
      </c>
      <c r="CS11" s="660"/>
      <c r="CT11" s="660"/>
      <c r="CU11" s="660"/>
      <c r="CV11" s="660"/>
      <c r="CW11" s="660"/>
      <c r="CX11" s="660"/>
      <c r="CY11" s="661"/>
      <c r="CZ11" s="662">
        <v>10.199999999999999</v>
      </c>
      <c r="DA11" s="662"/>
      <c r="DB11" s="662"/>
      <c r="DC11" s="662"/>
      <c r="DD11" s="668">
        <v>840525</v>
      </c>
      <c r="DE11" s="660"/>
      <c r="DF11" s="660"/>
      <c r="DG11" s="660"/>
      <c r="DH11" s="660"/>
      <c r="DI11" s="660"/>
      <c r="DJ11" s="660"/>
      <c r="DK11" s="660"/>
      <c r="DL11" s="660"/>
      <c r="DM11" s="660"/>
      <c r="DN11" s="660"/>
      <c r="DO11" s="660"/>
      <c r="DP11" s="661"/>
      <c r="DQ11" s="668">
        <v>283933</v>
      </c>
      <c r="DR11" s="660"/>
      <c r="DS11" s="660"/>
      <c r="DT11" s="660"/>
      <c r="DU11" s="660"/>
      <c r="DV11" s="660"/>
      <c r="DW11" s="660"/>
      <c r="DX11" s="660"/>
      <c r="DY11" s="660"/>
      <c r="DZ11" s="660"/>
      <c r="EA11" s="660"/>
      <c r="EB11" s="660"/>
      <c r="EC11" s="669"/>
    </row>
    <row r="12" spans="2:143" ht="11.25" customHeight="1">
      <c r="B12" s="656" t="s">
        <v>236</v>
      </c>
      <c r="C12" s="657"/>
      <c r="D12" s="657"/>
      <c r="E12" s="657"/>
      <c r="F12" s="657"/>
      <c r="G12" s="657"/>
      <c r="H12" s="657"/>
      <c r="I12" s="657"/>
      <c r="J12" s="657"/>
      <c r="K12" s="657"/>
      <c r="L12" s="657"/>
      <c r="M12" s="657"/>
      <c r="N12" s="657"/>
      <c r="O12" s="657"/>
      <c r="P12" s="657"/>
      <c r="Q12" s="658"/>
      <c r="R12" s="659">
        <v>276232</v>
      </c>
      <c r="S12" s="660"/>
      <c r="T12" s="660"/>
      <c r="U12" s="660"/>
      <c r="V12" s="660"/>
      <c r="W12" s="660"/>
      <c r="X12" s="660"/>
      <c r="Y12" s="661"/>
      <c r="Z12" s="662">
        <v>2</v>
      </c>
      <c r="AA12" s="662"/>
      <c r="AB12" s="662"/>
      <c r="AC12" s="662"/>
      <c r="AD12" s="663">
        <v>276232</v>
      </c>
      <c r="AE12" s="663"/>
      <c r="AF12" s="663"/>
      <c r="AG12" s="663"/>
      <c r="AH12" s="663"/>
      <c r="AI12" s="663"/>
      <c r="AJ12" s="663"/>
      <c r="AK12" s="663"/>
      <c r="AL12" s="664">
        <v>5.4</v>
      </c>
      <c r="AM12" s="665"/>
      <c r="AN12" s="665"/>
      <c r="AO12" s="666"/>
      <c r="AP12" s="656" t="s">
        <v>237</v>
      </c>
      <c r="AQ12" s="657"/>
      <c r="AR12" s="657"/>
      <c r="AS12" s="657"/>
      <c r="AT12" s="657"/>
      <c r="AU12" s="657"/>
      <c r="AV12" s="657"/>
      <c r="AW12" s="657"/>
      <c r="AX12" s="657"/>
      <c r="AY12" s="657"/>
      <c r="AZ12" s="657"/>
      <c r="BA12" s="657"/>
      <c r="BB12" s="657"/>
      <c r="BC12" s="657"/>
      <c r="BD12" s="657"/>
      <c r="BE12" s="657"/>
      <c r="BF12" s="658"/>
      <c r="BG12" s="659">
        <v>677089</v>
      </c>
      <c r="BH12" s="660"/>
      <c r="BI12" s="660"/>
      <c r="BJ12" s="660"/>
      <c r="BK12" s="660"/>
      <c r="BL12" s="660"/>
      <c r="BM12" s="660"/>
      <c r="BN12" s="661"/>
      <c r="BO12" s="662">
        <v>48.6</v>
      </c>
      <c r="BP12" s="662"/>
      <c r="BQ12" s="662"/>
      <c r="BR12" s="662"/>
      <c r="BS12" s="668" t="s">
        <v>120</v>
      </c>
      <c r="BT12" s="660"/>
      <c r="BU12" s="660"/>
      <c r="BV12" s="660"/>
      <c r="BW12" s="660"/>
      <c r="BX12" s="660"/>
      <c r="BY12" s="660"/>
      <c r="BZ12" s="660"/>
      <c r="CA12" s="660"/>
      <c r="CB12" s="669"/>
      <c r="CD12" s="674" t="s">
        <v>238</v>
      </c>
      <c r="CE12" s="675"/>
      <c r="CF12" s="675"/>
      <c r="CG12" s="675"/>
      <c r="CH12" s="675"/>
      <c r="CI12" s="675"/>
      <c r="CJ12" s="675"/>
      <c r="CK12" s="675"/>
      <c r="CL12" s="675"/>
      <c r="CM12" s="675"/>
      <c r="CN12" s="675"/>
      <c r="CO12" s="675"/>
      <c r="CP12" s="675"/>
      <c r="CQ12" s="676"/>
      <c r="CR12" s="659">
        <v>138847</v>
      </c>
      <c r="CS12" s="660"/>
      <c r="CT12" s="660"/>
      <c r="CU12" s="660"/>
      <c r="CV12" s="660"/>
      <c r="CW12" s="660"/>
      <c r="CX12" s="660"/>
      <c r="CY12" s="661"/>
      <c r="CZ12" s="662">
        <v>1</v>
      </c>
      <c r="DA12" s="662"/>
      <c r="DB12" s="662"/>
      <c r="DC12" s="662"/>
      <c r="DD12" s="668">
        <v>8424</v>
      </c>
      <c r="DE12" s="660"/>
      <c r="DF12" s="660"/>
      <c r="DG12" s="660"/>
      <c r="DH12" s="660"/>
      <c r="DI12" s="660"/>
      <c r="DJ12" s="660"/>
      <c r="DK12" s="660"/>
      <c r="DL12" s="660"/>
      <c r="DM12" s="660"/>
      <c r="DN12" s="660"/>
      <c r="DO12" s="660"/>
      <c r="DP12" s="661"/>
      <c r="DQ12" s="668">
        <v>91945</v>
      </c>
      <c r="DR12" s="660"/>
      <c r="DS12" s="660"/>
      <c r="DT12" s="660"/>
      <c r="DU12" s="660"/>
      <c r="DV12" s="660"/>
      <c r="DW12" s="660"/>
      <c r="DX12" s="660"/>
      <c r="DY12" s="660"/>
      <c r="DZ12" s="660"/>
      <c r="EA12" s="660"/>
      <c r="EB12" s="660"/>
      <c r="EC12" s="669"/>
    </row>
    <row r="13" spans="2:143" ht="11.25" customHeight="1">
      <c r="B13" s="656" t="s">
        <v>239</v>
      </c>
      <c r="C13" s="657"/>
      <c r="D13" s="657"/>
      <c r="E13" s="657"/>
      <c r="F13" s="657"/>
      <c r="G13" s="657"/>
      <c r="H13" s="657"/>
      <c r="I13" s="657"/>
      <c r="J13" s="657"/>
      <c r="K13" s="657"/>
      <c r="L13" s="657"/>
      <c r="M13" s="657"/>
      <c r="N13" s="657"/>
      <c r="O13" s="657"/>
      <c r="P13" s="657"/>
      <c r="Q13" s="658"/>
      <c r="R13" s="659">
        <v>885</v>
      </c>
      <c r="S13" s="660"/>
      <c r="T13" s="660"/>
      <c r="U13" s="660"/>
      <c r="V13" s="660"/>
      <c r="W13" s="660"/>
      <c r="X13" s="660"/>
      <c r="Y13" s="661"/>
      <c r="Z13" s="662">
        <v>0</v>
      </c>
      <c r="AA13" s="662"/>
      <c r="AB13" s="662"/>
      <c r="AC13" s="662"/>
      <c r="AD13" s="663">
        <v>885</v>
      </c>
      <c r="AE13" s="663"/>
      <c r="AF13" s="663"/>
      <c r="AG13" s="663"/>
      <c r="AH13" s="663"/>
      <c r="AI13" s="663"/>
      <c r="AJ13" s="663"/>
      <c r="AK13" s="663"/>
      <c r="AL13" s="664">
        <v>0</v>
      </c>
      <c r="AM13" s="665"/>
      <c r="AN13" s="665"/>
      <c r="AO13" s="666"/>
      <c r="AP13" s="656" t="s">
        <v>240</v>
      </c>
      <c r="AQ13" s="657"/>
      <c r="AR13" s="657"/>
      <c r="AS13" s="657"/>
      <c r="AT13" s="657"/>
      <c r="AU13" s="657"/>
      <c r="AV13" s="657"/>
      <c r="AW13" s="657"/>
      <c r="AX13" s="657"/>
      <c r="AY13" s="657"/>
      <c r="AZ13" s="657"/>
      <c r="BA13" s="657"/>
      <c r="BB13" s="657"/>
      <c r="BC13" s="657"/>
      <c r="BD13" s="657"/>
      <c r="BE13" s="657"/>
      <c r="BF13" s="658"/>
      <c r="BG13" s="659">
        <v>663099</v>
      </c>
      <c r="BH13" s="660"/>
      <c r="BI13" s="660"/>
      <c r="BJ13" s="660"/>
      <c r="BK13" s="660"/>
      <c r="BL13" s="660"/>
      <c r="BM13" s="660"/>
      <c r="BN13" s="661"/>
      <c r="BO13" s="662">
        <v>47.6</v>
      </c>
      <c r="BP13" s="662"/>
      <c r="BQ13" s="662"/>
      <c r="BR13" s="662"/>
      <c r="BS13" s="668" t="s">
        <v>120</v>
      </c>
      <c r="BT13" s="660"/>
      <c r="BU13" s="660"/>
      <c r="BV13" s="660"/>
      <c r="BW13" s="660"/>
      <c r="BX13" s="660"/>
      <c r="BY13" s="660"/>
      <c r="BZ13" s="660"/>
      <c r="CA13" s="660"/>
      <c r="CB13" s="669"/>
      <c r="CD13" s="674" t="s">
        <v>241</v>
      </c>
      <c r="CE13" s="675"/>
      <c r="CF13" s="675"/>
      <c r="CG13" s="675"/>
      <c r="CH13" s="675"/>
      <c r="CI13" s="675"/>
      <c r="CJ13" s="675"/>
      <c r="CK13" s="675"/>
      <c r="CL13" s="675"/>
      <c r="CM13" s="675"/>
      <c r="CN13" s="675"/>
      <c r="CO13" s="675"/>
      <c r="CP13" s="675"/>
      <c r="CQ13" s="676"/>
      <c r="CR13" s="659">
        <v>1459956</v>
      </c>
      <c r="CS13" s="660"/>
      <c r="CT13" s="660"/>
      <c r="CU13" s="660"/>
      <c r="CV13" s="660"/>
      <c r="CW13" s="660"/>
      <c r="CX13" s="660"/>
      <c r="CY13" s="661"/>
      <c r="CZ13" s="662">
        <v>10.8</v>
      </c>
      <c r="DA13" s="662"/>
      <c r="DB13" s="662"/>
      <c r="DC13" s="662"/>
      <c r="DD13" s="668">
        <v>1359081</v>
      </c>
      <c r="DE13" s="660"/>
      <c r="DF13" s="660"/>
      <c r="DG13" s="660"/>
      <c r="DH13" s="660"/>
      <c r="DI13" s="660"/>
      <c r="DJ13" s="660"/>
      <c r="DK13" s="660"/>
      <c r="DL13" s="660"/>
      <c r="DM13" s="660"/>
      <c r="DN13" s="660"/>
      <c r="DO13" s="660"/>
      <c r="DP13" s="661"/>
      <c r="DQ13" s="668">
        <v>292820</v>
      </c>
      <c r="DR13" s="660"/>
      <c r="DS13" s="660"/>
      <c r="DT13" s="660"/>
      <c r="DU13" s="660"/>
      <c r="DV13" s="660"/>
      <c r="DW13" s="660"/>
      <c r="DX13" s="660"/>
      <c r="DY13" s="660"/>
      <c r="DZ13" s="660"/>
      <c r="EA13" s="660"/>
      <c r="EB13" s="660"/>
      <c r="EC13" s="669"/>
    </row>
    <row r="14" spans="2:143" ht="11.25" customHeight="1">
      <c r="B14" s="656" t="s">
        <v>242</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243</v>
      </c>
      <c r="AQ14" s="657"/>
      <c r="AR14" s="657"/>
      <c r="AS14" s="657"/>
      <c r="AT14" s="657"/>
      <c r="AU14" s="657"/>
      <c r="AV14" s="657"/>
      <c r="AW14" s="657"/>
      <c r="AX14" s="657"/>
      <c r="AY14" s="657"/>
      <c r="AZ14" s="657"/>
      <c r="BA14" s="657"/>
      <c r="BB14" s="657"/>
      <c r="BC14" s="657"/>
      <c r="BD14" s="657"/>
      <c r="BE14" s="657"/>
      <c r="BF14" s="658"/>
      <c r="BG14" s="659">
        <v>54603</v>
      </c>
      <c r="BH14" s="660"/>
      <c r="BI14" s="660"/>
      <c r="BJ14" s="660"/>
      <c r="BK14" s="660"/>
      <c r="BL14" s="660"/>
      <c r="BM14" s="660"/>
      <c r="BN14" s="661"/>
      <c r="BO14" s="662">
        <v>3.9</v>
      </c>
      <c r="BP14" s="662"/>
      <c r="BQ14" s="662"/>
      <c r="BR14" s="662"/>
      <c r="BS14" s="668" t="s">
        <v>120</v>
      </c>
      <c r="BT14" s="660"/>
      <c r="BU14" s="660"/>
      <c r="BV14" s="660"/>
      <c r="BW14" s="660"/>
      <c r="BX14" s="660"/>
      <c r="BY14" s="660"/>
      <c r="BZ14" s="660"/>
      <c r="CA14" s="660"/>
      <c r="CB14" s="669"/>
      <c r="CD14" s="674" t="s">
        <v>244</v>
      </c>
      <c r="CE14" s="675"/>
      <c r="CF14" s="675"/>
      <c r="CG14" s="675"/>
      <c r="CH14" s="675"/>
      <c r="CI14" s="675"/>
      <c r="CJ14" s="675"/>
      <c r="CK14" s="675"/>
      <c r="CL14" s="675"/>
      <c r="CM14" s="675"/>
      <c r="CN14" s="675"/>
      <c r="CO14" s="675"/>
      <c r="CP14" s="675"/>
      <c r="CQ14" s="676"/>
      <c r="CR14" s="659">
        <v>476968</v>
      </c>
      <c r="CS14" s="660"/>
      <c r="CT14" s="660"/>
      <c r="CU14" s="660"/>
      <c r="CV14" s="660"/>
      <c r="CW14" s="660"/>
      <c r="CX14" s="660"/>
      <c r="CY14" s="661"/>
      <c r="CZ14" s="662">
        <v>3.5</v>
      </c>
      <c r="DA14" s="662"/>
      <c r="DB14" s="662"/>
      <c r="DC14" s="662"/>
      <c r="DD14" s="668">
        <v>102492</v>
      </c>
      <c r="DE14" s="660"/>
      <c r="DF14" s="660"/>
      <c r="DG14" s="660"/>
      <c r="DH14" s="660"/>
      <c r="DI14" s="660"/>
      <c r="DJ14" s="660"/>
      <c r="DK14" s="660"/>
      <c r="DL14" s="660"/>
      <c r="DM14" s="660"/>
      <c r="DN14" s="660"/>
      <c r="DO14" s="660"/>
      <c r="DP14" s="661"/>
      <c r="DQ14" s="668">
        <v>379743</v>
      </c>
      <c r="DR14" s="660"/>
      <c r="DS14" s="660"/>
      <c r="DT14" s="660"/>
      <c r="DU14" s="660"/>
      <c r="DV14" s="660"/>
      <c r="DW14" s="660"/>
      <c r="DX14" s="660"/>
      <c r="DY14" s="660"/>
      <c r="DZ14" s="660"/>
      <c r="EA14" s="660"/>
      <c r="EB14" s="660"/>
      <c r="EC14" s="669"/>
    </row>
    <row r="15" spans="2:143" ht="11.25" customHeight="1">
      <c r="B15" s="656" t="s">
        <v>245</v>
      </c>
      <c r="C15" s="657"/>
      <c r="D15" s="657"/>
      <c r="E15" s="657"/>
      <c r="F15" s="657"/>
      <c r="G15" s="657"/>
      <c r="H15" s="657"/>
      <c r="I15" s="657"/>
      <c r="J15" s="657"/>
      <c r="K15" s="657"/>
      <c r="L15" s="657"/>
      <c r="M15" s="657"/>
      <c r="N15" s="657"/>
      <c r="O15" s="657"/>
      <c r="P15" s="657"/>
      <c r="Q15" s="658"/>
      <c r="R15" s="659">
        <v>12892</v>
      </c>
      <c r="S15" s="660"/>
      <c r="T15" s="660"/>
      <c r="U15" s="660"/>
      <c r="V15" s="660"/>
      <c r="W15" s="660"/>
      <c r="X15" s="660"/>
      <c r="Y15" s="661"/>
      <c r="Z15" s="662">
        <v>0.1</v>
      </c>
      <c r="AA15" s="662"/>
      <c r="AB15" s="662"/>
      <c r="AC15" s="662"/>
      <c r="AD15" s="663">
        <v>12892</v>
      </c>
      <c r="AE15" s="663"/>
      <c r="AF15" s="663"/>
      <c r="AG15" s="663"/>
      <c r="AH15" s="663"/>
      <c r="AI15" s="663"/>
      <c r="AJ15" s="663"/>
      <c r="AK15" s="663"/>
      <c r="AL15" s="664">
        <v>0.3</v>
      </c>
      <c r="AM15" s="665"/>
      <c r="AN15" s="665"/>
      <c r="AO15" s="666"/>
      <c r="AP15" s="656" t="s">
        <v>246</v>
      </c>
      <c r="AQ15" s="657"/>
      <c r="AR15" s="657"/>
      <c r="AS15" s="657"/>
      <c r="AT15" s="657"/>
      <c r="AU15" s="657"/>
      <c r="AV15" s="657"/>
      <c r="AW15" s="657"/>
      <c r="AX15" s="657"/>
      <c r="AY15" s="657"/>
      <c r="AZ15" s="657"/>
      <c r="BA15" s="657"/>
      <c r="BB15" s="657"/>
      <c r="BC15" s="657"/>
      <c r="BD15" s="657"/>
      <c r="BE15" s="657"/>
      <c r="BF15" s="658"/>
      <c r="BG15" s="659">
        <v>101483</v>
      </c>
      <c r="BH15" s="660"/>
      <c r="BI15" s="660"/>
      <c r="BJ15" s="660"/>
      <c r="BK15" s="660"/>
      <c r="BL15" s="660"/>
      <c r="BM15" s="660"/>
      <c r="BN15" s="661"/>
      <c r="BO15" s="662">
        <v>7.3</v>
      </c>
      <c r="BP15" s="662"/>
      <c r="BQ15" s="662"/>
      <c r="BR15" s="662"/>
      <c r="BS15" s="668" t="s">
        <v>120</v>
      </c>
      <c r="BT15" s="660"/>
      <c r="BU15" s="660"/>
      <c r="BV15" s="660"/>
      <c r="BW15" s="660"/>
      <c r="BX15" s="660"/>
      <c r="BY15" s="660"/>
      <c r="BZ15" s="660"/>
      <c r="CA15" s="660"/>
      <c r="CB15" s="669"/>
      <c r="CD15" s="674" t="s">
        <v>247</v>
      </c>
      <c r="CE15" s="675"/>
      <c r="CF15" s="675"/>
      <c r="CG15" s="675"/>
      <c r="CH15" s="675"/>
      <c r="CI15" s="675"/>
      <c r="CJ15" s="675"/>
      <c r="CK15" s="675"/>
      <c r="CL15" s="675"/>
      <c r="CM15" s="675"/>
      <c r="CN15" s="675"/>
      <c r="CO15" s="675"/>
      <c r="CP15" s="675"/>
      <c r="CQ15" s="676"/>
      <c r="CR15" s="659">
        <v>645138</v>
      </c>
      <c r="CS15" s="660"/>
      <c r="CT15" s="660"/>
      <c r="CU15" s="660"/>
      <c r="CV15" s="660"/>
      <c r="CW15" s="660"/>
      <c r="CX15" s="660"/>
      <c r="CY15" s="661"/>
      <c r="CZ15" s="662">
        <v>4.8</v>
      </c>
      <c r="DA15" s="662"/>
      <c r="DB15" s="662"/>
      <c r="DC15" s="662"/>
      <c r="DD15" s="668">
        <v>51216</v>
      </c>
      <c r="DE15" s="660"/>
      <c r="DF15" s="660"/>
      <c r="DG15" s="660"/>
      <c r="DH15" s="660"/>
      <c r="DI15" s="660"/>
      <c r="DJ15" s="660"/>
      <c r="DK15" s="660"/>
      <c r="DL15" s="660"/>
      <c r="DM15" s="660"/>
      <c r="DN15" s="660"/>
      <c r="DO15" s="660"/>
      <c r="DP15" s="661"/>
      <c r="DQ15" s="668">
        <v>598329</v>
      </c>
      <c r="DR15" s="660"/>
      <c r="DS15" s="660"/>
      <c r="DT15" s="660"/>
      <c r="DU15" s="660"/>
      <c r="DV15" s="660"/>
      <c r="DW15" s="660"/>
      <c r="DX15" s="660"/>
      <c r="DY15" s="660"/>
      <c r="DZ15" s="660"/>
      <c r="EA15" s="660"/>
      <c r="EB15" s="660"/>
      <c r="EC15" s="669"/>
    </row>
    <row r="16" spans="2:143" ht="11.25" customHeight="1">
      <c r="B16" s="656" t="s">
        <v>248</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249</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250</v>
      </c>
      <c r="CE16" s="675"/>
      <c r="CF16" s="675"/>
      <c r="CG16" s="675"/>
      <c r="CH16" s="675"/>
      <c r="CI16" s="675"/>
      <c r="CJ16" s="675"/>
      <c r="CK16" s="675"/>
      <c r="CL16" s="675"/>
      <c r="CM16" s="675"/>
      <c r="CN16" s="675"/>
      <c r="CO16" s="675"/>
      <c r="CP16" s="675"/>
      <c r="CQ16" s="676"/>
      <c r="CR16" s="659">
        <v>1656526</v>
      </c>
      <c r="CS16" s="660"/>
      <c r="CT16" s="660"/>
      <c r="CU16" s="660"/>
      <c r="CV16" s="660"/>
      <c r="CW16" s="660"/>
      <c r="CX16" s="660"/>
      <c r="CY16" s="661"/>
      <c r="CZ16" s="662">
        <v>12.3</v>
      </c>
      <c r="DA16" s="662"/>
      <c r="DB16" s="662"/>
      <c r="DC16" s="662"/>
      <c r="DD16" s="668" t="s">
        <v>120</v>
      </c>
      <c r="DE16" s="660"/>
      <c r="DF16" s="660"/>
      <c r="DG16" s="660"/>
      <c r="DH16" s="660"/>
      <c r="DI16" s="660"/>
      <c r="DJ16" s="660"/>
      <c r="DK16" s="660"/>
      <c r="DL16" s="660"/>
      <c r="DM16" s="660"/>
      <c r="DN16" s="660"/>
      <c r="DO16" s="660"/>
      <c r="DP16" s="661"/>
      <c r="DQ16" s="668">
        <v>257609</v>
      </c>
      <c r="DR16" s="660"/>
      <c r="DS16" s="660"/>
      <c r="DT16" s="660"/>
      <c r="DU16" s="660"/>
      <c r="DV16" s="660"/>
      <c r="DW16" s="660"/>
      <c r="DX16" s="660"/>
      <c r="DY16" s="660"/>
      <c r="DZ16" s="660"/>
      <c r="EA16" s="660"/>
      <c r="EB16" s="660"/>
      <c r="EC16" s="669"/>
    </row>
    <row r="17" spans="2:133" ht="11.25" customHeight="1">
      <c r="B17" s="656" t="s">
        <v>251</v>
      </c>
      <c r="C17" s="657"/>
      <c r="D17" s="657"/>
      <c r="E17" s="657"/>
      <c r="F17" s="657"/>
      <c r="G17" s="657"/>
      <c r="H17" s="657"/>
      <c r="I17" s="657"/>
      <c r="J17" s="657"/>
      <c r="K17" s="657"/>
      <c r="L17" s="657"/>
      <c r="M17" s="657"/>
      <c r="N17" s="657"/>
      <c r="O17" s="657"/>
      <c r="P17" s="657"/>
      <c r="Q17" s="658"/>
      <c r="R17" s="659">
        <v>3247</v>
      </c>
      <c r="S17" s="660"/>
      <c r="T17" s="660"/>
      <c r="U17" s="660"/>
      <c r="V17" s="660"/>
      <c r="W17" s="660"/>
      <c r="X17" s="660"/>
      <c r="Y17" s="661"/>
      <c r="Z17" s="662">
        <v>0</v>
      </c>
      <c r="AA17" s="662"/>
      <c r="AB17" s="662"/>
      <c r="AC17" s="662"/>
      <c r="AD17" s="663">
        <v>3247</v>
      </c>
      <c r="AE17" s="663"/>
      <c r="AF17" s="663"/>
      <c r="AG17" s="663"/>
      <c r="AH17" s="663"/>
      <c r="AI17" s="663"/>
      <c r="AJ17" s="663"/>
      <c r="AK17" s="663"/>
      <c r="AL17" s="664">
        <v>0.1</v>
      </c>
      <c r="AM17" s="665"/>
      <c r="AN17" s="665"/>
      <c r="AO17" s="666"/>
      <c r="AP17" s="656" t="s">
        <v>252</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253</v>
      </c>
      <c r="CE17" s="675"/>
      <c r="CF17" s="675"/>
      <c r="CG17" s="675"/>
      <c r="CH17" s="675"/>
      <c r="CI17" s="675"/>
      <c r="CJ17" s="675"/>
      <c r="CK17" s="675"/>
      <c r="CL17" s="675"/>
      <c r="CM17" s="675"/>
      <c r="CN17" s="675"/>
      <c r="CO17" s="675"/>
      <c r="CP17" s="675"/>
      <c r="CQ17" s="676"/>
      <c r="CR17" s="659">
        <v>967134</v>
      </c>
      <c r="CS17" s="660"/>
      <c r="CT17" s="660"/>
      <c r="CU17" s="660"/>
      <c r="CV17" s="660"/>
      <c r="CW17" s="660"/>
      <c r="CX17" s="660"/>
      <c r="CY17" s="661"/>
      <c r="CZ17" s="662">
        <v>7.2</v>
      </c>
      <c r="DA17" s="662"/>
      <c r="DB17" s="662"/>
      <c r="DC17" s="662"/>
      <c r="DD17" s="668" t="s">
        <v>120</v>
      </c>
      <c r="DE17" s="660"/>
      <c r="DF17" s="660"/>
      <c r="DG17" s="660"/>
      <c r="DH17" s="660"/>
      <c r="DI17" s="660"/>
      <c r="DJ17" s="660"/>
      <c r="DK17" s="660"/>
      <c r="DL17" s="660"/>
      <c r="DM17" s="660"/>
      <c r="DN17" s="660"/>
      <c r="DO17" s="660"/>
      <c r="DP17" s="661"/>
      <c r="DQ17" s="668">
        <v>967134</v>
      </c>
      <c r="DR17" s="660"/>
      <c r="DS17" s="660"/>
      <c r="DT17" s="660"/>
      <c r="DU17" s="660"/>
      <c r="DV17" s="660"/>
      <c r="DW17" s="660"/>
      <c r="DX17" s="660"/>
      <c r="DY17" s="660"/>
      <c r="DZ17" s="660"/>
      <c r="EA17" s="660"/>
      <c r="EB17" s="660"/>
      <c r="EC17" s="669"/>
    </row>
    <row r="18" spans="2:133" ht="11.25" customHeight="1">
      <c r="B18" s="656" t="s">
        <v>254</v>
      </c>
      <c r="C18" s="657"/>
      <c r="D18" s="657"/>
      <c r="E18" s="657"/>
      <c r="F18" s="657"/>
      <c r="G18" s="657"/>
      <c r="H18" s="657"/>
      <c r="I18" s="657"/>
      <c r="J18" s="657"/>
      <c r="K18" s="657"/>
      <c r="L18" s="657"/>
      <c r="M18" s="657"/>
      <c r="N18" s="657"/>
      <c r="O18" s="657"/>
      <c r="P18" s="657"/>
      <c r="Q18" s="658"/>
      <c r="R18" s="659">
        <v>4104554</v>
      </c>
      <c r="S18" s="660"/>
      <c r="T18" s="660"/>
      <c r="U18" s="660"/>
      <c r="V18" s="660"/>
      <c r="W18" s="660"/>
      <c r="X18" s="660"/>
      <c r="Y18" s="661"/>
      <c r="Z18" s="662">
        <v>29.8</v>
      </c>
      <c r="AA18" s="662"/>
      <c r="AB18" s="662"/>
      <c r="AC18" s="662"/>
      <c r="AD18" s="663">
        <v>3272345</v>
      </c>
      <c r="AE18" s="663"/>
      <c r="AF18" s="663"/>
      <c r="AG18" s="663"/>
      <c r="AH18" s="663"/>
      <c r="AI18" s="663"/>
      <c r="AJ18" s="663"/>
      <c r="AK18" s="663"/>
      <c r="AL18" s="664">
        <v>64.599999999999994</v>
      </c>
      <c r="AM18" s="665"/>
      <c r="AN18" s="665"/>
      <c r="AO18" s="666"/>
      <c r="AP18" s="656" t="s">
        <v>255</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256</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257</v>
      </c>
      <c r="C19" s="657"/>
      <c r="D19" s="657"/>
      <c r="E19" s="657"/>
      <c r="F19" s="657"/>
      <c r="G19" s="657"/>
      <c r="H19" s="657"/>
      <c r="I19" s="657"/>
      <c r="J19" s="657"/>
      <c r="K19" s="657"/>
      <c r="L19" s="657"/>
      <c r="M19" s="657"/>
      <c r="N19" s="657"/>
      <c r="O19" s="657"/>
      <c r="P19" s="657"/>
      <c r="Q19" s="658"/>
      <c r="R19" s="659">
        <v>3272345</v>
      </c>
      <c r="S19" s="660"/>
      <c r="T19" s="660"/>
      <c r="U19" s="660"/>
      <c r="V19" s="660"/>
      <c r="W19" s="660"/>
      <c r="X19" s="660"/>
      <c r="Y19" s="661"/>
      <c r="Z19" s="662">
        <v>23.7</v>
      </c>
      <c r="AA19" s="662"/>
      <c r="AB19" s="662"/>
      <c r="AC19" s="662"/>
      <c r="AD19" s="663">
        <v>3272345</v>
      </c>
      <c r="AE19" s="663"/>
      <c r="AF19" s="663"/>
      <c r="AG19" s="663"/>
      <c r="AH19" s="663"/>
      <c r="AI19" s="663"/>
      <c r="AJ19" s="663"/>
      <c r="AK19" s="663"/>
      <c r="AL19" s="664">
        <v>64.599999999999994</v>
      </c>
      <c r="AM19" s="665"/>
      <c r="AN19" s="665"/>
      <c r="AO19" s="666"/>
      <c r="AP19" s="656" t="s">
        <v>258</v>
      </c>
      <c r="AQ19" s="657"/>
      <c r="AR19" s="657"/>
      <c r="AS19" s="657"/>
      <c r="AT19" s="657"/>
      <c r="AU19" s="657"/>
      <c r="AV19" s="657"/>
      <c r="AW19" s="657"/>
      <c r="AX19" s="657"/>
      <c r="AY19" s="657"/>
      <c r="AZ19" s="657"/>
      <c r="BA19" s="657"/>
      <c r="BB19" s="657"/>
      <c r="BC19" s="657"/>
      <c r="BD19" s="657"/>
      <c r="BE19" s="657"/>
      <c r="BF19" s="658"/>
      <c r="BG19" s="659">
        <v>3794</v>
      </c>
      <c r="BH19" s="660"/>
      <c r="BI19" s="660"/>
      <c r="BJ19" s="660"/>
      <c r="BK19" s="660"/>
      <c r="BL19" s="660"/>
      <c r="BM19" s="660"/>
      <c r="BN19" s="661"/>
      <c r="BO19" s="662">
        <v>0.3</v>
      </c>
      <c r="BP19" s="662"/>
      <c r="BQ19" s="662"/>
      <c r="BR19" s="662"/>
      <c r="BS19" s="668" t="s">
        <v>120</v>
      </c>
      <c r="BT19" s="660"/>
      <c r="BU19" s="660"/>
      <c r="BV19" s="660"/>
      <c r="BW19" s="660"/>
      <c r="BX19" s="660"/>
      <c r="BY19" s="660"/>
      <c r="BZ19" s="660"/>
      <c r="CA19" s="660"/>
      <c r="CB19" s="669"/>
      <c r="CD19" s="674" t="s">
        <v>259</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260</v>
      </c>
      <c r="C20" s="657"/>
      <c r="D20" s="657"/>
      <c r="E20" s="657"/>
      <c r="F20" s="657"/>
      <c r="G20" s="657"/>
      <c r="H20" s="657"/>
      <c r="I20" s="657"/>
      <c r="J20" s="657"/>
      <c r="K20" s="657"/>
      <c r="L20" s="657"/>
      <c r="M20" s="657"/>
      <c r="N20" s="657"/>
      <c r="O20" s="657"/>
      <c r="P20" s="657"/>
      <c r="Q20" s="658"/>
      <c r="R20" s="659">
        <v>832209</v>
      </c>
      <c r="S20" s="660"/>
      <c r="T20" s="660"/>
      <c r="U20" s="660"/>
      <c r="V20" s="660"/>
      <c r="W20" s="660"/>
      <c r="X20" s="660"/>
      <c r="Y20" s="661"/>
      <c r="Z20" s="662">
        <v>6</v>
      </c>
      <c r="AA20" s="662"/>
      <c r="AB20" s="662"/>
      <c r="AC20" s="662"/>
      <c r="AD20" s="663" t="s">
        <v>120</v>
      </c>
      <c r="AE20" s="663"/>
      <c r="AF20" s="663"/>
      <c r="AG20" s="663"/>
      <c r="AH20" s="663"/>
      <c r="AI20" s="663"/>
      <c r="AJ20" s="663"/>
      <c r="AK20" s="663"/>
      <c r="AL20" s="664" t="s">
        <v>120</v>
      </c>
      <c r="AM20" s="665"/>
      <c r="AN20" s="665"/>
      <c r="AO20" s="666"/>
      <c r="AP20" s="656" t="s">
        <v>261</v>
      </c>
      <c r="AQ20" s="657"/>
      <c r="AR20" s="657"/>
      <c r="AS20" s="657"/>
      <c r="AT20" s="657"/>
      <c r="AU20" s="657"/>
      <c r="AV20" s="657"/>
      <c r="AW20" s="657"/>
      <c r="AX20" s="657"/>
      <c r="AY20" s="657"/>
      <c r="AZ20" s="657"/>
      <c r="BA20" s="657"/>
      <c r="BB20" s="657"/>
      <c r="BC20" s="657"/>
      <c r="BD20" s="657"/>
      <c r="BE20" s="657"/>
      <c r="BF20" s="658"/>
      <c r="BG20" s="659">
        <v>3794</v>
      </c>
      <c r="BH20" s="660"/>
      <c r="BI20" s="660"/>
      <c r="BJ20" s="660"/>
      <c r="BK20" s="660"/>
      <c r="BL20" s="660"/>
      <c r="BM20" s="660"/>
      <c r="BN20" s="661"/>
      <c r="BO20" s="662">
        <v>0.3</v>
      </c>
      <c r="BP20" s="662"/>
      <c r="BQ20" s="662"/>
      <c r="BR20" s="662"/>
      <c r="BS20" s="668" t="s">
        <v>120</v>
      </c>
      <c r="BT20" s="660"/>
      <c r="BU20" s="660"/>
      <c r="BV20" s="660"/>
      <c r="BW20" s="660"/>
      <c r="BX20" s="660"/>
      <c r="BY20" s="660"/>
      <c r="BZ20" s="660"/>
      <c r="CA20" s="660"/>
      <c r="CB20" s="669"/>
      <c r="CD20" s="674" t="s">
        <v>262</v>
      </c>
      <c r="CE20" s="675"/>
      <c r="CF20" s="675"/>
      <c r="CG20" s="675"/>
      <c r="CH20" s="675"/>
      <c r="CI20" s="675"/>
      <c r="CJ20" s="675"/>
      <c r="CK20" s="675"/>
      <c r="CL20" s="675"/>
      <c r="CM20" s="675"/>
      <c r="CN20" s="675"/>
      <c r="CO20" s="675"/>
      <c r="CP20" s="675"/>
      <c r="CQ20" s="676"/>
      <c r="CR20" s="659">
        <v>13520507</v>
      </c>
      <c r="CS20" s="660"/>
      <c r="CT20" s="660"/>
      <c r="CU20" s="660"/>
      <c r="CV20" s="660"/>
      <c r="CW20" s="660"/>
      <c r="CX20" s="660"/>
      <c r="CY20" s="661"/>
      <c r="CZ20" s="662">
        <v>100</v>
      </c>
      <c r="DA20" s="662"/>
      <c r="DB20" s="662"/>
      <c r="DC20" s="662"/>
      <c r="DD20" s="668">
        <v>2749441</v>
      </c>
      <c r="DE20" s="660"/>
      <c r="DF20" s="660"/>
      <c r="DG20" s="660"/>
      <c r="DH20" s="660"/>
      <c r="DI20" s="660"/>
      <c r="DJ20" s="660"/>
      <c r="DK20" s="660"/>
      <c r="DL20" s="660"/>
      <c r="DM20" s="660"/>
      <c r="DN20" s="660"/>
      <c r="DO20" s="660"/>
      <c r="DP20" s="661"/>
      <c r="DQ20" s="668">
        <v>6417460</v>
      </c>
      <c r="DR20" s="660"/>
      <c r="DS20" s="660"/>
      <c r="DT20" s="660"/>
      <c r="DU20" s="660"/>
      <c r="DV20" s="660"/>
      <c r="DW20" s="660"/>
      <c r="DX20" s="660"/>
      <c r="DY20" s="660"/>
      <c r="DZ20" s="660"/>
      <c r="EA20" s="660"/>
      <c r="EB20" s="660"/>
      <c r="EC20" s="669"/>
    </row>
    <row r="21" spans="2:133" ht="11.25" customHeight="1">
      <c r="B21" s="656" t="s">
        <v>263</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120</v>
      </c>
      <c r="AM21" s="665"/>
      <c r="AN21" s="665"/>
      <c r="AO21" s="666"/>
      <c r="AP21" s="677" t="s">
        <v>264</v>
      </c>
      <c r="AQ21" s="678"/>
      <c r="AR21" s="678"/>
      <c r="AS21" s="678"/>
      <c r="AT21" s="678"/>
      <c r="AU21" s="678"/>
      <c r="AV21" s="678"/>
      <c r="AW21" s="678"/>
      <c r="AX21" s="678"/>
      <c r="AY21" s="678"/>
      <c r="AZ21" s="678"/>
      <c r="BA21" s="678"/>
      <c r="BB21" s="678"/>
      <c r="BC21" s="678"/>
      <c r="BD21" s="678"/>
      <c r="BE21" s="678"/>
      <c r="BF21" s="679"/>
      <c r="BG21" s="659">
        <v>3794</v>
      </c>
      <c r="BH21" s="660"/>
      <c r="BI21" s="660"/>
      <c r="BJ21" s="660"/>
      <c r="BK21" s="660"/>
      <c r="BL21" s="660"/>
      <c r="BM21" s="660"/>
      <c r="BN21" s="661"/>
      <c r="BO21" s="662">
        <v>0.3</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265</v>
      </c>
      <c r="C22" s="657"/>
      <c r="D22" s="657"/>
      <c r="E22" s="657"/>
      <c r="F22" s="657"/>
      <c r="G22" s="657"/>
      <c r="H22" s="657"/>
      <c r="I22" s="657"/>
      <c r="J22" s="657"/>
      <c r="K22" s="657"/>
      <c r="L22" s="657"/>
      <c r="M22" s="657"/>
      <c r="N22" s="657"/>
      <c r="O22" s="657"/>
      <c r="P22" s="657"/>
      <c r="Q22" s="658"/>
      <c r="R22" s="659">
        <v>5872875</v>
      </c>
      <c r="S22" s="660"/>
      <c r="T22" s="660"/>
      <c r="U22" s="660"/>
      <c r="V22" s="660"/>
      <c r="W22" s="660"/>
      <c r="X22" s="660"/>
      <c r="Y22" s="661"/>
      <c r="Z22" s="662">
        <v>42.6</v>
      </c>
      <c r="AA22" s="662"/>
      <c r="AB22" s="662"/>
      <c r="AC22" s="662"/>
      <c r="AD22" s="663">
        <v>5040666</v>
      </c>
      <c r="AE22" s="663"/>
      <c r="AF22" s="663"/>
      <c r="AG22" s="663"/>
      <c r="AH22" s="663"/>
      <c r="AI22" s="663"/>
      <c r="AJ22" s="663"/>
      <c r="AK22" s="663"/>
      <c r="AL22" s="664">
        <v>99.4</v>
      </c>
      <c r="AM22" s="665"/>
      <c r="AN22" s="665"/>
      <c r="AO22" s="666"/>
      <c r="AP22" s="677" t="s">
        <v>266</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267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268</v>
      </c>
      <c r="C23" s="657"/>
      <c r="D23" s="657"/>
      <c r="E23" s="657"/>
      <c r="F23" s="657"/>
      <c r="G23" s="657"/>
      <c r="H23" s="657"/>
      <c r="I23" s="657"/>
      <c r="J23" s="657"/>
      <c r="K23" s="657"/>
      <c r="L23" s="657"/>
      <c r="M23" s="657"/>
      <c r="N23" s="657"/>
      <c r="O23" s="657"/>
      <c r="P23" s="657"/>
      <c r="Q23" s="658"/>
      <c r="R23" s="659">
        <v>1986</v>
      </c>
      <c r="S23" s="660"/>
      <c r="T23" s="660"/>
      <c r="U23" s="660"/>
      <c r="V23" s="660"/>
      <c r="W23" s="660"/>
      <c r="X23" s="660"/>
      <c r="Y23" s="661"/>
      <c r="Z23" s="662">
        <v>0</v>
      </c>
      <c r="AA23" s="662"/>
      <c r="AB23" s="662"/>
      <c r="AC23" s="662"/>
      <c r="AD23" s="663">
        <v>1986</v>
      </c>
      <c r="AE23" s="663"/>
      <c r="AF23" s="663"/>
      <c r="AG23" s="663"/>
      <c r="AH23" s="663"/>
      <c r="AI23" s="663"/>
      <c r="AJ23" s="663"/>
      <c r="AK23" s="663"/>
      <c r="AL23" s="664">
        <v>0</v>
      </c>
      <c r="AM23" s="665"/>
      <c r="AN23" s="665"/>
      <c r="AO23" s="666"/>
      <c r="AP23" s="677" t="s">
        <v>269</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209</v>
      </c>
      <c r="CE23" s="642"/>
      <c r="CF23" s="642"/>
      <c r="CG23" s="642"/>
      <c r="CH23" s="642"/>
      <c r="CI23" s="642"/>
      <c r="CJ23" s="642"/>
      <c r="CK23" s="642"/>
      <c r="CL23" s="642"/>
      <c r="CM23" s="642"/>
      <c r="CN23" s="642"/>
      <c r="CO23" s="642"/>
      <c r="CP23" s="642"/>
      <c r="CQ23" s="643"/>
      <c r="CR23" s="641" t="s">
        <v>270</v>
      </c>
      <c r="CS23" s="642"/>
      <c r="CT23" s="642"/>
      <c r="CU23" s="642"/>
      <c r="CV23" s="642"/>
      <c r="CW23" s="642"/>
      <c r="CX23" s="642"/>
      <c r="CY23" s="643"/>
      <c r="CZ23" s="641" t="s">
        <v>271</v>
      </c>
      <c r="DA23" s="642"/>
      <c r="DB23" s="642"/>
      <c r="DC23" s="643"/>
      <c r="DD23" s="641" t="s">
        <v>272</v>
      </c>
      <c r="DE23" s="642"/>
      <c r="DF23" s="642"/>
      <c r="DG23" s="642"/>
      <c r="DH23" s="642"/>
      <c r="DI23" s="642"/>
      <c r="DJ23" s="642"/>
      <c r="DK23" s="643"/>
      <c r="DL23" s="689" t="s">
        <v>273</v>
      </c>
      <c r="DM23" s="690"/>
      <c r="DN23" s="690"/>
      <c r="DO23" s="690"/>
      <c r="DP23" s="690"/>
      <c r="DQ23" s="690"/>
      <c r="DR23" s="690"/>
      <c r="DS23" s="690"/>
      <c r="DT23" s="690"/>
      <c r="DU23" s="690"/>
      <c r="DV23" s="691"/>
      <c r="DW23" s="641" t="s">
        <v>274</v>
      </c>
      <c r="DX23" s="642"/>
      <c r="DY23" s="642"/>
      <c r="DZ23" s="642"/>
      <c r="EA23" s="642"/>
      <c r="EB23" s="642"/>
      <c r="EC23" s="643"/>
    </row>
    <row r="24" spans="2:133" ht="11.25" customHeight="1">
      <c r="B24" s="656" t="s">
        <v>275</v>
      </c>
      <c r="C24" s="657"/>
      <c r="D24" s="657"/>
      <c r="E24" s="657"/>
      <c r="F24" s="657"/>
      <c r="G24" s="657"/>
      <c r="H24" s="657"/>
      <c r="I24" s="657"/>
      <c r="J24" s="657"/>
      <c r="K24" s="657"/>
      <c r="L24" s="657"/>
      <c r="M24" s="657"/>
      <c r="N24" s="657"/>
      <c r="O24" s="657"/>
      <c r="P24" s="657"/>
      <c r="Q24" s="658"/>
      <c r="R24" s="659">
        <v>62833</v>
      </c>
      <c r="S24" s="660"/>
      <c r="T24" s="660"/>
      <c r="U24" s="660"/>
      <c r="V24" s="660"/>
      <c r="W24" s="660"/>
      <c r="X24" s="660"/>
      <c r="Y24" s="661"/>
      <c r="Z24" s="662">
        <v>0.5</v>
      </c>
      <c r="AA24" s="662"/>
      <c r="AB24" s="662"/>
      <c r="AC24" s="662"/>
      <c r="AD24" s="663" t="s">
        <v>120</v>
      </c>
      <c r="AE24" s="663"/>
      <c r="AF24" s="663"/>
      <c r="AG24" s="663"/>
      <c r="AH24" s="663"/>
      <c r="AI24" s="663"/>
      <c r="AJ24" s="663"/>
      <c r="AK24" s="663"/>
      <c r="AL24" s="664" t="s">
        <v>120</v>
      </c>
      <c r="AM24" s="665"/>
      <c r="AN24" s="665"/>
      <c r="AO24" s="666"/>
      <c r="AP24" s="677" t="s">
        <v>276</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277</v>
      </c>
      <c r="CE24" s="671"/>
      <c r="CF24" s="671"/>
      <c r="CG24" s="671"/>
      <c r="CH24" s="671"/>
      <c r="CI24" s="671"/>
      <c r="CJ24" s="671"/>
      <c r="CK24" s="671"/>
      <c r="CL24" s="671"/>
      <c r="CM24" s="671"/>
      <c r="CN24" s="671"/>
      <c r="CO24" s="671"/>
      <c r="CP24" s="671"/>
      <c r="CQ24" s="672"/>
      <c r="CR24" s="648">
        <v>4399938</v>
      </c>
      <c r="CS24" s="649"/>
      <c r="CT24" s="649"/>
      <c r="CU24" s="649"/>
      <c r="CV24" s="649"/>
      <c r="CW24" s="649"/>
      <c r="CX24" s="649"/>
      <c r="CY24" s="650"/>
      <c r="CZ24" s="653">
        <v>32.5</v>
      </c>
      <c r="DA24" s="654"/>
      <c r="DB24" s="654"/>
      <c r="DC24" s="673"/>
      <c r="DD24" s="692">
        <v>3117940</v>
      </c>
      <c r="DE24" s="649"/>
      <c r="DF24" s="649"/>
      <c r="DG24" s="649"/>
      <c r="DH24" s="649"/>
      <c r="DI24" s="649"/>
      <c r="DJ24" s="649"/>
      <c r="DK24" s="650"/>
      <c r="DL24" s="692">
        <v>3093902</v>
      </c>
      <c r="DM24" s="649"/>
      <c r="DN24" s="649"/>
      <c r="DO24" s="649"/>
      <c r="DP24" s="649"/>
      <c r="DQ24" s="649"/>
      <c r="DR24" s="649"/>
      <c r="DS24" s="649"/>
      <c r="DT24" s="649"/>
      <c r="DU24" s="649"/>
      <c r="DV24" s="650"/>
      <c r="DW24" s="653">
        <v>58.5</v>
      </c>
      <c r="DX24" s="654"/>
      <c r="DY24" s="654"/>
      <c r="DZ24" s="654"/>
      <c r="EA24" s="654"/>
      <c r="EB24" s="654"/>
      <c r="EC24" s="655"/>
    </row>
    <row r="25" spans="2:133" ht="11.25" customHeight="1">
      <c r="B25" s="656" t="s">
        <v>278</v>
      </c>
      <c r="C25" s="657"/>
      <c r="D25" s="657"/>
      <c r="E25" s="657"/>
      <c r="F25" s="657"/>
      <c r="G25" s="657"/>
      <c r="H25" s="657"/>
      <c r="I25" s="657"/>
      <c r="J25" s="657"/>
      <c r="K25" s="657"/>
      <c r="L25" s="657"/>
      <c r="M25" s="657"/>
      <c r="N25" s="657"/>
      <c r="O25" s="657"/>
      <c r="P25" s="657"/>
      <c r="Q25" s="658"/>
      <c r="R25" s="659">
        <v>110081</v>
      </c>
      <c r="S25" s="660"/>
      <c r="T25" s="660"/>
      <c r="U25" s="660"/>
      <c r="V25" s="660"/>
      <c r="W25" s="660"/>
      <c r="X25" s="660"/>
      <c r="Y25" s="661"/>
      <c r="Z25" s="662">
        <v>0.8</v>
      </c>
      <c r="AA25" s="662"/>
      <c r="AB25" s="662"/>
      <c r="AC25" s="662"/>
      <c r="AD25" s="663">
        <v>5646</v>
      </c>
      <c r="AE25" s="663"/>
      <c r="AF25" s="663"/>
      <c r="AG25" s="663"/>
      <c r="AH25" s="663"/>
      <c r="AI25" s="663"/>
      <c r="AJ25" s="663"/>
      <c r="AK25" s="663"/>
      <c r="AL25" s="664">
        <v>0.1</v>
      </c>
      <c r="AM25" s="665"/>
      <c r="AN25" s="665"/>
      <c r="AO25" s="666"/>
      <c r="AP25" s="677" t="s">
        <v>279</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280</v>
      </c>
      <c r="CE25" s="675"/>
      <c r="CF25" s="675"/>
      <c r="CG25" s="675"/>
      <c r="CH25" s="675"/>
      <c r="CI25" s="675"/>
      <c r="CJ25" s="675"/>
      <c r="CK25" s="675"/>
      <c r="CL25" s="675"/>
      <c r="CM25" s="675"/>
      <c r="CN25" s="675"/>
      <c r="CO25" s="675"/>
      <c r="CP25" s="675"/>
      <c r="CQ25" s="676"/>
      <c r="CR25" s="659">
        <v>1737501</v>
      </c>
      <c r="CS25" s="695"/>
      <c r="CT25" s="695"/>
      <c r="CU25" s="695"/>
      <c r="CV25" s="695"/>
      <c r="CW25" s="695"/>
      <c r="CX25" s="695"/>
      <c r="CY25" s="696"/>
      <c r="CZ25" s="664">
        <v>12.9</v>
      </c>
      <c r="DA25" s="693"/>
      <c r="DB25" s="693"/>
      <c r="DC25" s="697"/>
      <c r="DD25" s="668">
        <v>1708099</v>
      </c>
      <c r="DE25" s="695"/>
      <c r="DF25" s="695"/>
      <c r="DG25" s="695"/>
      <c r="DH25" s="695"/>
      <c r="DI25" s="695"/>
      <c r="DJ25" s="695"/>
      <c r="DK25" s="696"/>
      <c r="DL25" s="668">
        <v>1684422</v>
      </c>
      <c r="DM25" s="695"/>
      <c r="DN25" s="695"/>
      <c r="DO25" s="695"/>
      <c r="DP25" s="695"/>
      <c r="DQ25" s="695"/>
      <c r="DR25" s="695"/>
      <c r="DS25" s="695"/>
      <c r="DT25" s="695"/>
      <c r="DU25" s="695"/>
      <c r="DV25" s="696"/>
      <c r="DW25" s="664">
        <v>31.8</v>
      </c>
      <c r="DX25" s="693"/>
      <c r="DY25" s="693"/>
      <c r="DZ25" s="693"/>
      <c r="EA25" s="693"/>
      <c r="EB25" s="693"/>
      <c r="EC25" s="694"/>
    </row>
    <row r="26" spans="2:133" ht="11.25" customHeight="1">
      <c r="B26" s="656" t="s">
        <v>281</v>
      </c>
      <c r="C26" s="657"/>
      <c r="D26" s="657"/>
      <c r="E26" s="657"/>
      <c r="F26" s="657"/>
      <c r="G26" s="657"/>
      <c r="H26" s="657"/>
      <c r="I26" s="657"/>
      <c r="J26" s="657"/>
      <c r="K26" s="657"/>
      <c r="L26" s="657"/>
      <c r="M26" s="657"/>
      <c r="N26" s="657"/>
      <c r="O26" s="657"/>
      <c r="P26" s="657"/>
      <c r="Q26" s="658"/>
      <c r="R26" s="659">
        <v>14688</v>
      </c>
      <c r="S26" s="660"/>
      <c r="T26" s="660"/>
      <c r="U26" s="660"/>
      <c r="V26" s="660"/>
      <c r="W26" s="660"/>
      <c r="X26" s="660"/>
      <c r="Y26" s="661"/>
      <c r="Z26" s="662">
        <v>0.1</v>
      </c>
      <c r="AA26" s="662"/>
      <c r="AB26" s="662"/>
      <c r="AC26" s="662"/>
      <c r="AD26" s="663" t="s">
        <v>120</v>
      </c>
      <c r="AE26" s="663"/>
      <c r="AF26" s="663"/>
      <c r="AG26" s="663"/>
      <c r="AH26" s="663"/>
      <c r="AI26" s="663"/>
      <c r="AJ26" s="663"/>
      <c r="AK26" s="663"/>
      <c r="AL26" s="664" t="s">
        <v>120</v>
      </c>
      <c r="AM26" s="665"/>
      <c r="AN26" s="665"/>
      <c r="AO26" s="666"/>
      <c r="AP26" s="677" t="s">
        <v>282</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283</v>
      </c>
      <c r="CE26" s="675"/>
      <c r="CF26" s="675"/>
      <c r="CG26" s="675"/>
      <c r="CH26" s="675"/>
      <c r="CI26" s="675"/>
      <c r="CJ26" s="675"/>
      <c r="CK26" s="675"/>
      <c r="CL26" s="675"/>
      <c r="CM26" s="675"/>
      <c r="CN26" s="675"/>
      <c r="CO26" s="675"/>
      <c r="CP26" s="675"/>
      <c r="CQ26" s="676"/>
      <c r="CR26" s="659">
        <v>1071516</v>
      </c>
      <c r="CS26" s="660"/>
      <c r="CT26" s="660"/>
      <c r="CU26" s="660"/>
      <c r="CV26" s="660"/>
      <c r="CW26" s="660"/>
      <c r="CX26" s="660"/>
      <c r="CY26" s="661"/>
      <c r="CZ26" s="664">
        <v>7.9</v>
      </c>
      <c r="DA26" s="693"/>
      <c r="DB26" s="693"/>
      <c r="DC26" s="697"/>
      <c r="DD26" s="668">
        <v>1048994</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284</v>
      </c>
      <c r="C27" s="657"/>
      <c r="D27" s="657"/>
      <c r="E27" s="657"/>
      <c r="F27" s="657"/>
      <c r="G27" s="657"/>
      <c r="H27" s="657"/>
      <c r="I27" s="657"/>
      <c r="J27" s="657"/>
      <c r="K27" s="657"/>
      <c r="L27" s="657"/>
      <c r="M27" s="657"/>
      <c r="N27" s="657"/>
      <c r="O27" s="657"/>
      <c r="P27" s="657"/>
      <c r="Q27" s="658"/>
      <c r="R27" s="659">
        <v>1875856</v>
      </c>
      <c r="S27" s="660"/>
      <c r="T27" s="660"/>
      <c r="U27" s="660"/>
      <c r="V27" s="660"/>
      <c r="W27" s="660"/>
      <c r="X27" s="660"/>
      <c r="Y27" s="661"/>
      <c r="Z27" s="662">
        <v>13.6</v>
      </c>
      <c r="AA27" s="662"/>
      <c r="AB27" s="662"/>
      <c r="AC27" s="662"/>
      <c r="AD27" s="663" t="s">
        <v>120</v>
      </c>
      <c r="AE27" s="663"/>
      <c r="AF27" s="663"/>
      <c r="AG27" s="663"/>
      <c r="AH27" s="663"/>
      <c r="AI27" s="663"/>
      <c r="AJ27" s="663"/>
      <c r="AK27" s="663"/>
      <c r="AL27" s="664" t="s">
        <v>120</v>
      </c>
      <c r="AM27" s="665"/>
      <c r="AN27" s="665"/>
      <c r="AO27" s="666"/>
      <c r="AP27" s="656" t="s">
        <v>285</v>
      </c>
      <c r="AQ27" s="657"/>
      <c r="AR27" s="657"/>
      <c r="AS27" s="657"/>
      <c r="AT27" s="657"/>
      <c r="AU27" s="657"/>
      <c r="AV27" s="657"/>
      <c r="AW27" s="657"/>
      <c r="AX27" s="657"/>
      <c r="AY27" s="657"/>
      <c r="AZ27" s="657"/>
      <c r="BA27" s="657"/>
      <c r="BB27" s="657"/>
      <c r="BC27" s="657"/>
      <c r="BD27" s="657"/>
      <c r="BE27" s="657"/>
      <c r="BF27" s="658"/>
      <c r="BG27" s="659">
        <v>1392766</v>
      </c>
      <c r="BH27" s="660"/>
      <c r="BI27" s="660"/>
      <c r="BJ27" s="660"/>
      <c r="BK27" s="660"/>
      <c r="BL27" s="660"/>
      <c r="BM27" s="660"/>
      <c r="BN27" s="661"/>
      <c r="BO27" s="662">
        <v>100</v>
      </c>
      <c r="BP27" s="662"/>
      <c r="BQ27" s="662"/>
      <c r="BR27" s="662"/>
      <c r="BS27" s="668">
        <v>12292</v>
      </c>
      <c r="BT27" s="660"/>
      <c r="BU27" s="660"/>
      <c r="BV27" s="660"/>
      <c r="BW27" s="660"/>
      <c r="BX27" s="660"/>
      <c r="BY27" s="660"/>
      <c r="BZ27" s="660"/>
      <c r="CA27" s="660"/>
      <c r="CB27" s="669"/>
      <c r="CD27" s="674" t="s">
        <v>286</v>
      </c>
      <c r="CE27" s="675"/>
      <c r="CF27" s="675"/>
      <c r="CG27" s="675"/>
      <c r="CH27" s="675"/>
      <c r="CI27" s="675"/>
      <c r="CJ27" s="675"/>
      <c r="CK27" s="675"/>
      <c r="CL27" s="675"/>
      <c r="CM27" s="675"/>
      <c r="CN27" s="675"/>
      <c r="CO27" s="675"/>
      <c r="CP27" s="675"/>
      <c r="CQ27" s="676"/>
      <c r="CR27" s="659">
        <v>1695303</v>
      </c>
      <c r="CS27" s="695"/>
      <c r="CT27" s="695"/>
      <c r="CU27" s="695"/>
      <c r="CV27" s="695"/>
      <c r="CW27" s="695"/>
      <c r="CX27" s="695"/>
      <c r="CY27" s="696"/>
      <c r="CZ27" s="664">
        <v>12.5</v>
      </c>
      <c r="DA27" s="693"/>
      <c r="DB27" s="693"/>
      <c r="DC27" s="697"/>
      <c r="DD27" s="668">
        <v>442707</v>
      </c>
      <c r="DE27" s="695"/>
      <c r="DF27" s="695"/>
      <c r="DG27" s="695"/>
      <c r="DH27" s="695"/>
      <c r="DI27" s="695"/>
      <c r="DJ27" s="695"/>
      <c r="DK27" s="696"/>
      <c r="DL27" s="668">
        <v>442346</v>
      </c>
      <c r="DM27" s="695"/>
      <c r="DN27" s="695"/>
      <c r="DO27" s="695"/>
      <c r="DP27" s="695"/>
      <c r="DQ27" s="695"/>
      <c r="DR27" s="695"/>
      <c r="DS27" s="695"/>
      <c r="DT27" s="695"/>
      <c r="DU27" s="695"/>
      <c r="DV27" s="696"/>
      <c r="DW27" s="664">
        <v>8.4</v>
      </c>
      <c r="DX27" s="693"/>
      <c r="DY27" s="693"/>
      <c r="DZ27" s="693"/>
      <c r="EA27" s="693"/>
      <c r="EB27" s="693"/>
      <c r="EC27" s="694"/>
    </row>
    <row r="28" spans="2:133" ht="11.25" customHeight="1">
      <c r="B28" s="701" t="s">
        <v>287</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120</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288</v>
      </c>
      <c r="CE28" s="675"/>
      <c r="CF28" s="675"/>
      <c r="CG28" s="675"/>
      <c r="CH28" s="675"/>
      <c r="CI28" s="675"/>
      <c r="CJ28" s="675"/>
      <c r="CK28" s="675"/>
      <c r="CL28" s="675"/>
      <c r="CM28" s="675"/>
      <c r="CN28" s="675"/>
      <c r="CO28" s="675"/>
      <c r="CP28" s="675"/>
      <c r="CQ28" s="676"/>
      <c r="CR28" s="659">
        <v>967134</v>
      </c>
      <c r="CS28" s="660"/>
      <c r="CT28" s="660"/>
      <c r="CU28" s="660"/>
      <c r="CV28" s="660"/>
      <c r="CW28" s="660"/>
      <c r="CX28" s="660"/>
      <c r="CY28" s="661"/>
      <c r="CZ28" s="664">
        <v>7.2</v>
      </c>
      <c r="DA28" s="693"/>
      <c r="DB28" s="693"/>
      <c r="DC28" s="697"/>
      <c r="DD28" s="668">
        <v>967134</v>
      </c>
      <c r="DE28" s="660"/>
      <c r="DF28" s="660"/>
      <c r="DG28" s="660"/>
      <c r="DH28" s="660"/>
      <c r="DI28" s="660"/>
      <c r="DJ28" s="660"/>
      <c r="DK28" s="661"/>
      <c r="DL28" s="668">
        <v>967134</v>
      </c>
      <c r="DM28" s="660"/>
      <c r="DN28" s="660"/>
      <c r="DO28" s="660"/>
      <c r="DP28" s="660"/>
      <c r="DQ28" s="660"/>
      <c r="DR28" s="660"/>
      <c r="DS28" s="660"/>
      <c r="DT28" s="660"/>
      <c r="DU28" s="660"/>
      <c r="DV28" s="661"/>
      <c r="DW28" s="664">
        <v>18.3</v>
      </c>
      <c r="DX28" s="693"/>
      <c r="DY28" s="693"/>
      <c r="DZ28" s="693"/>
      <c r="EA28" s="693"/>
      <c r="EB28" s="693"/>
      <c r="EC28" s="694"/>
    </row>
    <row r="29" spans="2:133" ht="11.25" customHeight="1">
      <c r="B29" s="656" t="s">
        <v>289</v>
      </c>
      <c r="C29" s="657"/>
      <c r="D29" s="657"/>
      <c r="E29" s="657"/>
      <c r="F29" s="657"/>
      <c r="G29" s="657"/>
      <c r="H29" s="657"/>
      <c r="I29" s="657"/>
      <c r="J29" s="657"/>
      <c r="K29" s="657"/>
      <c r="L29" s="657"/>
      <c r="M29" s="657"/>
      <c r="N29" s="657"/>
      <c r="O29" s="657"/>
      <c r="P29" s="657"/>
      <c r="Q29" s="658"/>
      <c r="R29" s="659">
        <v>2135595</v>
      </c>
      <c r="S29" s="660"/>
      <c r="T29" s="660"/>
      <c r="U29" s="660"/>
      <c r="V29" s="660"/>
      <c r="W29" s="660"/>
      <c r="X29" s="660"/>
      <c r="Y29" s="661"/>
      <c r="Z29" s="662">
        <v>15.5</v>
      </c>
      <c r="AA29" s="662"/>
      <c r="AB29" s="662"/>
      <c r="AC29" s="662"/>
      <c r="AD29" s="663" t="s">
        <v>120</v>
      </c>
      <c r="AE29" s="663"/>
      <c r="AF29" s="663"/>
      <c r="AG29" s="663"/>
      <c r="AH29" s="663"/>
      <c r="AI29" s="663"/>
      <c r="AJ29" s="663"/>
      <c r="AK29" s="663"/>
      <c r="AL29" s="664" t="s">
        <v>120</v>
      </c>
      <c r="AM29" s="665"/>
      <c r="AN29" s="665"/>
      <c r="AO29" s="666"/>
      <c r="AP29" s="638" t="s">
        <v>209</v>
      </c>
      <c r="AQ29" s="639"/>
      <c r="AR29" s="639"/>
      <c r="AS29" s="639"/>
      <c r="AT29" s="639"/>
      <c r="AU29" s="639"/>
      <c r="AV29" s="639"/>
      <c r="AW29" s="639"/>
      <c r="AX29" s="639"/>
      <c r="AY29" s="639"/>
      <c r="AZ29" s="639"/>
      <c r="BA29" s="639"/>
      <c r="BB29" s="639"/>
      <c r="BC29" s="639"/>
      <c r="BD29" s="639"/>
      <c r="BE29" s="639"/>
      <c r="BF29" s="640"/>
      <c r="BG29" s="638" t="s">
        <v>290</v>
      </c>
      <c r="BH29" s="699"/>
      <c r="BI29" s="699"/>
      <c r="BJ29" s="699"/>
      <c r="BK29" s="699"/>
      <c r="BL29" s="699"/>
      <c r="BM29" s="699"/>
      <c r="BN29" s="699"/>
      <c r="BO29" s="699"/>
      <c r="BP29" s="699"/>
      <c r="BQ29" s="700"/>
      <c r="BR29" s="638" t="s">
        <v>291</v>
      </c>
      <c r="BS29" s="699"/>
      <c r="BT29" s="699"/>
      <c r="BU29" s="699"/>
      <c r="BV29" s="699"/>
      <c r="BW29" s="699"/>
      <c r="BX29" s="699"/>
      <c r="BY29" s="699"/>
      <c r="BZ29" s="699"/>
      <c r="CA29" s="699"/>
      <c r="CB29" s="700"/>
      <c r="CD29" s="722" t="s">
        <v>292</v>
      </c>
      <c r="CE29" s="723"/>
      <c r="CF29" s="674" t="s">
        <v>64</v>
      </c>
      <c r="CG29" s="675"/>
      <c r="CH29" s="675"/>
      <c r="CI29" s="675"/>
      <c r="CJ29" s="675"/>
      <c r="CK29" s="675"/>
      <c r="CL29" s="675"/>
      <c r="CM29" s="675"/>
      <c r="CN29" s="675"/>
      <c r="CO29" s="675"/>
      <c r="CP29" s="675"/>
      <c r="CQ29" s="676"/>
      <c r="CR29" s="659">
        <v>966912</v>
      </c>
      <c r="CS29" s="695"/>
      <c r="CT29" s="695"/>
      <c r="CU29" s="695"/>
      <c r="CV29" s="695"/>
      <c r="CW29" s="695"/>
      <c r="CX29" s="695"/>
      <c r="CY29" s="696"/>
      <c r="CZ29" s="664">
        <v>7.2</v>
      </c>
      <c r="DA29" s="693"/>
      <c r="DB29" s="693"/>
      <c r="DC29" s="697"/>
      <c r="DD29" s="668">
        <v>966912</v>
      </c>
      <c r="DE29" s="695"/>
      <c r="DF29" s="695"/>
      <c r="DG29" s="695"/>
      <c r="DH29" s="695"/>
      <c r="DI29" s="695"/>
      <c r="DJ29" s="695"/>
      <c r="DK29" s="696"/>
      <c r="DL29" s="668">
        <v>966912</v>
      </c>
      <c r="DM29" s="695"/>
      <c r="DN29" s="695"/>
      <c r="DO29" s="695"/>
      <c r="DP29" s="695"/>
      <c r="DQ29" s="695"/>
      <c r="DR29" s="695"/>
      <c r="DS29" s="695"/>
      <c r="DT29" s="695"/>
      <c r="DU29" s="695"/>
      <c r="DV29" s="696"/>
      <c r="DW29" s="664">
        <v>18.3</v>
      </c>
      <c r="DX29" s="693"/>
      <c r="DY29" s="693"/>
      <c r="DZ29" s="693"/>
      <c r="EA29" s="693"/>
      <c r="EB29" s="693"/>
      <c r="EC29" s="694"/>
    </row>
    <row r="30" spans="2:133" ht="11.25" customHeight="1">
      <c r="B30" s="656" t="s">
        <v>293</v>
      </c>
      <c r="C30" s="657"/>
      <c r="D30" s="657"/>
      <c r="E30" s="657"/>
      <c r="F30" s="657"/>
      <c r="G30" s="657"/>
      <c r="H30" s="657"/>
      <c r="I30" s="657"/>
      <c r="J30" s="657"/>
      <c r="K30" s="657"/>
      <c r="L30" s="657"/>
      <c r="M30" s="657"/>
      <c r="N30" s="657"/>
      <c r="O30" s="657"/>
      <c r="P30" s="657"/>
      <c r="Q30" s="658"/>
      <c r="R30" s="659">
        <v>31238</v>
      </c>
      <c r="S30" s="660"/>
      <c r="T30" s="660"/>
      <c r="U30" s="660"/>
      <c r="V30" s="660"/>
      <c r="W30" s="660"/>
      <c r="X30" s="660"/>
      <c r="Y30" s="661"/>
      <c r="Z30" s="662">
        <v>0.2</v>
      </c>
      <c r="AA30" s="662"/>
      <c r="AB30" s="662"/>
      <c r="AC30" s="662"/>
      <c r="AD30" s="663">
        <v>21101</v>
      </c>
      <c r="AE30" s="663"/>
      <c r="AF30" s="663"/>
      <c r="AG30" s="663"/>
      <c r="AH30" s="663"/>
      <c r="AI30" s="663"/>
      <c r="AJ30" s="663"/>
      <c r="AK30" s="663"/>
      <c r="AL30" s="664">
        <v>0.4</v>
      </c>
      <c r="AM30" s="665"/>
      <c r="AN30" s="665"/>
      <c r="AO30" s="666"/>
      <c r="AP30" s="707" t="s">
        <v>294</v>
      </c>
      <c r="AQ30" s="708"/>
      <c r="AR30" s="708"/>
      <c r="AS30" s="708"/>
      <c r="AT30" s="713" t="s">
        <v>295</v>
      </c>
      <c r="AU30" s="210"/>
      <c r="AV30" s="210"/>
      <c r="AW30" s="210"/>
      <c r="AX30" s="645" t="s">
        <v>175</v>
      </c>
      <c r="AY30" s="646"/>
      <c r="AZ30" s="646"/>
      <c r="BA30" s="646"/>
      <c r="BB30" s="646"/>
      <c r="BC30" s="646"/>
      <c r="BD30" s="646"/>
      <c r="BE30" s="646"/>
      <c r="BF30" s="647"/>
      <c r="BG30" s="719">
        <v>98.9</v>
      </c>
      <c r="BH30" s="720"/>
      <c r="BI30" s="720"/>
      <c r="BJ30" s="720"/>
      <c r="BK30" s="720"/>
      <c r="BL30" s="720"/>
      <c r="BM30" s="654">
        <v>95.8</v>
      </c>
      <c r="BN30" s="720"/>
      <c r="BO30" s="720"/>
      <c r="BP30" s="720"/>
      <c r="BQ30" s="721"/>
      <c r="BR30" s="719">
        <v>99</v>
      </c>
      <c r="BS30" s="720"/>
      <c r="BT30" s="720"/>
      <c r="BU30" s="720"/>
      <c r="BV30" s="720"/>
      <c r="BW30" s="720"/>
      <c r="BX30" s="654">
        <v>95.4</v>
      </c>
      <c r="BY30" s="720"/>
      <c r="BZ30" s="720"/>
      <c r="CA30" s="720"/>
      <c r="CB30" s="721"/>
      <c r="CD30" s="724"/>
      <c r="CE30" s="725"/>
      <c r="CF30" s="674" t="s">
        <v>296</v>
      </c>
      <c r="CG30" s="675"/>
      <c r="CH30" s="675"/>
      <c r="CI30" s="675"/>
      <c r="CJ30" s="675"/>
      <c r="CK30" s="675"/>
      <c r="CL30" s="675"/>
      <c r="CM30" s="675"/>
      <c r="CN30" s="675"/>
      <c r="CO30" s="675"/>
      <c r="CP30" s="675"/>
      <c r="CQ30" s="676"/>
      <c r="CR30" s="659">
        <v>900100</v>
      </c>
      <c r="CS30" s="660"/>
      <c r="CT30" s="660"/>
      <c r="CU30" s="660"/>
      <c r="CV30" s="660"/>
      <c r="CW30" s="660"/>
      <c r="CX30" s="660"/>
      <c r="CY30" s="661"/>
      <c r="CZ30" s="664">
        <v>6.7</v>
      </c>
      <c r="DA30" s="693"/>
      <c r="DB30" s="693"/>
      <c r="DC30" s="697"/>
      <c r="DD30" s="668">
        <v>900100</v>
      </c>
      <c r="DE30" s="660"/>
      <c r="DF30" s="660"/>
      <c r="DG30" s="660"/>
      <c r="DH30" s="660"/>
      <c r="DI30" s="660"/>
      <c r="DJ30" s="660"/>
      <c r="DK30" s="661"/>
      <c r="DL30" s="668">
        <v>900100</v>
      </c>
      <c r="DM30" s="660"/>
      <c r="DN30" s="660"/>
      <c r="DO30" s="660"/>
      <c r="DP30" s="660"/>
      <c r="DQ30" s="660"/>
      <c r="DR30" s="660"/>
      <c r="DS30" s="660"/>
      <c r="DT30" s="660"/>
      <c r="DU30" s="660"/>
      <c r="DV30" s="661"/>
      <c r="DW30" s="664">
        <v>17</v>
      </c>
      <c r="DX30" s="693"/>
      <c r="DY30" s="693"/>
      <c r="DZ30" s="693"/>
      <c r="EA30" s="693"/>
      <c r="EB30" s="693"/>
      <c r="EC30" s="694"/>
    </row>
    <row r="31" spans="2:133" ht="11.25" customHeight="1">
      <c r="B31" s="656" t="s">
        <v>297</v>
      </c>
      <c r="C31" s="657"/>
      <c r="D31" s="657"/>
      <c r="E31" s="657"/>
      <c r="F31" s="657"/>
      <c r="G31" s="657"/>
      <c r="H31" s="657"/>
      <c r="I31" s="657"/>
      <c r="J31" s="657"/>
      <c r="K31" s="657"/>
      <c r="L31" s="657"/>
      <c r="M31" s="657"/>
      <c r="N31" s="657"/>
      <c r="O31" s="657"/>
      <c r="P31" s="657"/>
      <c r="Q31" s="658"/>
      <c r="R31" s="659">
        <v>876013</v>
      </c>
      <c r="S31" s="660"/>
      <c r="T31" s="660"/>
      <c r="U31" s="660"/>
      <c r="V31" s="660"/>
      <c r="W31" s="660"/>
      <c r="X31" s="660"/>
      <c r="Y31" s="661"/>
      <c r="Z31" s="662">
        <v>6.4</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298</v>
      </c>
      <c r="AV31" s="209"/>
      <c r="AW31" s="209"/>
      <c r="AX31" s="656" t="s">
        <v>299</v>
      </c>
      <c r="AY31" s="657"/>
      <c r="AZ31" s="657"/>
      <c r="BA31" s="657"/>
      <c r="BB31" s="657"/>
      <c r="BC31" s="657"/>
      <c r="BD31" s="657"/>
      <c r="BE31" s="657"/>
      <c r="BF31" s="658"/>
      <c r="BG31" s="716">
        <v>99.2</v>
      </c>
      <c r="BH31" s="695"/>
      <c r="BI31" s="695"/>
      <c r="BJ31" s="695"/>
      <c r="BK31" s="695"/>
      <c r="BL31" s="695"/>
      <c r="BM31" s="665">
        <v>96.9</v>
      </c>
      <c r="BN31" s="717"/>
      <c r="BO31" s="717"/>
      <c r="BP31" s="717"/>
      <c r="BQ31" s="718"/>
      <c r="BR31" s="716">
        <v>99.2</v>
      </c>
      <c r="BS31" s="695"/>
      <c r="BT31" s="695"/>
      <c r="BU31" s="695"/>
      <c r="BV31" s="695"/>
      <c r="BW31" s="695"/>
      <c r="BX31" s="665">
        <v>96.5</v>
      </c>
      <c r="BY31" s="717"/>
      <c r="BZ31" s="717"/>
      <c r="CA31" s="717"/>
      <c r="CB31" s="718"/>
      <c r="CD31" s="724"/>
      <c r="CE31" s="725"/>
      <c r="CF31" s="674" t="s">
        <v>300</v>
      </c>
      <c r="CG31" s="675"/>
      <c r="CH31" s="675"/>
      <c r="CI31" s="675"/>
      <c r="CJ31" s="675"/>
      <c r="CK31" s="675"/>
      <c r="CL31" s="675"/>
      <c r="CM31" s="675"/>
      <c r="CN31" s="675"/>
      <c r="CO31" s="675"/>
      <c r="CP31" s="675"/>
      <c r="CQ31" s="676"/>
      <c r="CR31" s="659">
        <v>66812</v>
      </c>
      <c r="CS31" s="695"/>
      <c r="CT31" s="695"/>
      <c r="CU31" s="695"/>
      <c r="CV31" s="695"/>
      <c r="CW31" s="695"/>
      <c r="CX31" s="695"/>
      <c r="CY31" s="696"/>
      <c r="CZ31" s="664">
        <v>0.5</v>
      </c>
      <c r="DA31" s="693"/>
      <c r="DB31" s="693"/>
      <c r="DC31" s="697"/>
      <c r="DD31" s="668">
        <v>66812</v>
      </c>
      <c r="DE31" s="695"/>
      <c r="DF31" s="695"/>
      <c r="DG31" s="695"/>
      <c r="DH31" s="695"/>
      <c r="DI31" s="695"/>
      <c r="DJ31" s="695"/>
      <c r="DK31" s="696"/>
      <c r="DL31" s="668">
        <v>66812</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301</v>
      </c>
      <c r="C32" s="657"/>
      <c r="D32" s="657"/>
      <c r="E32" s="657"/>
      <c r="F32" s="657"/>
      <c r="G32" s="657"/>
      <c r="H32" s="657"/>
      <c r="I32" s="657"/>
      <c r="J32" s="657"/>
      <c r="K32" s="657"/>
      <c r="L32" s="657"/>
      <c r="M32" s="657"/>
      <c r="N32" s="657"/>
      <c r="O32" s="657"/>
      <c r="P32" s="657"/>
      <c r="Q32" s="658"/>
      <c r="R32" s="659">
        <v>679292</v>
      </c>
      <c r="S32" s="660"/>
      <c r="T32" s="660"/>
      <c r="U32" s="660"/>
      <c r="V32" s="660"/>
      <c r="W32" s="660"/>
      <c r="X32" s="660"/>
      <c r="Y32" s="661"/>
      <c r="Z32" s="662">
        <v>4.9000000000000004</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302</v>
      </c>
      <c r="AY32" s="705"/>
      <c r="AZ32" s="705"/>
      <c r="BA32" s="705"/>
      <c r="BB32" s="705"/>
      <c r="BC32" s="705"/>
      <c r="BD32" s="705"/>
      <c r="BE32" s="705"/>
      <c r="BF32" s="706"/>
      <c r="BG32" s="728">
        <v>98.6</v>
      </c>
      <c r="BH32" s="729"/>
      <c r="BI32" s="729"/>
      <c r="BJ32" s="729"/>
      <c r="BK32" s="729"/>
      <c r="BL32" s="729"/>
      <c r="BM32" s="730">
        <v>94.3</v>
      </c>
      <c r="BN32" s="729"/>
      <c r="BO32" s="729"/>
      <c r="BP32" s="729"/>
      <c r="BQ32" s="731"/>
      <c r="BR32" s="728">
        <v>98.7</v>
      </c>
      <c r="BS32" s="729"/>
      <c r="BT32" s="729"/>
      <c r="BU32" s="729"/>
      <c r="BV32" s="729"/>
      <c r="BW32" s="729"/>
      <c r="BX32" s="730">
        <v>93.7</v>
      </c>
      <c r="BY32" s="729"/>
      <c r="BZ32" s="729"/>
      <c r="CA32" s="729"/>
      <c r="CB32" s="731"/>
      <c r="CD32" s="726"/>
      <c r="CE32" s="727"/>
      <c r="CF32" s="674" t="s">
        <v>303</v>
      </c>
      <c r="CG32" s="675"/>
      <c r="CH32" s="675"/>
      <c r="CI32" s="675"/>
      <c r="CJ32" s="675"/>
      <c r="CK32" s="675"/>
      <c r="CL32" s="675"/>
      <c r="CM32" s="675"/>
      <c r="CN32" s="675"/>
      <c r="CO32" s="675"/>
      <c r="CP32" s="675"/>
      <c r="CQ32" s="676"/>
      <c r="CR32" s="659">
        <v>222</v>
      </c>
      <c r="CS32" s="660"/>
      <c r="CT32" s="660"/>
      <c r="CU32" s="660"/>
      <c r="CV32" s="660"/>
      <c r="CW32" s="660"/>
      <c r="CX32" s="660"/>
      <c r="CY32" s="661"/>
      <c r="CZ32" s="664">
        <v>0</v>
      </c>
      <c r="DA32" s="693"/>
      <c r="DB32" s="693"/>
      <c r="DC32" s="697"/>
      <c r="DD32" s="668">
        <v>222</v>
      </c>
      <c r="DE32" s="660"/>
      <c r="DF32" s="660"/>
      <c r="DG32" s="660"/>
      <c r="DH32" s="660"/>
      <c r="DI32" s="660"/>
      <c r="DJ32" s="660"/>
      <c r="DK32" s="661"/>
      <c r="DL32" s="668">
        <v>222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304</v>
      </c>
      <c r="C33" s="657"/>
      <c r="D33" s="657"/>
      <c r="E33" s="657"/>
      <c r="F33" s="657"/>
      <c r="G33" s="657"/>
      <c r="H33" s="657"/>
      <c r="I33" s="657"/>
      <c r="J33" s="657"/>
      <c r="K33" s="657"/>
      <c r="L33" s="657"/>
      <c r="M33" s="657"/>
      <c r="N33" s="657"/>
      <c r="O33" s="657"/>
      <c r="P33" s="657"/>
      <c r="Q33" s="658"/>
      <c r="R33" s="659">
        <v>435694</v>
      </c>
      <c r="S33" s="660"/>
      <c r="T33" s="660"/>
      <c r="U33" s="660"/>
      <c r="V33" s="660"/>
      <c r="W33" s="660"/>
      <c r="X33" s="660"/>
      <c r="Y33" s="661"/>
      <c r="Z33" s="662">
        <v>3.2</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305</v>
      </c>
      <c r="CE33" s="675"/>
      <c r="CF33" s="675"/>
      <c r="CG33" s="675"/>
      <c r="CH33" s="675"/>
      <c r="CI33" s="675"/>
      <c r="CJ33" s="675"/>
      <c r="CK33" s="675"/>
      <c r="CL33" s="675"/>
      <c r="CM33" s="675"/>
      <c r="CN33" s="675"/>
      <c r="CO33" s="675"/>
      <c r="CP33" s="675"/>
      <c r="CQ33" s="676"/>
      <c r="CR33" s="659">
        <v>4715023</v>
      </c>
      <c r="CS33" s="695"/>
      <c r="CT33" s="695"/>
      <c r="CU33" s="695"/>
      <c r="CV33" s="695"/>
      <c r="CW33" s="695"/>
      <c r="CX33" s="695"/>
      <c r="CY33" s="696"/>
      <c r="CZ33" s="664">
        <v>34.9</v>
      </c>
      <c r="DA33" s="693"/>
      <c r="DB33" s="693"/>
      <c r="DC33" s="697"/>
      <c r="DD33" s="668">
        <v>2631225</v>
      </c>
      <c r="DE33" s="695"/>
      <c r="DF33" s="695"/>
      <c r="DG33" s="695"/>
      <c r="DH33" s="695"/>
      <c r="DI33" s="695"/>
      <c r="DJ33" s="695"/>
      <c r="DK33" s="696"/>
      <c r="DL33" s="668">
        <v>1817992</v>
      </c>
      <c r="DM33" s="695"/>
      <c r="DN33" s="695"/>
      <c r="DO33" s="695"/>
      <c r="DP33" s="695"/>
      <c r="DQ33" s="695"/>
      <c r="DR33" s="695"/>
      <c r="DS33" s="695"/>
      <c r="DT33" s="695"/>
      <c r="DU33" s="695"/>
      <c r="DV33" s="696"/>
      <c r="DW33" s="664">
        <v>34.299999999999997</v>
      </c>
      <c r="DX33" s="693"/>
      <c r="DY33" s="693"/>
      <c r="DZ33" s="693"/>
      <c r="EA33" s="693"/>
      <c r="EB33" s="693"/>
      <c r="EC33" s="694"/>
    </row>
    <row r="34" spans="2:133" ht="11.25" customHeight="1">
      <c r="B34" s="656" t="s">
        <v>306</v>
      </c>
      <c r="C34" s="657"/>
      <c r="D34" s="657"/>
      <c r="E34" s="657"/>
      <c r="F34" s="657"/>
      <c r="G34" s="657"/>
      <c r="H34" s="657"/>
      <c r="I34" s="657"/>
      <c r="J34" s="657"/>
      <c r="K34" s="657"/>
      <c r="L34" s="657"/>
      <c r="M34" s="657"/>
      <c r="N34" s="657"/>
      <c r="O34" s="657"/>
      <c r="P34" s="657"/>
      <c r="Q34" s="658"/>
      <c r="R34" s="659">
        <v>310887</v>
      </c>
      <c r="S34" s="660"/>
      <c r="T34" s="660"/>
      <c r="U34" s="660"/>
      <c r="V34" s="660"/>
      <c r="W34" s="660"/>
      <c r="X34" s="660"/>
      <c r="Y34" s="661"/>
      <c r="Z34" s="662">
        <v>2.2999999999999998</v>
      </c>
      <c r="AA34" s="662"/>
      <c r="AB34" s="662"/>
      <c r="AC34" s="662"/>
      <c r="AD34" s="663">
        <v>5</v>
      </c>
      <c r="AE34" s="663"/>
      <c r="AF34" s="663"/>
      <c r="AG34" s="663"/>
      <c r="AH34" s="663"/>
      <c r="AI34" s="663"/>
      <c r="AJ34" s="663"/>
      <c r="AK34" s="663"/>
      <c r="AL34" s="664">
        <v>0</v>
      </c>
      <c r="AM34" s="665"/>
      <c r="AN34" s="665"/>
      <c r="AO34" s="666"/>
      <c r="AP34" s="214"/>
      <c r="AQ34" s="638" t="s">
        <v>307</v>
      </c>
      <c r="AR34" s="639"/>
      <c r="AS34" s="639"/>
      <c r="AT34" s="639"/>
      <c r="AU34" s="639"/>
      <c r="AV34" s="639"/>
      <c r="AW34" s="639"/>
      <c r="AX34" s="639"/>
      <c r="AY34" s="639"/>
      <c r="AZ34" s="639"/>
      <c r="BA34" s="639"/>
      <c r="BB34" s="639"/>
      <c r="BC34" s="639"/>
      <c r="BD34" s="639"/>
      <c r="BE34" s="639"/>
      <c r="BF34" s="640"/>
      <c r="BG34" s="638" t="s">
        <v>308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309</v>
      </c>
      <c r="CE34" s="675"/>
      <c r="CF34" s="675"/>
      <c r="CG34" s="675"/>
      <c r="CH34" s="675"/>
      <c r="CI34" s="675"/>
      <c r="CJ34" s="675"/>
      <c r="CK34" s="675"/>
      <c r="CL34" s="675"/>
      <c r="CM34" s="675"/>
      <c r="CN34" s="675"/>
      <c r="CO34" s="675"/>
      <c r="CP34" s="675"/>
      <c r="CQ34" s="676"/>
      <c r="CR34" s="659">
        <v>1027223</v>
      </c>
      <c r="CS34" s="660"/>
      <c r="CT34" s="660"/>
      <c r="CU34" s="660"/>
      <c r="CV34" s="660"/>
      <c r="CW34" s="660"/>
      <c r="CX34" s="660"/>
      <c r="CY34" s="661"/>
      <c r="CZ34" s="664">
        <v>7.6</v>
      </c>
      <c r="DA34" s="693"/>
      <c r="DB34" s="693"/>
      <c r="DC34" s="697"/>
      <c r="DD34" s="668">
        <v>806860</v>
      </c>
      <c r="DE34" s="660"/>
      <c r="DF34" s="660"/>
      <c r="DG34" s="660"/>
      <c r="DH34" s="660"/>
      <c r="DI34" s="660"/>
      <c r="DJ34" s="660"/>
      <c r="DK34" s="661"/>
      <c r="DL34" s="668">
        <v>617096</v>
      </c>
      <c r="DM34" s="660"/>
      <c r="DN34" s="660"/>
      <c r="DO34" s="660"/>
      <c r="DP34" s="660"/>
      <c r="DQ34" s="660"/>
      <c r="DR34" s="660"/>
      <c r="DS34" s="660"/>
      <c r="DT34" s="660"/>
      <c r="DU34" s="660"/>
      <c r="DV34" s="661"/>
      <c r="DW34" s="664">
        <v>11.7</v>
      </c>
      <c r="DX34" s="693"/>
      <c r="DY34" s="693"/>
      <c r="DZ34" s="693"/>
      <c r="EA34" s="693"/>
      <c r="EB34" s="693"/>
      <c r="EC34" s="694"/>
    </row>
    <row r="35" spans="2:133" ht="11.25" customHeight="1">
      <c r="B35" s="656" t="s">
        <v>310</v>
      </c>
      <c r="C35" s="657"/>
      <c r="D35" s="657"/>
      <c r="E35" s="657"/>
      <c r="F35" s="657"/>
      <c r="G35" s="657"/>
      <c r="H35" s="657"/>
      <c r="I35" s="657"/>
      <c r="J35" s="657"/>
      <c r="K35" s="657"/>
      <c r="L35" s="657"/>
      <c r="M35" s="657"/>
      <c r="N35" s="657"/>
      <c r="O35" s="657"/>
      <c r="P35" s="657"/>
      <c r="Q35" s="658"/>
      <c r="R35" s="659">
        <v>1374925</v>
      </c>
      <c r="S35" s="660"/>
      <c r="T35" s="660"/>
      <c r="U35" s="660"/>
      <c r="V35" s="660"/>
      <c r="W35" s="660"/>
      <c r="X35" s="660"/>
      <c r="Y35" s="661"/>
      <c r="Z35" s="662">
        <v>10</v>
      </c>
      <c r="AA35" s="662"/>
      <c r="AB35" s="662"/>
      <c r="AC35" s="662"/>
      <c r="AD35" s="663" t="s">
        <v>120</v>
      </c>
      <c r="AE35" s="663"/>
      <c r="AF35" s="663"/>
      <c r="AG35" s="663"/>
      <c r="AH35" s="663"/>
      <c r="AI35" s="663"/>
      <c r="AJ35" s="663"/>
      <c r="AK35" s="663"/>
      <c r="AL35" s="664" t="s">
        <v>120</v>
      </c>
      <c r="AM35" s="665"/>
      <c r="AN35" s="665"/>
      <c r="AO35" s="666"/>
      <c r="AP35" s="214"/>
      <c r="AQ35" s="732" t="s">
        <v>311</v>
      </c>
      <c r="AR35" s="733"/>
      <c r="AS35" s="733"/>
      <c r="AT35" s="733"/>
      <c r="AU35" s="733"/>
      <c r="AV35" s="733"/>
      <c r="AW35" s="733"/>
      <c r="AX35" s="733"/>
      <c r="AY35" s="734"/>
      <c r="AZ35" s="648">
        <v>1350218</v>
      </c>
      <c r="BA35" s="649"/>
      <c r="BB35" s="649"/>
      <c r="BC35" s="649"/>
      <c r="BD35" s="649"/>
      <c r="BE35" s="649"/>
      <c r="BF35" s="735"/>
      <c r="BG35" s="670" t="s">
        <v>312</v>
      </c>
      <c r="BH35" s="671"/>
      <c r="BI35" s="671"/>
      <c r="BJ35" s="671"/>
      <c r="BK35" s="671"/>
      <c r="BL35" s="671"/>
      <c r="BM35" s="671"/>
      <c r="BN35" s="671"/>
      <c r="BO35" s="671"/>
      <c r="BP35" s="671"/>
      <c r="BQ35" s="671"/>
      <c r="BR35" s="671"/>
      <c r="BS35" s="671"/>
      <c r="BT35" s="671"/>
      <c r="BU35" s="672"/>
      <c r="BV35" s="648">
        <v>2582</v>
      </c>
      <c r="BW35" s="649"/>
      <c r="BX35" s="649"/>
      <c r="BY35" s="649"/>
      <c r="BZ35" s="649"/>
      <c r="CA35" s="649"/>
      <c r="CB35" s="735"/>
      <c r="CD35" s="674" t="s">
        <v>313</v>
      </c>
      <c r="CE35" s="675"/>
      <c r="CF35" s="675"/>
      <c r="CG35" s="675"/>
      <c r="CH35" s="675"/>
      <c r="CI35" s="675"/>
      <c r="CJ35" s="675"/>
      <c r="CK35" s="675"/>
      <c r="CL35" s="675"/>
      <c r="CM35" s="675"/>
      <c r="CN35" s="675"/>
      <c r="CO35" s="675"/>
      <c r="CP35" s="675"/>
      <c r="CQ35" s="676"/>
      <c r="CR35" s="659">
        <v>27297</v>
      </c>
      <c r="CS35" s="695"/>
      <c r="CT35" s="695"/>
      <c r="CU35" s="695"/>
      <c r="CV35" s="695"/>
      <c r="CW35" s="695"/>
      <c r="CX35" s="695"/>
      <c r="CY35" s="696"/>
      <c r="CZ35" s="664">
        <v>0.2</v>
      </c>
      <c r="DA35" s="693"/>
      <c r="DB35" s="693"/>
      <c r="DC35" s="697"/>
      <c r="DD35" s="668">
        <v>19159</v>
      </c>
      <c r="DE35" s="695"/>
      <c r="DF35" s="695"/>
      <c r="DG35" s="695"/>
      <c r="DH35" s="695"/>
      <c r="DI35" s="695"/>
      <c r="DJ35" s="695"/>
      <c r="DK35" s="696"/>
      <c r="DL35" s="668">
        <v>19159</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314</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315</v>
      </c>
      <c r="AR36" s="737"/>
      <c r="AS36" s="737"/>
      <c r="AT36" s="737"/>
      <c r="AU36" s="737"/>
      <c r="AV36" s="737"/>
      <c r="AW36" s="737"/>
      <c r="AX36" s="737"/>
      <c r="AY36" s="738"/>
      <c r="AZ36" s="659">
        <v>168081</v>
      </c>
      <c r="BA36" s="660"/>
      <c r="BB36" s="660"/>
      <c r="BC36" s="660"/>
      <c r="BD36" s="695"/>
      <c r="BE36" s="695"/>
      <c r="BF36" s="718"/>
      <c r="BG36" s="674" t="s">
        <v>316</v>
      </c>
      <c r="BH36" s="675"/>
      <c r="BI36" s="675"/>
      <c r="BJ36" s="675"/>
      <c r="BK36" s="675"/>
      <c r="BL36" s="675"/>
      <c r="BM36" s="675"/>
      <c r="BN36" s="675"/>
      <c r="BO36" s="675"/>
      <c r="BP36" s="675"/>
      <c r="BQ36" s="675"/>
      <c r="BR36" s="675"/>
      <c r="BS36" s="675"/>
      <c r="BT36" s="675"/>
      <c r="BU36" s="676"/>
      <c r="BV36" s="659">
        <v>-109426</v>
      </c>
      <c r="BW36" s="660"/>
      <c r="BX36" s="660"/>
      <c r="BY36" s="660"/>
      <c r="BZ36" s="660"/>
      <c r="CA36" s="660"/>
      <c r="CB36" s="669"/>
      <c r="CD36" s="674" t="s">
        <v>317</v>
      </c>
      <c r="CE36" s="675"/>
      <c r="CF36" s="675"/>
      <c r="CG36" s="675"/>
      <c r="CH36" s="675"/>
      <c r="CI36" s="675"/>
      <c r="CJ36" s="675"/>
      <c r="CK36" s="675"/>
      <c r="CL36" s="675"/>
      <c r="CM36" s="675"/>
      <c r="CN36" s="675"/>
      <c r="CO36" s="675"/>
      <c r="CP36" s="675"/>
      <c r="CQ36" s="676"/>
      <c r="CR36" s="659">
        <v>1125425</v>
      </c>
      <c r="CS36" s="660"/>
      <c r="CT36" s="660"/>
      <c r="CU36" s="660"/>
      <c r="CV36" s="660"/>
      <c r="CW36" s="660"/>
      <c r="CX36" s="660"/>
      <c r="CY36" s="661"/>
      <c r="CZ36" s="664">
        <v>8.3000000000000007</v>
      </c>
      <c r="DA36" s="693"/>
      <c r="DB36" s="693"/>
      <c r="DC36" s="697"/>
      <c r="DD36" s="668">
        <v>554655</v>
      </c>
      <c r="DE36" s="660"/>
      <c r="DF36" s="660"/>
      <c r="DG36" s="660"/>
      <c r="DH36" s="660"/>
      <c r="DI36" s="660"/>
      <c r="DJ36" s="660"/>
      <c r="DK36" s="661"/>
      <c r="DL36" s="668">
        <v>382856</v>
      </c>
      <c r="DM36" s="660"/>
      <c r="DN36" s="660"/>
      <c r="DO36" s="660"/>
      <c r="DP36" s="660"/>
      <c r="DQ36" s="660"/>
      <c r="DR36" s="660"/>
      <c r="DS36" s="660"/>
      <c r="DT36" s="660"/>
      <c r="DU36" s="660"/>
      <c r="DV36" s="661"/>
      <c r="DW36" s="664">
        <v>7.2</v>
      </c>
      <c r="DX36" s="693"/>
      <c r="DY36" s="693"/>
      <c r="DZ36" s="693"/>
      <c r="EA36" s="693"/>
      <c r="EB36" s="693"/>
      <c r="EC36" s="694"/>
    </row>
    <row r="37" spans="2:133" ht="11.25" customHeight="1">
      <c r="B37" s="656" t="s">
        <v>318</v>
      </c>
      <c r="C37" s="657"/>
      <c r="D37" s="657"/>
      <c r="E37" s="657"/>
      <c r="F37" s="657"/>
      <c r="G37" s="657"/>
      <c r="H37" s="657"/>
      <c r="I37" s="657"/>
      <c r="J37" s="657"/>
      <c r="K37" s="657"/>
      <c r="L37" s="657"/>
      <c r="M37" s="657"/>
      <c r="N37" s="657"/>
      <c r="O37" s="657"/>
      <c r="P37" s="657"/>
      <c r="Q37" s="658"/>
      <c r="R37" s="659">
        <v>223475</v>
      </c>
      <c r="S37" s="660"/>
      <c r="T37" s="660"/>
      <c r="U37" s="660"/>
      <c r="V37" s="660"/>
      <c r="W37" s="660"/>
      <c r="X37" s="660"/>
      <c r="Y37" s="661"/>
      <c r="Z37" s="662">
        <v>1.6</v>
      </c>
      <c r="AA37" s="662"/>
      <c r="AB37" s="662"/>
      <c r="AC37" s="662"/>
      <c r="AD37" s="663" t="s">
        <v>120</v>
      </c>
      <c r="AE37" s="663"/>
      <c r="AF37" s="663"/>
      <c r="AG37" s="663"/>
      <c r="AH37" s="663"/>
      <c r="AI37" s="663"/>
      <c r="AJ37" s="663"/>
      <c r="AK37" s="663"/>
      <c r="AL37" s="664" t="s">
        <v>120</v>
      </c>
      <c r="AM37" s="665"/>
      <c r="AN37" s="665"/>
      <c r="AO37" s="666"/>
      <c r="AQ37" s="736" t="s">
        <v>319</v>
      </c>
      <c r="AR37" s="737"/>
      <c r="AS37" s="737"/>
      <c r="AT37" s="737"/>
      <c r="AU37" s="737"/>
      <c r="AV37" s="737"/>
      <c r="AW37" s="737"/>
      <c r="AX37" s="737"/>
      <c r="AY37" s="738"/>
      <c r="AZ37" s="659">
        <v>52000</v>
      </c>
      <c r="BA37" s="660"/>
      <c r="BB37" s="660"/>
      <c r="BC37" s="660"/>
      <c r="BD37" s="695"/>
      <c r="BE37" s="695"/>
      <c r="BF37" s="718"/>
      <c r="BG37" s="674" t="s">
        <v>320</v>
      </c>
      <c r="BH37" s="675"/>
      <c r="BI37" s="675"/>
      <c r="BJ37" s="675"/>
      <c r="BK37" s="675"/>
      <c r="BL37" s="675"/>
      <c r="BM37" s="675"/>
      <c r="BN37" s="675"/>
      <c r="BO37" s="675"/>
      <c r="BP37" s="675"/>
      <c r="BQ37" s="675"/>
      <c r="BR37" s="675"/>
      <c r="BS37" s="675"/>
      <c r="BT37" s="675"/>
      <c r="BU37" s="676"/>
      <c r="BV37" s="659">
        <v>2616</v>
      </c>
      <c r="BW37" s="660"/>
      <c r="BX37" s="660"/>
      <c r="BY37" s="660"/>
      <c r="BZ37" s="660"/>
      <c r="CA37" s="660"/>
      <c r="CB37" s="669"/>
      <c r="CD37" s="674" t="s">
        <v>321</v>
      </c>
      <c r="CE37" s="675"/>
      <c r="CF37" s="675"/>
      <c r="CG37" s="675"/>
      <c r="CH37" s="675"/>
      <c r="CI37" s="675"/>
      <c r="CJ37" s="675"/>
      <c r="CK37" s="675"/>
      <c r="CL37" s="675"/>
      <c r="CM37" s="675"/>
      <c r="CN37" s="675"/>
      <c r="CO37" s="675"/>
      <c r="CP37" s="675"/>
      <c r="CQ37" s="676"/>
      <c r="CR37" s="659">
        <v>118330</v>
      </c>
      <c r="CS37" s="695"/>
      <c r="CT37" s="695"/>
      <c r="CU37" s="695"/>
      <c r="CV37" s="695"/>
      <c r="CW37" s="695"/>
      <c r="CX37" s="695"/>
      <c r="CY37" s="696"/>
      <c r="CZ37" s="664">
        <v>0.9</v>
      </c>
      <c r="DA37" s="693"/>
      <c r="DB37" s="693"/>
      <c r="DC37" s="697"/>
      <c r="DD37" s="668">
        <v>118330</v>
      </c>
      <c r="DE37" s="695"/>
      <c r="DF37" s="695"/>
      <c r="DG37" s="695"/>
      <c r="DH37" s="695"/>
      <c r="DI37" s="695"/>
      <c r="DJ37" s="695"/>
      <c r="DK37" s="696"/>
      <c r="DL37" s="668">
        <v>113719</v>
      </c>
      <c r="DM37" s="695"/>
      <c r="DN37" s="695"/>
      <c r="DO37" s="695"/>
      <c r="DP37" s="695"/>
      <c r="DQ37" s="695"/>
      <c r="DR37" s="695"/>
      <c r="DS37" s="695"/>
      <c r="DT37" s="695"/>
      <c r="DU37" s="695"/>
      <c r="DV37" s="696"/>
      <c r="DW37" s="664">
        <v>2.1</v>
      </c>
      <c r="DX37" s="693"/>
      <c r="DY37" s="693"/>
      <c r="DZ37" s="693"/>
      <c r="EA37" s="693"/>
      <c r="EB37" s="693"/>
      <c r="EC37" s="694"/>
    </row>
    <row r="38" spans="2:133" ht="11.25" customHeight="1">
      <c r="B38" s="704" t="s">
        <v>322</v>
      </c>
      <c r="C38" s="705"/>
      <c r="D38" s="705"/>
      <c r="E38" s="705"/>
      <c r="F38" s="705"/>
      <c r="G38" s="705"/>
      <c r="H38" s="705"/>
      <c r="I38" s="705"/>
      <c r="J38" s="705"/>
      <c r="K38" s="705"/>
      <c r="L38" s="705"/>
      <c r="M38" s="705"/>
      <c r="N38" s="705"/>
      <c r="O38" s="705"/>
      <c r="P38" s="705"/>
      <c r="Q38" s="706"/>
      <c r="R38" s="739">
        <v>13781963</v>
      </c>
      <c r="S38" s="740"/>
      <c r="T38" s="740"/>
      <c r="U38" s="740"/>
      <c r="V38" s="740"/>
      <c r="W38" s="740"/>
      <c r="X38" s="740"/>
      <c r="Y38" s="741"/>
      <c r="Z38" s="742">
        <v>100</v>
      </c>
      <c r="AA38" s="742"/>
      <c r="AB38" s="742"/>
      <c r="AC38" s="742"/>
      <c r="AD38" s="743">
        <v>5069404</v>
      </c>
      <c r="AE38" s="743"/>
      <c r="AF38" s="743"/>
      <c r="AG38" s="743"/>
      <c r="AH38" s="743"/>
      <c r="AI38" s="743"/>
      <c r="AJ38" s="743"/>
      <c r="AK38" s="743"/>
      <c r="AL38" s="744">
        <v>100</v>
      </c>
      <c r="AM38" s="730"/>
      <c r="AN38" s="730"/>
      <c r="AO38" s="745"/>
      <c r="AQ38" s="736" t="s">
        <v>323</v>
      </c>
      <c r="AR38" s="737"/>
      <c r="AS38" s="737"/>
      <c r="AT38" s="737"/>
      <c r="AU38" s="737"/>
      <c r="AV38" s="737"/>
      <c r="AW38" s="737"/>
      <c r="AX38" s="737"/>
      <c r="AY38" s="738"/>
      <c r="AZ38" s="659">
        <v>26842</v>
      </c>
      <c r="BA38" s="660"/>
      <c r="BB38" s="660"/>
      <c r="BC38" s="660"/>
      <c r="BD38" s="695"/>
      <c r="BE38" s="695"/>
      <c r="BF38" s="718"/>
      <c r="BG38" s="674" t="s">
        <v>324</v>
      </c>
      <c r="BH38" s="675"/>
      <c r="BI38" s="675"/>
      <c r="BJ38" s="675"/>
      <c r="BK38" s="675"/>
      <c r="BL38" s="675"/>
      <c r="BM38" s="675"/>
      <c r="BN38" s="675"/>
      <c r="BO38" s="675"/>
      <c r="BP38" s="675"/>
      <c r="BQ38" s="675"/>
      <c r="BR38" s="675"/>
      <c r="BS38" s="675"/>
      <c r="BT38" s="675"/>
      <c r="BU38" s="676"/>
      <c r="BV38" s="659">
        <v>4034</v>
      </c>
      <c r="BW38" s="660"/>
      <c r="BX38" s="660"/>
      <c r="BY38" s="660"/>
      <c r="BZ38" s="660"/>
      <c r="CA38" s="660"/>
      <c r="CB38" s="669"/>
      <c r="CD38" s="674" t="s">
        <v>325</v>
      </c>
      <c r="CE38" s="675"/>
      <c r="CF38" s="675"/>
      <c r="CG38" s="675"/>
      <c r="CH38" s="675"/>
      <c r="CI38" s="675"/>
      <c r="CJ38" s="675"/>
      <c r="CK38" s="675"/>
      <c r="CL38" s="675"/>
      <c r="CM38" s="675"/>
      <c r="CN38" s="675"/>
      <c r="CO38" s="675"/>
      <c r="CP38" s="675"/>
      <c r="CQ38" s="676"/>
      <c r="CR38" s="659">
        <v>1180137</v>
      </c>
      <c r="CS38" s="660"/>
      <c r="CT38" s="660"/>
      <c r="CU38" s="660"/>
      <c r="CV38" s="660"/>
      <c r="CW38" s="660"/>
      <c r="CX38" s="660"/>
      <c r="CY38" s="661"/>
      <c r="CZ38" s="664">
        <v>8.6999999999999993</v>
      </c>
      <c r="DA38" s="693"/>
      <c r="DB38" s="693"/>
      <c r="DC38" s="697"/>
      <c r="DD38" s="668">
        <v>1001392</v>
      </c>
      <c r="DE38" s="660"/>
      <c r="DF38" s="660"/>
      <c r="DG38" s="660"/>
      <c r="DH38" s="660"/>
      <c r="DI38" s="660"/>
      <c r="DJ38" s="660"/>
      <c r="DK38" s="661"/>
      <c r="DL38" s="668">
        <v>798881</v>
      </c>
      <c r="DM38" s="660"/>
      <c r="DN38" s="660"/>
      <c r="DO38" s="660"/>
      <c r="DP38" s="660"/>
      <c r="DQ38" s="660"/>
      <c r="DR38" s="660"/>
      <c r="DS38" s="660"/>
      <c r="DT38" s="660"/>
      <c r="DU38" s="660"/>
      <c r="DV38" s="661"/>
      <c r="DW38" s="664">
        <v>15.1</v>
      </c>
      <c r="DX38" s="693"/>
      <c r="DY38" s="693"/>
      <c r="DZ38" s="693"/>
      <c r="EA38" s="693"/>
      <c r="EB38" s="693"/>
      <c r="EC38" s="694"/>
    </row>
    <row r="39" spans="2:133" ht="11.25" customHeight="1">
      <c r="AQ39" s="736" t="s">
        <v>326</v>
      </c>
      <c r="AR39" s="737"/>
      <c r="AS39" s="737"/>
      <c r="AT39" s="737"/>
      <c r="AU39" s="737"/>
      <c r="AV39" s="737"/>
      <c r="AW39" s="737"/>
      <c r="AX39" s="737"/>
      <c r="AY39" s="738"/>
      <c r="AZ39" s="659">
        <v>26395</v>
      </c>
      <c r="BA39" s="660"/>
      <c r="BB39" s="660"/>
      <c r="BC39" s="660"/>
      <c r="BD39" s="695"/>
      <c r="BE39" s="695"/>
      <c r="BF39" s="718"/>
      <c r="BG39" s="750" t="s">
        <v>327</v>
      </c>
      <c r="BH39" s="751"/>
      <c r="BI39" s="751"/>
      <c r="BJ39" s="751"/>
      <c r="BK39" s="751"/>
      <c r="BL39" s="215"/>
      <c r="BM39" s="675" t="s">
        <v>328</v>
      </c>
      <c r="BN39" s="675"/>
      <c r="BO39" s="675"/>
      <c r="BP39" s="675"/>
      <c r="BQ39" s="675"/>
      <c r="BR39" s="675"/>
      <c r="BS39" s="675"/>
      <c r="BT39" s="675"/>
      <c r="BU39" s="676"/>
      <c r="BV39" s="659">
        <v>78</v>
      </c>
      <c r="BW39" s="660"/>
      <c r="BX39" s="660"/>
      <c r="BY39" s="660"/>
      <c r="BZ39" s="660"/>
      <c r="CA39" s="660"/>
      <c r="CB39" s="669"/>
      <c r="CD39" s="674" t="s">
        <v>329</v>
      </c>
      <c r="CE39" s="675"/>
      <c r="CF39" s="675"/>
      <c r="CG39" s="675"/>
      <c r="CH39" s="675"/>
      <c r="CI39" s="675"/>
      <c r="CJ39" s="675"/>
      <c r="CK39" s="675"/>
      <c r="CL39" s="675"/>
      <c r="CM39" s="675"/>
      <c r="CN39" s="675"/>
      <c r="CO39" s="675"/>
      <c r="CP39" s="675"/>
      <c r="CQ39" s="676"/>
      <c r="CR39" s="659">
        <v>1115091</v>
      </c>
      <c r="CS39" s="695"/>
      <c r="CT39" s="695"/>
      <c r="CU39" s="695"/>
      <c r="CV39" s="695"/>
      <c r="CW39" s="695"/>
      <c r="CX39" s="695"/>
      <c r="CY39" s="696"/>
      <c r="CZ39" s="664">
        <v>8.1999999999999993</v>
      </c>
      <c r="DA39" s="693"/>
      <c r="DB39" s="693"/>
      <c r="DC39" s="697"/>
      <c r="DD39" s="668">
        <v>243309</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330</v>
      </c>
      <c r="AR40" s="737"/>
      <c r="AS40" s="737"/>
      <c r="AT40" s="737"/>
      <c r="AU40" s="737"/>
      <c r="AV40" s="737"/>
      <c r="AW40" s="737"/>
      <c r="AX40" s="737"/>
      <c r="AY40" s="738"/>
      <c r="AZ40" s="659">
        <v>279867</v>
      </c>
      <c r="BA40" s="660"/>
      <c r="BB40" s="660"/>
      <c r="BC40" s="660"/>
      <c r="BD40" s="695"/>
      <c r="BE40" s="695"/>
      <c r="BF40" s="718"/>
      <c r="BG40" s="750"/>
      <c r="BH40" s="751"/>
      <c r="BI40" s="751"/>
      <c r="BJ40" s="751"/>
      <c r="BK40" s="751"/>
      <c r="BL40" s="215"/>
      <c r="BM40" s="675" t="s">
        <v>331</v>
      </c>
      <c r="BN40" s="675"/>
      <c r="BO40" s="675"/>
      <c r="BP40" s="675"/>
      <c r="BQ40" s="675"/>
      <c r="BR40" s="675"/>
      <c r="BS40" s="675"/>
      <c r="BT40" s="675"/>
      <c r="BU40" s="676"/>
      <c r="BV40" s="659">
        <v>163</v>
      </c>
      <c r="BW40" s="660"/>
      <c r="BX40" s="660"/>
      <c r="BY40" s="660"/>
      <c r="BZ40" s="660"/>
      <c r="CA40" s="660"/>
      <c r="CB40" s="669"/>
      <c r="CD40" s="674" t="s">
        <v>332</v>
      </c>
      <c r="CE40" s="675"/>
      <c r="CF40" s="675"/>
      <c r="CG40" s="675"/>
      <c r="CH40" s="675"/>
      <c r="CI40" s="675"/>
      <c r="CJ40" s="675"/>
      <c r="CK40" s="675"/>
      <c r="CL40" s="675"/>
      <c r="CM40" s="675"/>
      <c r="CN40" s="675"/>
      <c r="CO40" s="675"/>
      <c r="CP40" s="675"/>
      <c r="CQ40" s="676"/>
      <c r="CR40" s="659">
        <v>239850</v>
      </c>
      <c r="CS40" s="660"/>
      <c r="CT40" s="660"/>
      <c r="CU40" s="660"/>
      <c r="CV40" s="660"/>
      <c r="CW40" s="660"/>
      <c r="CX40" s="660"/>
      <c r="CY40" s="661"/>
      <c r="CZ40" s="664">
        <v>1.8</v>
      </c>
      <c r="DA40" s="693"/>
      <c r="DB40" s="693"/>
      <c r="DC40" s="697"/>
      <c r="DD40" s="668">
        <v>5850</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c r="AQ41" s="746" t="s">
        <v>333</v>
      </c>
      <c r="AR41" s="747"/>
      <c r="AS41" s="747"/>
      <c r="AT41" s="747"/>
      <c r="AU41" s="747"/>
      <c r="AV41" s="747"/>
      <c r="AW41" s="747"/>
      <c r="AX41" s="747"/>
      <c r="AY41" s="748"/>
      <c r="AZ41" s="739">
        <v>797033</v>
      </c>
      <c r="BA41" s="740"/>
      <c r="BB41" s="740"/>
      <c r="BC41" s="740"/>
      <c r="BD41" s="729"/>
      <c r="BE41" s="729"/>
      <c r="BF41" s="731"/>
      <c r="BG41" s="752"/>
      <c r="BH41" s="753"/>
      <c r="BI41" s="753"/>
      <c r="BJ41" s="753"/>
      <c r="BK41" s="753"/>
      <c r="BL41" s="216"/>
      <c r="BM41" s="684" t="s">
        <v>334</v>
      </c>
      <c r="BN41" s="684"/>
      <c r="BO41" s="684"/>
      <c r="BP41" s="684"/>
      <c r="BQ41" s="684"/>
      <c r="BR41" s="684"/>
      <c r="BS41" s="684"/>
      <c r="BT41" s="684"/>
      <c r="BU41" s="685"/>
      <c r="BV41" s="739">
        <v>403</v>
      </c>
      <c r="BW41" s="740"/>
      <c r="BX41" s="740"/>
      <c r="BY41" s="740"/>
      <c r="BZ41" s="740"/>
      <c r="CA41" s="740"/>
      <c r="CB41" s="749"/>
      <c r="CD41" s="674" t="s">
        <v>335</v>
      </c>
      <c r="CE41" s="675"/>
      <c r="CF41" s="675"/>
      <c r="CG41" s="675"/>
      <c r="CH41" s="675"/>
      <c r="CI41" s="675"/>
      <c r="CJ41" s="675"/>
      <c r="CK41" s="675"/>
      <c r="CL41" s="675"/>
      <c r="CM41" s="675"/>
      <c r="CN41" s="675"/>
      <c r="CO41" s="675"/>
      <c r="CP41" s="675"/>
      <c r="CQ41" s="676"/>
      <c r="CR41" s="659" t="s">
        <v>336</v>
      </c>
      <c r="CS41" s="695"/>
      <c r="CT41" s="695"/>
      <c r="CU41" s="695"/>
      <c r="CV41" s="695"/>
      <c r="CW41" s="695"/>
      <c r="CX41" s="695"/>
      <c r="CY41" s="696"/>
      <c r="CZ41" s="664" t="s">
        <v>120</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337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338</v>
      </c>
      <c r="CE42" s="657"/>
      <c r="CF42" s="657"/>
      <c r="CG42" s="657"/>
      <c r="CH42" s="657"/>
      <c r="CI42" s="657"/>
      <c r="CJ42" s="657"/>
      <c r="CK42" s="657"/>
      <c r="CL42" s="657"/>
      <c r="CM42" s="657"/>
      <c r="CN42" s="657"/>
      <c r="CO42" s="657"/>
      <c r="CP42" s="657"/>
      <c r="CQ42" s="658"/>
      <c r="CR42" s="659">
        <v>4405546</v>
      </c>
      <c r="CS42" s="660"/>
      <c r="CT42" s="660"/>
      <c r="CU42" s="660"/>
      <c r="CV42" s="660"/>
      <c r="CW42" s="660"/>
      <c r="CX42" s="660"/>
      <c r="CY42" s="661"/>
      <c r="CZ42" s="664">
        <v>32.6</v>
      </c>
      <c r="DA42" s="665"/>
      <c r="DB42" s="665"/>
      <c r="DC42" s="760"/>
      <c r="DD42" s="668">
        <v>668295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339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340</v>
      </c>
      <c r="CE43" s="657"/>
      <c r="CF43" s="657"/>
      <c r="CG43" s="657"/>
      <c r="CH43" s="657"/>
      <c r="CI43" s="657"/>
      <c r="CJ43" s="657"/>
      <c r="CK43" s="657"/>
      <c r="CL43" s="657"/>
      <c r="CM43" s="657"/>
      <c r="CN43" s="657"/>
      <c r="CO43" s="657"/>
      <c r="CP43" s="657"/>
      <c r="CQ43" s="658"/>
      <c r="CR43" s="659">
        <v>157648</v>
      </c>
      <c r="CS43" s="695"/>
      <c r="CT43" s="695"/>
      <c r="CU43" s="695"/>
      <c r="CV43" s="695"/>
      <c r="CW43" s="695"/>
      <c r="CX43" s="695"/>
      <c r="CY43" s="696"/>
      <c r="CZ43" s="664">
        <v>1.2</v>
      </c>
      <c r="DA43" s="693"/>
      <c r="DB43" s="693"/>
      <c r="DC43" s="697"/>
      <c r="DD43" s="668">
        <v>151653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341</v>
      </c>
      <c r="CD44" s="771" t="s">
        <v>292</v>
      </c>
      <c r="CE44" s="772"/>
      <c r="CF44" s="656" t="s">
        <v>342</v>
      </c>
      <c r="CG44" s="657"/>
      <c r="CH44" s="657"/>
      <c r="CI44" s="657"/>
      <c r="CJ44" s="657"/>
      <c r="CK44" s="657"/>
      <c r="CL44" s="657"/>
      <c r="CM44" s="657"/>
      <c r="CN44" s="657"/>
      <c r="CO44" s="657"/>
      <c r="CP44" s="657"/>
      <c r="CQ44" s="658"/>
      <c r="CR44" s="659">
        <v>2749441</v>
      </c>
      <c r="CS44" s="660"/>
      <c r="CT44" s="660"/>
      <c r="CU44" s="660"/>
      <c r="CV44" s="660"/>
      <c r="CW44" s="660"/>
      <c r="CX44" s="660"/>
      <c r="CY44" s="661"/>
      <c r="CZ44" s="664">
        <v>20.3</v>
      </c>
      <c r="DA44" s="665"/>
      <c r="DB44" s="665"/>
      <c r="DC44" s="760"/>
      <c r="DD44" s="668">
        <v>411107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343</v>
      </c>
      <c r="CG45" s="657"/>
      <c r="CH45" s="657"/>
      <c r="CI45" s="657"/>
      <c r="CJ45" s="657"/>
      <c r="CK45" s="657"/>
      <c r="CL45" s="657"/>
      <c r="CM45" s="657"/>
      <c r="CN45" s="657"/>
      <c r="CO45" s="657"/>
      <c r="CP45" s="657"/>
      <c r="CQ45" s="658"/>
      <c r="CR45" s="659">
        <v>1566765</v>
      </c>
      <c r="CS45" s="695"/>
      <c r="CT45" s="695"/>
      <c r="CU45" s="695"/>
      <c r="CV45" s="695"/>
      <c r="CW45" s="695"/>
      <c r="CX45" s="695"/>
      <c r="CY45" s="696"/>
      <c r="CZ45" s="664">
        <v>11.6</v>
      </c>
      <c r="DA45" s="693"/>
      <c r="DB45" s="693"/>
      <c r="DC45" s="697"/>
      <c r="DD45" s="668">
        <v>29148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344</v>
      </c>
      <c r="CG46" s="657"/>
      <c r="CH46" s="657"/>
      <c r="CI46" s="657"/>
      <c r="CJ46" s="657"/>
      <c r="CK46" s="657"/>
      <c r="CL46" s="657"/>
      <c r="CM46" s="657"/>
      <c r="CN46" s="657"/>
      <c r="CO46" s="657"/>
      <c r="CP46" s="657"/>
      <c r="CQ46" s="658"/>
      <c r="CR46" s="659">
        <v>1087271</v>
      </c>
      <c r="CS46" s="660"/>
      <c r="CT46" s="660"/>
      <c r="CU46" s="660"/>
      <c r="CV46" s="660"/>
      <c r="CW46" s="660"/>
      <c r="CX46" s="660"/>
      <c r="CY46" s="661"/>
      <c r="CZ46" s="664">
        <v>8</v>
      </c>
      <c r="DA46" s="665"/>
      <c r="DB46" s="665"/>
      <c r="DC46" s="760"/>
      <c r="DD46" s="668">
        <v>377954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345</v>
      </c>
      <c r="CG47" s="657"/>
      <c r="CH47" s="657"/>
      <c r="CI47" s="657"/>
      <c r="CJ47" s="657"/>
      <c r="CK47" s="657"/>
      <c r="CL47" s="657"/>
      <c r="CM47" s="657"/>
      <c r="CN47" s="657"/>
      <c r="CO47" s="657"/>
      <c r="CP47" s="657"/>
      <c r="CQ47" s="658"/>
      <c r="CR47" s="659">
        <v>1656105</v>
      </c>
      <c r="CS47" s="695"/>
      <c r="CT47" s="695"/>
      <c r="CU47" s="695"/>
      <c r="CV47" s="695"/>
      <c r="CW47" s="695"/>
      <c r="CX47" s="695"/>
      <c r="CY47" s="696"/>
      <c r="CZ47" s="664">
        <v>12.2</v>
      </c>
      <c r="DA47" s="693"/>
      <c r="DB47" s="693"/>
      <c r="DC47" s="697"/>
      <c r="DD47" s="668">
        <v>257188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346</v>
      </c>
      <c r="CG48" s="657"/>
      <c r="CH48" s="657"/>
      <c r="CI48" s="657"/>
      <c r="CJ48" s="657"/>
      <c r="CK48" s="657"/>
      <c r="CL48" s="657"/>
      <c r="CM48" s="657"/>
      <c r="CN48" s="657"/>
      <c r="CO48" s="657"/>
      <c r="CP48" s="657"/>
      <c r="CQ48" s="658"/>
      <c r="CR48" s="659" t="s">
        <v>336</v>
      </c>
      <c r="CS48" s="660"/>
      <c r="CT48" s="660"/>
      <c r="CU48" s="660"/>
      <c r="CV48" s="660"/>
      <c r="CW48" s="660"/>
      <c r="CX48" s="660"/>
      <c r="CY48" s="661"/>
      <c r="CZ48" s="664" t="s">
        <v>336</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347</v>
      </c>
      <c r="CE49" s="705"/>
      <c r="CF49" s="705"/>
      <c r="CG49" s="705"/>
      <c r="CH49" s="705"/>
      <c r="CI49" s="705"/>
      <c r="CJ49" s="705"/>
      <c r="CK49" s="705"/>
      <c r="CL49" s="705"/>
      <c r="CM49" s="705"/>
      <c r="CN49" s="705"/>
      <c r="CO49" s="705"/>
      <c r="CP49" s="705"/>
      <c r="CQ49" s="706"/>
      <c r="CR49" s="739">
        <v>13520507</v>
      </c>
      <c r="CS49" s="729"/>
      <c r="CT49" s="729"/>
      <c r="CU49" s="729"/>
      <c r="CV49" s="729"/>
      <c r="CW49" s="729"/>
      <c r="CX49" s="729"/>
      <c r="CY49" s="761"/>
      <c r="CZ49" s="744">
        <v>100</v>
      </c>
      <c r="DA49" s="762"/>
      <c r="DB49" s="762"/>
      <c r="DC49" s="763"/>
      <c r="DD49" s="764">
        <v>6417460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Ny5ym6/X983ALyqo/FaZaMf6enS3ZTArw29YylbjFZyobrQUN1puZJHCHGFF9Aferk4Q3gsKjXdpwa8pf4PD+w==" saltValue="cR6c8krADXpwLgiREj0M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349</v>
      </c>
      <c r="DK2" s="807"/>
      <c r="DL2" s="807"/>
      <c r="DM2" s="807"/>
      <c r="DN2" s="807"/>
      <c r="DO2" s="808"/>
      <c r="DP2" s="229"/>
      <c r="DQ2" s="806" t="s">
        <v>350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353</v>
      </c>
      <c r="B5" s="801"/>
      <c r="C5" s="801"/>
      <c r="D5" s="801"/>
      <c r="E5" s="801"/>
      <c r="F5" s="801"/>
      <c r="G5" s="801"/>
      <c r="H5" s="801"/>
      <c r="I5" s="801"/>
      <c r="J5" s="801"/>
      <c r="K5" s="801"/>
      <c r="L5" s="801"/>
      <c r="M5" s="801"/>
      <c r="N5" s="801"/>
      <c r="O5" s="801"/>
      <c r="P5" s="802"/>
      <c r="Q5" s="777" t="s">
        <v>354</v>
      </c>
      <c r="R5" s="778"/>
      <c r="S5" s="778"/>
      <c r="T5" s="778"/>
      <c r="U5" s="779"/>
      <c r="V5" s="777" t="s">
        <v>355</v>
      </c>
      <c r="W5" s="778"/>
      <c r="X5" s="778"/>
      <c r="Y5" s="778"/>
      <c r="Z5" s="779"/>
      <c r="AA5" s="777" t="s">
        <v>356</v>
      </c>
      <c r="AB5" s="778"/>
      <c r="AC5" s="778"/>
      <c r="AD5" s="778"/>
      <c r="AE5" s="778"/>
      <c r="AF5" s="810" t="s">
        <v>357</v>
      </c>
      <c r="AG5" s="778"/>
      <c r="AH5" s="778"/>
      <c r="AI5" s="778"/>
      <c r="AJ5" s="789"/>
      <c r="AK5" s="778" t="s">
        <v>358</v>
      </c>
      <c r="AL5" s="778"/>
      <c r="AM5" s="778"/>
      <c r="AN5" s="778"/>
      <c r="AO5" s="779"/>
      <c r="AP5" s="777" t="s">
        <v>359</v>
      </c>
      <c r="AQ5" s="778"/>
      <c r="AR5" s="778"/>
      <c r="AS5" s="778"/>
      <c r="AT5" s="779"/>
      <c r="AU5" s="777" t="s">
        <v>360</v>
      </c>
      <c r="AV5" s="778"/>
      <c r="AW5" s="778"/>
      <c r="AX5" s="778"/>
      <c r="AY5" s="789"/>
      <c r="AZ5" s="236"/>
      <c r="BA5" s="236"/>
      <c r="BB5" s="236"/>
      <c r="BC5" s="236"/>
      <c r="BD5" s="236"/>
      <c r="BE5" s="237"/>
      <c r="BF5" s="237"/>
      <c r="BG5" s="237"/>
      <c r="BH5" s="237"/>
      <c r="BI5" s="237"/>
      <c r="BJ5" s="237"/>
      <c r="BK5" s="237"/>
      <c r="BL5" s="237"/>
      <c r="BM5" s="237"/>
      <c r="BN5" s="237"/>
      <c r="BO5" s="237"/>
      <c r="BP5" s="237"/>
      <c r="BQ5" s="800" t="s">
        <v>361</v>
      </c>
      <c r="BR5" s="801"/>
      <c r="BS5" s="801"/>
      <c r="BT5" s="801"/>
      <c r="BU5" s="801"/>
      <c r="BV5" s="801"/>
      <c r="BW5" s="801"/>
      <c r="BX5" s="801"/>
      <c r="BY5" s="801"/>
      <c r="BZ5" s="801"/>
      <c r="CA5" s="801"/>
      <c r="CB5" s="801"/>
      <c r="CC5" s="801"/>
      <c r="CD5" s="801"/>
      <c r="CE5" s="801"/>
      <c r="CF5" s="801"/>
      <c r="CG5" s="802"/>
      <c r="CH5" s="777" t="s">
        <v>362</v>
      </c>
      <c r="CI5" s="778"/>
      <c r="CJ5" s="778"/>
      <c r="CK5" s="778"/>
      <c r="CL5" s="779"/>
      <c r="CM5" s="777" t="s">
        <v>363</v>
      </c>
      <c r="CN5" s="778"/>
      <c r="CO5" s="778"/>
      <c r="CP5" s="778"/>
      <c r="CQ5" s="779"/>
      <c r="CR5" s="777" t="s">
        <v>364</v>
      </c>
      <c r="CS5" s="778"/>
      <c r="CT5" s="778"/>
      <c r="CU5" s="778"/>
      <c r="CV5" s="779"/>
      <c r="CW5" s="777" t="s">
        <v>365</v>
      </c>
      <c r="CX5" s="778"/>
      <c r="CY5" s="778"/>
      <c r="CZ5" s="778"/>
      <c r="DA5" s="779"/>
      <c r="DB5" s="777" t="s">
        <v>366</v>
      </c>
      <c r="DC5" s="778"/>
      <c r="DD5" s="778"/>
      <c r="DE5" s="778"/>
      <c r="DF5" s="779"/>
      <c r="DG5" s="783" t="s">
        <v>367</v>
      </c>
      <c r="DH5" s="784"/>
      <c r="DI5" s="784"/>
      <c r="DJ5" s="784"/>
      <c r="DK5" s="785"/>
      <c r="DL5" s="783" t="s">
        <v>368</v>
      </c>
      <c r="DM5" s="784"/>
      <c r="DN5" s="784"/>
      <c r="DO5" s="784"/>
      <c r="DP5" s="785"/>
      <c r="DQ5" s="777" t="s">
        <v>369</v>
      </c>
      <c r="DR5" s="778"/>
      <c r="DS5" s="778"/>
      <c r="DT5" s="778"/>
      <c r="DU5" s="779"/>
      <c r="DV5" s="777" t="s">
        <v>360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370</v>
      </c>
      <c r="C7" s="792"/>
      <c r="D7" s="792"/>
      <c r="E7" s="792"/>
      <c r="F7" s="792"/>
      <c r="G7" s="792"/>
      <c r="H7" s="792"/>
      <c r="I7" s="792"/>
      <c r="J7" s="792"/>
      <c r="K7" s="792"/>
      <c r="L7" s="792"/>
      <c r="M7" s="792"/>
      <c r="N7" s="792"/>
      <c r="O7" s="792"/>
      <c r="P7" s="793"/>
      <c r="Q7" s="794">
        <v>13799</v>
      </c>
      <c r="R7" s="795"/>
      <c r="S7" s="795"/>
      <c r="T7" s="795"/>
      <c r="U7" s="795"/>
      <c r="V7" s="795">
        <v>13538</v>
      </c>
      <c r="W7" s="795"/>
      <c r="X7" s="795"/>
      <c r="Y7" s="795"/>
      <c r="Z7" s="795"/>
      <c r="AA7" s="795">
        <v>261</v>
      </c>
      <c r="AB7" s="795"/>
      <c r="AC7" s="795"/>
      <c r="AD7" s="795"/>
      <c r="AE7" s="796"/>
      <c r="AF7" s="797">
        <v>250</v>
      </c>
      <c r="AG7" s="798"/>
      <c r="AH7" s="798"/>
      <c r="AI7" s="798"/>
      <c r="AJ7" s="799"/>
      <c r="AK7" s="834">
        <v>679</v>
      </c>
      <c r="AL7" s="835"/>
      <c r="AM7" s="835"/>
      <c r="AN7" s="835"/>
      <c r="AO7" s="835"/>
      <c r="AP7" s="835">
        <v>9625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578</v>
      </c>
      <c r="BS7" s="838" t="s">
        <v>577</v>
      </c>
      <c r="BT7" s="839"/>
      <c r="BU7" s="839"/>
      <c r="BV7" s="839"/>
      <c r="BW7" s="839"/>
      <c r="BX7" s="839"/>
      <c r="BY7" s="839"/>
      <c r="BZ7" s="839"/>
      <c r="CA7" s="839"/>
      <c r="CB7" s="839"/>
      <c r="CC7" s="839"/>
      <c r="CD7" s="839"/>
      <c r="CE7" s="839"/>
      <c r="CF7" s="839"/>
      <c r="CG7" s="840"/>
      <c r="CH7" s="831">
        <v>24</v>
      </c>
      <c r="CI7" s="832"/>
      <c r="CJ7" s="832"/>
      <c r="CK7" s="832"/>
      <c r="CL7" s="833"/>
      <c r="CM7" s="831">
        <v>-61</v>
      </c>
      <c r="CN7" s="832"/>
      <c r="CO7" s="832"/>
      <c r="CP7" s="832"/>
      <c r="CQ7" s="833"/>
      <c r="CR7" s="831">
        <v>5</v>
      </c>
      <c r="CS7" s="832"/>
      <c r="CT7" s="832"/>
      <c r="CU7" s="832"/>
      <c r="CV7" s="833"/>
      <c r="CW7" s="831" t="s">
        <v>572</v>
      </c>
      <c r="CX7" s="832"/>
      <c r="CY7" s="832"/>
      <c r="CZ7" s="832"/>
      <c r="DA7" s="833"/>
      <c r="DB7" s="831" t="s">
        <v>572</v>
      </c>
      <c r="DC7" s="832"/>
      <c r="DD7" s="832"/>
      <c r="DE7" s="832"/>
      <c r="DF7" s="833"/>
      <c r="DG7" s="831">
        <v>874</v>
      </c>
      <c r="DH7" s="832"/>
      <c r="DI7" s="832"/>
      <c r="DJ7" s="832"/>
      <c r="DK7" s="833"/>
      <c r="DL7" s="831" t="s">
        <v>579</v>
      </c>
      <c r="DM7" s="832"/>
      <c r="DN7" s="832"/>
      <c r="DO7" s="832"/>
      <c r="DP7" s="833"/>
      <c r="DQ7" s="831">
        <v>308</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372</v>
      </c>
      <c r="B23" s="850" t="s">
        <v>373</v>
      </c>
      <c r="C23" s="851"/>
      <c r="D23" s="851"/>
      <c r="E23" s="851"/>
      <c r="F23" s="851"/>
      <c r="G23" s="851"/>
      <c r="H23" s="851"/>
      <c r="I23" s="851"/>
      <c r="J23" s="851"/>
      <c r="K23" s="851"/>
      <c r="L23" s="851"/>
      <c r="M23" s="851"/>
      <c r="N23" s="851"/>
      <c r="O23" s="851"/>
      <c r="P23" s="852"/>
      <c r="Q23" s="853">
        <v>13799</v>
      </c>
      <c r="R23" s="854"/>
      <c r="S23" s="854"/>
      <c r="T23" s="854"/>
      <c r="U23" s="854"/>
      <c r="V23" s="854">
        <v>13538</v>
      </c>
      <c r="W23" s="854"/>
      <c r="X23" s="854"/>
      <c r="Y23" s="854"/>
      <c r="Z23" s="854"/>
      <c r="AA23" s="854">
        <v>261</v>
      </c>
      <c r="AB23" s="854"/>
      <c r="AC23" s="854"/>
      <c r="AD23" s="854"/>
      <c r="AE23" s="855"/>
      <c r="AF23" s="856">
        <v>250</v>
      </c>
      <c r="AG23" s="854"/>
      <c r="AH23" s="854"/>
      <c r="AI23" s="854"/>
      <c r="AJ23" s="857"/>
      <c r="AK23" s="858"/>
      <c r="AL23" s="859"/>
      <c r="AM23" s="859"/>
      <c r="AN23" s="859"/>
      <c r="AO23" s="859"/>
      <c r="AP23" s="854">
        <v>9625</v>
      </c>
      <c r="AQ23" s="854"/>
      <c r="AR23" s="854"/>
      <c r="AS23" s="854"/>
      <c r="AT23" s="854"/>
      <c r="AU23" s="860"/>
      <c r="AV23" s="860"/>
      <c r="AW23" s="860"/>
      <c r="AX23" s="860"/>
      <c r="AY23" s="861"/>
      <c r="AZ23" s="869" t="s">
        <v>374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376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353</v>
      </c>
      <c r="B26" s="801"/>
      <c r="C26" s="801"/>
      <c r="D26" s="801"/>
      <c r="E26" s="801"/>
      <c r="F26" s="801"/>
      <c r="G26" s="801"/>
      <c r="H26" s="801"/>
      <c r="I26" s="801"/>
      <c r="J26" s="801"/>
      <c r="K26" s="801"/>
      <c r="L26" s="801"/>
      <c r="M26" s="801"/>
      <c r="N26" s="801"/>
      <c r="O26" s="801"/>
      <c r="P26" s="802"/>
      <c r="Q26" s="777" t="s">
        <v>377</v>
      </c>
      <c r="R26" s="778"/>
      <c r="S26" s="778"/>
      <c r="T26" s="778"/>
      <c r="U26" s="779"/>
      <c r="V26" s="777" t="s">
        <v>378</v>
      </c>
      <c r="W26" s="778"/>
      <c r="X26" s="778"/>
      <c r="Y26" s="778"/>
      <c r="Z26" s="779"/>
      <c r="AA26" s="777" t="s">
        <v>379</v>
      </c>
      <c r="AB26" s="778"/>
      <c r="AC26" s="778"/>
      <c r="AD26" s="778"/>
      <c r="AE26" s="778"/>
      <c r="AF26" s="872" t="s">
        <v>380</v>
      </c>
      <c r="AG26" s="873"/>
      <c r="AH26" s="873"/>
      <c r="AI26" s="873"/>
      <c r="AJ26" s="874"/>
      <c r="AK26" s="778" t="s">
        <v>381</v>
      </c>
      <c r="AL26" s="778"/>
      <c r="AM26" s="778"/>
      <c r="AN26" s="778"/>
      <c r="AO26" s="779"/>
      <c r="AP26" s="777" t="s">
        <v>382</v>
      </c>
      <c r="AQ26" s="778"/>
      <c r="AR26" s="778"/>
      <c r="AS26" s="778"/>
      <c r="AT26" s="779"/>
      <c r="AU26" s="777" t="s">
        <v>383</v>
      </c>
      <c r="AV26" s="778"/>
      <c r="AW26" s="778"/>
      <c r="AX26" s="778"/>
      <c r="AY26" s="779"/>
      <c r="AZ26" s="777" t="s">
        <v>384</v>
      </c>
      <c r="BA26" s="778"/>
      <c r="BB26" s="778"/>
      <c r="BC26" s="778"/>
      <c r="BD26" s="779"/>
      <c r="BE26" s="777" t="s">
        <v>360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385</v>
      </c>
      <c r="C28" s="792"/>
      <c r="D28" s="792"/>
      <c r="E28" s="792"/>
      <c r="F28" s="792"/>
      <c r="G28" s="792"/>
      <c r="H28" s="792"/>
      <c r="I28" s="792"/>
      <c r="J28" s="792"/>
      <c r="K28" s="792"/>
      <c r="L28" s="792"/>
      <c r="M28" s="792"/>
      <c r="N28" s="792"/>
      <c r="O28" s="792"/>
      <c r="P28" s="793"/>
      <c r="Q28" s="882">
        <v>2683</v>
      </c>
      <c r="R28" s="883"/>
      <c r="S28" s="883"/>
      <c r="T28" s="883"/>
      <c r="U28" s="883"/>
      <c r="V28" s="883">
        <v>2680</v>
      </c>
      <c r="W28" s="883"/>
      <c r="X28" s="883"/>
      <c r="Y28" s="883"/>
      <c r="Z28" s="883"/>
      <c r="AA28" s="883">
        <v>3</v>
      </c>
      <c r="AB28" s="883"/>
      <c r="AC28" s="883"/>
      <c r="AD28" s="883"/>
      <c r="AE28" s="884"/>
      <c r="AF28" s="885">
        <v>3</v>
      </c>
      <c r="AG28" s="883"/>
      <c r="AH28" s="883"/>
      <c r="AI28" s="883"/>
      <c r="AJ28" s="886"/>
      <c r="AK28" s="887">
        <v>221</v>
      </c>
      <c r="AL28" s="878"/>
      <c r="AM28" s="878"/>
      <c r="AN28" s="878"/>
      <c r="AO28" s="878"/>
      <c r="AP28" s="878" t="s">
        <v>507</v>
      </c>
      <c r="AQ28" s="878"/>
      <c r="AR28" s="878"/>
      <c r="AS28" s="878"/>
      <c r="AT28" s="878"/>
      <c r="AU28" s="878" t="s">
        <v>572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386</v>
      </c>
      <c r="C29" s="816"/>
      <c r="D29" s="816"/>
      <c r="E29" s="816"/>
      <c r="F29" s="816"/>
      <c r="G29" s="816"/>
      <c r="H29" s="816"/>
      <c r="I29" s="816"/>
      <c r="J29" s="816"/>
      <c r="K29" s="816"/>
      <c r="L29" s="816"/>
      <c r="M29" s="816"/>
      <c r="N29" s="816"/>
      <c r="O29" s="816"/>
      <c r="P29" s="817"/>
      <c r="Q29" s="818">
        <v>2188</v>
      </c>
      <c r="R29" s="819"/>
      <c r="S29" s="819"/>
      <c r="T29" s="819"/>
      <c r="U29" s="819"/>
      <c r="V29" s="819">
        <v>2122</v>
      </c>
      <c r="W29" s="819"/>
      <c r="X29" s="819"/>
      <c r="Y29" s="819"/>
      <c r="Z29" s="819"/>
      <c r="AA29" s="819">
        <v>66</v>
      </c>
      <c r="AB29" s="819"/>
      <c r="AC29" s="819"/>
      <c r="AD29" s="819"/>
      <c r="AE29" s="820"/>
      <c r="AF29" s="821">
        <v>66</v>
      </c>
      <c r="AG29" s="822"/>
      <c r="AH29" s="822"/>
      <c r="AI29" s="822"/>
      <c r="AJ29" s="823"/>
      <c r="AK29" s="890">
        <v>335</v>
      </c>
      <c r="AL29" s="891"/>
      <c r="AM29" s="891"/>
      <c r="AN29" s="891"/>
      <c r="AO29" s="891"/>
      <c r="AP29" s="891" t="s">
        <v>507</v>
      </c>
      <c r="AQ29" s="891"/>
      <c r="AR29" s="891"/>
      <c r="AS29" s="891"/>
      <c r="AT29" s="891"/>
      <c r="AU29" s="891" t="s">
        <v>572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387</v>
      </c>
      <c r="C30" s="816"/>
      <c r="D30" s="816"/>
      <c r="E30" s="816"/>
      <c r="F30" s="816"/>
      <c r="G30" s="816"/>
      <c r="H30" s="816"/>
      <c r="I30" s="816"/>
      <c r="J30" s="816"/>
      <c r="K30" s="816"/>
      <c r="L30" s="816"/>
      <c r="M30" s="816"/>
      <c r="N30" s="816"/>
      <c r="O30" s="816"/>
      <c r="P30" s="817"/>
      <c r="Q30" s="818">
        <v>223</v>
      </c>
      <c r="R30" s="819"/>
      <c r="S30" s="819"/>
      <c r="T30" s="819"/>
      <c r="U30" s="819"/>
      <c r="V30" s="819">
        <v>222</v>
      </c>
      <c r="W30" s="819"/>
      <c r="X30" s="819"/>
      <c r="Y30" s="819"/>
      <c r="Z30" s="819"/>
      <c r="AA30" s="819">
        <v>1</v>
      </c>
      <c r="AB30" s="819"/>
      <c r="AC30" s="819"/>
      <c r="AD30" s="819"/>
      <c r="AE30" s="820"/>
      <c r="AF30" s="821">
        <v>1</v>
      </c>
      <c r="AG30" s="822"/>
      <c r="AH30" s="822"/>
      <c r="AI30" s="822"/>
      <c r="AJ30" s="823"/>
      <c r="AK30" s="890">
        <v>102</v>
      </c>
      <c r="AL30" s="891"/>
      <c r="AM30" s="891"/>
      <c r="AN30" s="891"/>
      <c r="AO30" s="891"/>
      <c r="AP30" s="891" t="s">
        <v>507</v>
      </c>
      <c r="AQ30" s="891"/>
      <c r="AR30" s="891"/>
      <c r="AS30" s="891"/>
      <c r="AT30" s="891"/>
      <c r="AU30" s="891" t="s">
        <v>572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388</v>
      </c>
      <c r="C31" s="816"/>
      <c r="D31" s="816"/>
      <c r="E31" s="816"/>
      <c r="F31" s="816"/>
      <c r="G31" s="816"/>
      <c r="H31" s="816"/>
      <c r="I31" s="816"/>
      <c r="J31" s="816"/>
      <c r="K31" s="816"/>
      <c r="L31" s="816"/>
      <c r="M31" s="816"/>
      <c r="N31" s="816"/>
      <c r="O31" s="816"/>
      <c r="P31" s="817"/>
      <c r="Q31" s="818">
        <v>615</v>
      </c>
      <c r="R31" s="819"/>
      <c r="S31" s="819"/>
      <c r="T31" s="819"/>
      <c r="U31" s="819"/>
      <c r="V31" s="819">
        <v>610</v>
      </c>
      <c r="W31" s="819"/>
      <c r="X31" s="819"/>
      <c r="Y31" s="819"/>
      <c r="Z31" s="819"/>
      <c r="AA31" s="819">
        <v>4</v>
      </c>
      <c r="AB31" s="819"/>
      <c r="AC31" s="819"/>
      <c r="AD31" s="819"/>
      <c r="AE31" s="820"/>
      <c r="AF31" s="821">
        <v>4</v>
      </c>
      <c r="AG31" s="822"/>
      <c r="AH31" s="822"/>
      <c r="AI31" s="822"/>
      <c r="AJ31" s="823"/>
      <c r="AK31" s="890">
        <v>52</v>
      </c>
      <c r="AL31" s="891"/>
      <c r="AM31" s="891"/>
      <c r="AN31" s="891"/>
      <c r="AO31" s="891"/>
      <c r="AP31" s="891">
        <v>527</v>
      </c>
      <c r="AQ31" s="891"/>
      <c r="AR31" s="891"/>
      <c r="AS31" s="891"/>
      <c r="AT31" s="891"/>
      <c r="AU31" s="891">
        <v>41</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389</v>
      </c>
      <c r="C32" s="816"/>
      <c r="D32" s="816"/>
      <c r="E32" s="816"/>
      <c r="F32" s="816"/>
      <c r="G32" s="816"/>
      <c r="H32" s="816"/>
      <c r="I32" s="816"/>
      <c r="J32" s="816"/>
      <c r="K32" s="816"/>
      <c r="L32" s="816"/>
      <c r="M32" s="816"/>
      <c r="N32" s="816"/>
      <c r="O32" s="816"/>
      <c r="P32" s="817"/>
      <c r="Q32" s="818">
        <v>5</v>
      </c>
      <c r="R32" s="819"/>
      <c r="S32" s="819"/>
      <c r="T32" s="819"/>
      <c r="U32" s="819"/>
      <c r="V32" s="819">
        <v>5</v>
      </c>
      <c r="W32" s="819"/>
      <c r="X32" s="819"/>
      <c r="Y32" s="819"/>
      <c r="Z32" s="819"/>
      <c r="AA32" s="819">
        <v>1</v>
      </c>
      <c r="AB32" s="819"/>
      <c r="AC32" s="819"/>
      <c r="AD32" s="819"/>
      <c r="AE32" s="820"/>
      <c r="AF32" s="821">
        <v>1</v>
      </c>
      <c r="AG32" s="822"/>
      <c r="AH32" s="822"/>
      <c r="AI32" s="822"/>
      <c r="AJ32" s="823"/>
      <c r="AK32" s="890" t="s">
        <v>572</v>
      </c>
      <c r="AL32" s="891"/>
      <c r="AM32" s="891"/>
      <c r="AN32" s="891"/>
      <c r="AO32" s="891"/>
      <c r="AP32" s="891" t="s">
        <v>507</v>
      </c>
      <c r="AQ32" s="891"/>
      <c r="AR32" s="891"/>
      <c r="AS32" s="891"/>
      <c r="AT32" s="891"/>
      <c r="AU32" s="891" t="s">
        <v>572</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390</v>
      </c>
      <c r="C33" s="816"/>
      <c r="D33" s="816"/>
      <c r="E33" s="816"/>
      <c r="F33" s="816"/>
      <c r="G33" s="816"/>
      <c r="H33" s="816"/>
      <c r="I33" s="816"/>
      <c r="J33" s="816"/>
      <c r="K33" s="816"/>
      <c r="L33" s="816"/>
      <c r="M33" s="816"/>
      <c r="N33" s="816"/>
      <c r="O33" s="816"/>
      <c r="P33" s="817"/>
      <c r="Q33" s="818">
        <v>265</v>
      </c>
      <c r="R33" s="819"/>
      <c r="S33" s="819"/>
      <c r="T33" s="819"/>
      <c r="U33" s="819"/>
      <c r="V33" s="819">
        <v>217</v>
      </c>
      <c r="W33" s="819"/>
      <c r="X33" s="819"/>
      <c r="Y33" s="819"/>
      <c r="Z33" s="819"/>
      <c r="AA33" s="819">
        <v>49</v>
      </c>
      <c r="AB33" s="819"/>
      <c r="AC33" s="819"/>
      <c r="AD33" s="819"/>
      <c r="AE33" s="820"/>
      <c r="AF33" s="821">
        <v>486</v>
      </c>
      <c r="AG33" s="822"/>
      <c r="AH33" s="822"/>
      <c r="AI33" s="822"/>
      <c r="AJ33" s="823"/>
      <c r="AK33" s="890">
        <v>2</v>
      </c>
      <c r="AL33" s="891"/>
      <c r="AM33" s="891"/>
      <c r="AN33" s="891"/>
      <c r="AO33" s="891"/>
      <c r="AP33" s="891">
        <v>1199</v>
      </c>
      <c r="AQ33" s="891"/>
      <c r="AR33" s="891"/>
      <c r="AS33" s="891"/>
      <c r="AT33" s="891"/>
      <c r="AU33" s="891">
        <v>74</v>
      </c>
      <c r="AV33" s="891"/>
      <c r="AW33" s="891"/>
      <c r="AX33" s="891"/>
      <c r="AY33" s="891"/>
      <c r="AZ33" s="892" t="s">
        <v>507</v>
      </c>
      <c r="BA33" s="892"/>
      <c r="BB33" s="892"/>
      <c r="BC33" s="892"/>
      <c r="BD33" s="892"/>
      <c r="BE33" s="888" t="s">
        <v>391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392</v>
      </c>
      <c r="C34" s="816"/>
      <c r="D34" s="816"/>
      <c r="E34" s="816"/>
      <c r="F34" s="816"/>
      <c r="G34" s="816"/>
      <c r="H34" s="816"/>
      <c r="I34" s="816"/>
      <c r="J34" s="816"/>
      <c r="K34" s="816"/>
      <c r="L34" s="816"/>
      <c r="M34" s="816"/>
      <c r="N34" s="816"/>
      <c r="O34" s="816"/>
      <c r="P34" s="817"/>
      <c r="Q34" s="818">
        <v>2262</v>
      </c>
      <c r="R34" s="819"/>
      <c r="S34" s="819"/>
      <c r="T34" s="819"/>
      <c r="U34" s="819"/>
      <c r="V34" s="819">
        <v>2077</v>
      </c>
      <c r="W34" s="819"/>
      <c r="X34" s="819"/>
      <c r="Y34" s="819"/>
      <c r="Z34" s="819"/>
      <c r="AA34" s="819">
        <v>185</v>
      </c>
      <c r="AB34" s="819"/>
      <c r="AC34" s="819"/>
      <c r="AD34" s="819"/>
      <c r="AE34" s="820"/>
      <c r="AF34" s="821">
        <v>207</v>
      </c>
      <c r="AG34" s="822"/>
      <c r="AH34" s="822"/>
      <c r="AI34" s="822"/>
      <c r="AJ34" s="823"/>
      <c r="AK34" s="890">
        <v>126</v>
      </c>
      <c r="AL34" s="891"/>
      <c r="AM34" s="891"/>
      <c r="AN34" s="891"/>
      <c r="AO34" s="891"/>
      <c r="AP34" s="891">
        <v>754</v>
      </c>
      <c r="AQ34" s="891"/>
      <c r="AR34" s="891"/>
      <c r="AS34" s="891"/>
      <c r="AT34" s="891"/>
      <c r="AU34" s="891">
        <v>594</v>
      </c>
      <c r="AV34" s="891"/>
      <c r="AW34" s="891"/>
      <c r="AX34" s="891"/>
      <c r="AY34" s="891"/>
      <c r="AZ34" s="892" t="s">
        <v>507</v>
      </c>
      <c r="BA34" s="892"/>
      <c r="BB34" s="892"/>
      <c r="BC34" s="892"/>
      <c r="BD34" s="892"/>
      <c r="BE34" s="888" t="s">
        <v>393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394</v>
      </c>
      <c r="C35" s="816"/>
      <c r="D35" s="816"/>
      <c r="E35" s="816"/>
      <c r="F35" s="816"/>
      <c r="G35" s="816"/>
      <c r="H35" s="816"/>
      <c r="I35" s="816"/>
      <c r="J35" s="816"/>
      <c r="K35" s="816"/>
      <c r="L35" s="816"/>
      <c r="M35" s="816"/>
      <c r="N35" s="816"/>
      <c r="O35" s="816"/>
      <c r="P35" s="817"/>
      <c r="Q35" s="818">
        <v>6</v>
      </c>
      <c r="R35" s="819"/>
      <c r="S35" s="819"/>
      <c r="T35" s="819"/>
      <c r="U35" s="819"/>
      <c r="V35" s="819">
        <v>2</v>
      </c>
      <c r="W35" s="819"/>
      <c r="X35" s="819"/>
      <c r="Y35" s="819"/>
      <c r="Z35" s="819"/>
      <c r="AA35" s="819">
        <v>4</v>
      </c>
      <c r="AB35" s="819"/>
      <c r="AC35" s="819"/>
      <c r="AD35" s="819"/>
      <c r="AE35" s="820"/>
      <c r="AF35" s="821">
        <v>4</v>
      </c>
      <c r="AG35" s="822"/>
      <c r="AH35" s="822"/>
      <c r="AI35" s="822"/>
      <c r="AJ35" s="823"/>
      <c r="AK35" s="890" t="s">
        <v>572</v>
      </c>
      <c r="AL35" s="891"/>
      <c r="AM35" s="891"/>
      <c r="AN35" s="891"/>
      <c r="AO35" s="891"/>
      <c r="AP35" s="891" t="s">
        <v>507</v>
      </c>
      <c r="AQ35" s="891"/>
      <c r="AR35" s="891"/>
      <c r="AS35" s="891"/>
      <c r="AT35" s="891"/>
      <c r="AU35" s="891" t="s">
        <v>507</v>
      </c>
      <c r="AV35" s="891"/>
      <c r="AW35" s="891"/>
      <c r="AX35" s="891"/>
      <c r="AY35" s="891"/>
      <c r="AZ35" s="892" t="s">
        <v>507</v>
      </c>
      <c r="BA35" s="892"/>
      <c r="BB35" s="892"/>
      <c r="BC35" s="892"/>
      <c r="BD35" s="892"/>
      <c r="BE35" s="888" t="s">
        <v>395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396</v>
      </c>
      <c r="C36" s="816"/>
      <c r="D36" s="816"/>
      <c r="E36" s="816"/>
      <c r="F36" s="816"/>
      <c r="G36" s="816"/>
      <c r="H36" s="816"/>
      <c r="I36" s="816"/>
      <c r="J36" s="816"/>
      <c r="K36" s="816"/>
      <c r="L36" s="816"/>
      <c r="M36" s="816"/>
      <c r="N36" s="816"/>
      <c r="O36" s="816"/>
      <c r="P36" s="817"/>
      <c r="Q36" s="818">
        <v>31</v>
      </c>
      <c r="R36" s="819"/>
      <c r="S36" s="819"/>
      <c r="T36" s="819"/>
      <c r="U36" s="819"/>
      <c r="V36" s="819">
        <v>31</v>
      </c>
      <c r="W36" s="819"/>
      <c r="X36" s="819"/>
      <c r="Y36" s="819"/>
      <c r="Z36" s="819"/>
      <c r="AA36" s="819">
        <v>1</v>
      </c>
      <c r="AB36" s="819"/>
      <c r="AC36" s="819"/>
      <c r="AD36" s="819"/>
      <c r="AE36" s="820"/>
      <c r="AF36" s="821">
        <v>1</v>
      </c>
      <c r="AG36" s="822"/>
      <c r="AH36" s="822"/>
      <c r="AI36" s="822"/>
      <c r="AJ36" s="823"/>
      <c r="AK36" s="890">
        <v>26</v>
      </c>
      <c r="AL36" s="891"/>
      <c r="AM36" s="891"/>
      <c r="AN36" s="891"/>
      <c r="AO36" s="891"/>
      <c r="AP36" s="891">
        <v>279</v>
      </c>
      <c r="AQ36" s="891"/>
      <c r="AR36" s="891"/>
      <c r="AS36" s="891"/>
      <c r="AT36" s="891"/>
      <c r="AU36" s="891">
        <v>279</v>
      </c>
      <c r="AV36" s="891"/>
      <c r="AW36" s="891"/>
      <c r="AX36" s="891"/>
      <c r="AY36" s="891"/>
      <c r="AZ36" s="892" t="s">
        <v>507</v>
      </c>
      <c r="BA36" s="892"/>
      <c r="BB36" s="892"/>
      <c r="BC36" s="892"/>
      <c r="BD36" s="892"/>
      <c r="BE36" s="888" t="s">
        <v>397</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398</v>
      </c>
      <c r="C37" s="816"/>
      <c r="D37" s="816"/>
      <c r="E37" s="816"/>
      <c r="F37" s="816"/>
      <c r="G37" s="816"/>
      <c r="H37" s="816"/>
      <c r="I37" s="816"/>
      <c r="J37" s="816"/>
      <c r="K37" s="816"/>
      <c r="L37" s="816"/>
      <c r="M37" s="816"/>
      <c r="N37" s="816"/>
      <c r="O37" s="816"/>
      <c r="P37" s="817"/>
      <c r="Q37" s="818">
        <v>40</v>
      </c>
      <c r="R37" s="819"/>
      <c r="S37" s="819"/>
      <c r="T37" s="819"/>
      <c r="U37" s="819"/>
      <c r="V37" s="819">
        <v>38</v>
      </c>
      <c r="W37" s="819"/>
      <c r="X37" s="819"/>
      <c r="Y37" s="819"/>
      <c r="Z37" s="819"/>
      <c r="AA37" s="819">
        <v>2</v>
      </c>
      <c r="AB37" s="819"/>
      <c r="AC37" s="819"/>
      <c r="AD37" s="819"/>
      <c r="AE37" s="820"/>
      <c r="AF37" s="821">
        <v>2</v>
      </c>
      <c r="AG37" s="822"/>
      <c r="AH37" s="822"/>
      <c r="AI37" s="822"/>
      <c r="AJ37" s="823"/>
      <c r="AK37" s="890">
        <v>27</v>
      </c>
      <c r="AL37" s="891"/>
      <c r="AM37" s="891"/>
      <c r="AN37" s="891"/>
      <c r="AO37" s="891"/>
      <c r="AP37" s="891">
        <v>143</v>
      </c>
      <c r="AQ37" s="891"/>
      <c r="AR37" s="891"/>
      <c r="AS37" s="891"/>
      <c r="AT37" s="891"/>
      <c r="AU37" s="891">
        <v>118</v>
      </c>
      <c r="AV37" s="891"/>
      <c r="AW37" s="891"/>
      <c r="AX37" s="891"/>
      <c r="AY37" s="891"/>
      <c r="AZ37" s="892" t="s">
        <v>507</v>
      </c>
      <c r="BA37" s="892"/>
      <c r="BB37" s="892"/>
      <c r="BC37" s="892"/>
      <c r="BD37" s="892"/>
      <c r="BE37" s="888" t="s">
        <v>399</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372</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773</v>
      </c>
      <c r="AG63" s="902"/>
      <c r="AH63" s="902"/>
      <c r="AI63" s="902"/>
      <c r="AJ63" s="903"/>
      <c r="AK63" s="904"/>
      <c r="AL63" s="899"/>
      <c r="AM63" s="899"/>
      <c r="AN63" s="899"/>
      <c r="AO63" s="899"/>
      <c r="AP63" s="902">
        <v>2902</v>
      </c>
      <c r="AQ63" s="902"/>
      <c r="AR63" s="902"/>
      <c r="AS63" s="902"/>
      <c r="AT63" s="902"/>
      <c r="AU63" s="902">
        <v>1107</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377</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t="s">
        <v>572</v>
      </c>
      <c r="AQ68" s="926"/>
      <c r="AR68" s="926"/>
      <c r="AS68" s="926"/>
      <c r="AT68" s="926"/>
      <c r="AU68" s="926" t="s">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1890</v>
      </c>
      <c r="R69" s="891"/>
      <c r="S69" s="891"/>
      <c r="T69" s="891"/>
      <c r="U69" s="891"/>
      <c r="V69" s="891">
        <v>1841</v>
      </c>
      <c r="W69" s="891"/>
      <c r="X69" s="891"/>
      <c r="Y69" s="891"/>
      <c r="Z69" s="891"/>
      <c r="AA69" s="891">
        <v>48</v>
      </c>
      <c r="AB69" s="891"/>
      <c r="AC69" s="891"/>
      <c r="AD69" s="891"/>
      <c r="AE69" s="891"/>
      <c r="AF69" s="891">
        <v>48</v>
      </c>
      <c r="AG69" s="891"/>
      <c r="AH69" s="891"/>
      <c r="AI69" s="891"/>
      <c r="AJ69" s="891"/>
      <c r="AK69" s="891">
        <v>42</v>
      </c>
      <c r="AL69" s="891"/>
      <c r="AM69" s="891"/>
      <c r="AN69" s="891"/>
      <c r="AO69" s="891"/>
      <c r="AP69" s="891">
        <v>2732</v>
      </c>
      <c r="AQ69" s="891"/>
      <c r="AR69" s="891"/>
      <c r="AS69" s="891"/>
      <c r="AT69" s="891"/>
      <c r="AU69" s="891">
        <v>164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1732</v>
      </c>
      <c r="R70" s="891"/>
      <c r="S70" s="891"/>
      <c r="T70" s="891"/>
      <c r="U70" s="891"/>
      <c r="V70" s="891">
        <v>1728</v>
      </c>
      <c r="W70" s="891"/>
      <c r="X70" s="891"/>
      <c r="Y70" s="891"/>
      <c r="Z70" s="891"/>
      <c r="AA70" s="891">
        <v>4</v>
      </c>
      <c r="AB70" s="891"/>
      <c r="AC70" s="891"/>
      <c r="AD70" s="891"/>
      <c r="AE70" s="891"/>
      <c r="AF70" s="891">
        <v>4</v>
      </c>
      <c r="AG70" s="891"/>
      <c r="AH70" s="891"/>
      <c r="AI70" s="891"/>
      <c r="AJ70" s="891"/>
      <c r="AK70" s="891">
        <v>2</v>
      </c>
      <c r="AL70" s="891"/>
      <c r="AM70" s="891"/>
      <c r="AN70" s="891"/>
      <c r="AO70" s="891"/>
      <c r="AP70" s="891" t="s">
        <v>572</v>
      </c>
      <c r="AQ70" s="891"/>
      <c r="AR70" s="891"/>
      <c r="AS70" s="891"/>
      <c r="AT70" s="891"/>
      <c r="AU70" s="891" t="s">
        <v>572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6">
        <v>281185</v>
      </c>
      <c r="R71" s="891"/>
      <c r="S71" s="891"/>
      <c r="T71" s="891"/>
      <c r="U71" s="891"/>
      <c r="V71" s="891">
        <v>271261</v>
      </c>
      <c r="W71" s="891"/>
      <c r="X71" s="891"/>
      <c r="Y71" s="891"/>
      <c r="Z71" s="891"/>
      <c r="AA71" s="891">
        <v>9925</v>
      </c>
      <c r="AB71" s="891"/>
      <c r="AC71" s="891"/>
      <c r="AD71" s="891"/>
      <c r="AE71" s="891"/>
      <c r="AF71" s="891">
        <v>9925</v>
      </c>
      <c r="AG71" s="891"/>
      <c r="AH71" s="891"/>
      <c r="AI71" s="891"/>
      <c r="AJ71" s="891"/>
      <c r="AK71" s="891">
        <v>1647</v>
      </c>
      <c r="AL71" s="891"/>
      <c r="AM71" s="891"/>
      <c r="AN71" s="891"/>
      <c r="AO71" s="891"/>
      <c r="AP71" s="891" t="s">
        <v>572</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372</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10054</v>
      </c>
      <c r="AG88" s="902"/>
      <c r="AH88" s="902"/>
      <c r="AI88" s="902"/>
      <c r="AJ88" s="902"/>
      <c r="AK88" s="899"/>
      <c r="AL88" s="899"/>
      <c r="AM88" s="899"/>
      <c r="AN88" s="899"/>
      <c r="AO88" s="899"/>
      <c r="AP88" s="902">
        <v>2732</v>
      </c>
      <c r="AQ88" s="902"/>
      <c r="AR88" s="902"/>
      <c r="AS88" s="902"/>
      <c r="AT88" s="902"/>
      <c r="AU88" s="902">
        <v>164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372</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572</v>
      </c>
      <c r="CX102" s="910"/>
      <c r="CY102" s="910"/>
      <c r="CZ102" s="910"/>
      <c r="DA102" s="953"/>
      <c r="DB102" s="952" t="s">
        <v>572</v>
      </c>
      <c r="DC102" s="910"/>
      <c r="DD102" s="910"/>
      <c r="DE102" s="910"/>
      <c r="DF102" s="953"/>
      <c r="DG102" s="952">
        <v>874</v>
      </c>
      <c r="DH102" s="910"/>
      <c r="DI102" s="910"/>
      <c r="DJ102" s="910"/>
      <c r="DK102" s="953"/>
      <c r="DL102" s="952" t="s">
        <v>572</v>
      </c>
      <c r="DM102" s="910"/>
      <c r="DN102" s="910"/>
      <c r="DO102" s="910"/>
      <c r="DP102" s="953"/>
      <c r="DQ102" s="952">
        <v>308</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291</v>
      </c>
      <c r="AG109" s="955"/>
      <c r="AH109" s="955"/>
      <c r="AI109" s="955"/>
      <c r="AJ109" s="956"/>
      <c r="AK109" s="954" t="s">
        <v>290</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291</v>
      </c>
      <c r="BW109" s="955"/>
      <c r="BX109" s="955"/>
      <c r="BY109" s="955"/>
      <c r="BZ109" s="956"/>
      <c r="CA109" s="954" t="s">
        <v>290</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291</v>
      </c>
      <c r="DM109" s="955"/>
      <c r="DN109" s="955"/>
      <c r="DO109" s="955"/>
      <c r="DP109" s="956"/>
      <c r="DQ109" s="954" t="s">
        <v>290</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1141787</v>
      </c>
      <c r="AB110" s="962"/>
      <c r="AC110" s="962"/>
      <c r="AD110" s="962"/>
      <c r="AE110" s="963"/>
      <c r="AF110" s="964">
        <v>1068726</v>
      </c>
      <c r="AG110" s="962"/>
      <c r="AH110" s="962"/>
      <c r="AI110" s="962"/>
      <c r="AJ110" s="963"/>
      <c r="AK110" s="964">
        <v>966912</v>
      </c>
      <c r="AL110" s="962"/>
      <c r="AM110" s="962"/>
      <c r="AN110" s="962"/>
      <c r="AO110" s="963"/>
      <c r="AP110" s="965">
        <v>21.9</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9318375</v>
      </c>
      <c r="BR110" s="997"/>
      <c r="BS110" s="997"/>
      <c r="BT110" s="997"/>
      <c r="BU110" s="997"/>
      <c r="BV110" s="997">
        <v>9150143</v>
      </c>
      <c r="BW110" s="997"/>
      <c r="BX110" s="997"/>
      <c r="BY110" s="997"/>
      <c r="BZ110" s="997"/>
      <c r="CA110" s="997">
        <v>9624968</v>
      </c>
      <c r="CB110" s="997"/>
      <c r="CC110" s="997"/>
      <c r="CD110" s="997"/>
      <c r="CE110" s="997"/>
      <c r="CF110" s="1011">
        <v>218.4</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402</v>
      </c>
      <c r="DM110" s="997"/>
      <c r="DN110" s="997"/>
      <c r="DO110" s="997"/>
      <c r="DP110" s="997"/>
      <c r="DQ110" s="997">
        <v>344924</v>
      </c>
      <c r="DR110" s="997"/>
      <c r="DS110" s="997"/>
      <c r="DT110" s="997"/>
      <c r="DU110" s="997"/>
      <c r="DV110" s="998">
        <v>7.8</v>
      </c>
      <c r="DW110" s="998"/>
      <c r="DX110" s="998"/>
      <c r="DY110" s="998"/>
      <c r="DZ110" s="999"/>
    </row>
    <row r="111" spans="1:131" s="226" customFormat="1" ht="26.25" customHeight="1">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427</v>
      </c>
      <c r="AG111" s="1004"/>
      <c r="AH111" s="1004"/>
      <c r="AI111" s="1004"/>
      <c r="AJ111" s="1005"/>
      <c r="AK111" s="1006" t="s">
        <v>429</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6308</v>
      </c>
      <c r="BR111" s="990"/>
      <c r="BS111" s="990"/>
      <c r="BT111" s="990"/>
      <c r="BU111" s="990"/>
      <c r="BV111" s="990" t="s">
        <v>432</v>
      </c>
      <c r="BW111" s="990"/>
      <c r="BX111" s="990"/>
      <c r="BY111" s="990"/>
      <c r="BZ111" s="990"/>
      <c r="CA111" s="990">
        <v>344924</v>
      </c>
      <c r="CB111" s="990"/>
      <c r="CC111" s="990"/>
      <c r="CD111" s="990"/>
      <c r="CE111" s="990"/>
      <c r="CF111" s="984">
        <v>7.8</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429</v>
      </c>
      <c r="DM111" s="990"/>
      <c r="DN111" s="990"/>
      <c r="DO111" s="990"/>
      <c r="DP111" s="990"/>
      <c r="DQ111" s="990" t="s">
        <v>430</v>
      </c>
      <c r="DR111" s="990"/>
      <c r="DS111" s="990"/>
      <c r="DT111" s="990"/>
      <c r="DU111" s="990"/>
      <c r="DV111" s="991" t="s">
        <v>427</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427</v>
      </c>
      <c r="AG112" s="1029"/>
      <c r="AH112" s="1029"/>
      <c r="AI112" s="1029"/>
      <c r="AJ112" s="1030"/>
      <c r="AK112" s="1031" t="s">
        <v>430</v>
      </c>
      <c r="AL112" s="1029"/>
      <c r="AM112" s="1029"/>
      <c r="AN112" s="1029"/>
      <c r="AO112" s="1030"/>
      <c r="AP112" s="1032" t="s">
        <v>427</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776960</v>
      </c>
      <c r="BR112" s="990"/>
      <c r="BS112" s="990"/>
      <c r="BT112" s="990"/>
      <c r="BU112" s="990"/>
      <c r="BV112" s="990">
        <v>955022</v>
      </c>
      <c r="BW112" s="990"/>
      <c r="BX112" s="990"/>
      <c r="BY112" s="990"/>
      <c r="BZ112" s="990"/>
      <c r="CA112" s="990">
        <v>1107097</v>
      </c>
      <c r="CB112" s="990"/>
      <c r="CC112" s="990"/>
      <c r="CD112" s="990"/>
      <c r="CE112" s="990"/>
      <c r="CF112" s="984">
        <v>25.1</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402</v>
      </c>
      <c r="DM112" s="990"/>
      <c r="DN112" s="990"/>
      <c r="DO112" s="990"/>
      <c r="DP112" s="990"/>
      <c r="DQ112" s="990" t="s">
        <v>427</v>
      </c>
      <c r="DR112" s="990"/>
      <c r="DS112" s="990"/>
      <c r="DT112" s="990"/>
      <c r="DU112" s="990"/>
      <c r="DV112" s="991" t="s">
        <v>374</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180948</v>
      </c>
      <c r="AB113" s="1004"/>
      <c r="AC113" s="1004"/>
      <c r="AD113" s="1004"/>
      <c r="AE113" s="1005"/>
      <c r="AF113" s="1006">
        <v>196739</v>
      </c>
      <c r="AG113" s="1004"/>
      <c r="AH113" s="1004"/>
      <c r="AI113" s="1004"/>
      <c r="AJ113" s="1005"/>
      <c r="AK113" s="1006">
        <v>133474</v>
      </c>
      <c r="AL113" s="1004"/>
      <c r="AM113" s="1004"/>
      <c r="AN113" s="1004"/>
      <c r="AO113" s="1005"/>
      <c r="AP113" s="1007">
        <v>3</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265986</v>
      </c>
      <c r="BR113" s="990"/>
      <c r="BS113" s="990"/>
      <c r="BT113" s="990"/>
      <c r="BU113" s="990"/>
      <c r="BV113" s="990">
        <v>222658</v>
      </c>
      <c r="BW113" s="990"/>
      <c r="BX113" s="990"/>
      <c r="BY113" s="990"/>
      <c r="BZ113" s="990"/>
      <c r="CA113" s="990">
        <v>163686</v>
      </c>
      <c r="CB113" s="990"/>
      <c r="CC113" s="990"/>
      <c r="CD113" s="990"/>
      <c r="CE113" s="990"/>
      <c r="CF113" s="984">
        <v>3.7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441</v>
      </c>
      <c r="DH113" s="1029"/>
      <c r="DI113" s="1029"/>
      <c r="DJ113" s="1029"/>
      <c r="DK113" s="1030"/>
      <c r="DL113" s="1031" t="s">
        <v>374</v>
      </c>
      <c r="DM113" s="1029"/>
      <c r="DN113" s="1029"/>
      <c r="DO113" s="1029"/>
      <c r="DP113" s="1030"/>
      <c r="DQ113" s="1031" t="s">
        <v>120</v>
      </c>
      <c r="DR113" s="1029"/>
      <c r="DS113" s="1029"/>
      <c r="DT113" s="1029"/>
      <c r="DU113" s="1030"/>
      <c r="DV113" s="1032" t="s">
        <v>374</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49129</v>
      </c>
      <c r="AB114" s="1029"/>
      <c r="AC114" s="1029"/>
      <c r="AD114" s="1029"/>
      <c r="AE114" s="1030"/>
      <c r="AF114" s="1031">
        <v>46681</v>
      </c>
      <c r="AG114" s="1029"/>
      <c r="AH114" s="1029"/>
      <c r="AI114" s="1029"/>
      <c r="AJ114" s="1030"/>
      <c r="AK114" s="1031">
        <v>43939</v>
      </c>
      <c r="AL114" s="1029"/>
      <c r="AM114" s="1029"/>
      <c r="AN114" s="1029"/>
      <c r="AO114" s="1030"/>
      <c r="AP114" s="1032">
        <v>1</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1752166</v>
      </c>
      <c r="BR114" s="990"/>
      <c r="BS114" s="990"/>
      <c r="BT114" s="990"/>
      <c r="BU114" s="990"/>
      <c r="BV114" s="990">
        <v>1659725</v>
      </c>
      <c r="BW114" s="990"/>
      <c r="BX114" s="990"/>
      <c r="BY114" s="990"/>
      <c r="BZ114" s="990"/>
      <c r="CA114" s="990">
        <v>1568818</v>
      </c>
      <c r="CB114" s="990"/>
      <c r="CC114" s="990"/>
      <c r="CD114" s="990"/>
      <c r="CE114" s="990"/>
      <c r="CF114" s="984">
        <v>35.6</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v>6308</v>
      </c>
      <c r="DH114" s="1029"/>
      <c r="DI114" s="1029"/>
      <c r="DJ114" s="1029"/>
      <c r="DK114" s="1030"/>
      <c r="DL114" s="1031" t="s">
        <v>427</v>
      </c>
      <c r="DM114" s="1029"/>
      <c r="DN114" s="1029"/>
      <c r="DO114" s="1029"/>
      <c r="DP114" s="1030"/>
      <c r="DQ114" s="1031" t="s">
        <v>430</v>
      </c>
      <c r="DR114" s="1029"/>
      <c r="DS114" s="1029"/>
      <c r="DT114" s="1029"/>
      <c r="DU114" s="1030"/>
      <c r="DV114" s="1032" t="s">
        <v>429</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12926</v>
      </c>
      <c r="AB115" s="1004"/>
      <c r="AC115" s="1004"/>
      <c r="AD115" s="1004"/>
      <c r="AE115" s="1005"/>
      <c r="AF115" s="1006">
        <v>6743</v>
      </c>
      <c r="AG115" s="1004"/>
      <c r="AH115" s="1004"/>
      <c r="AI115" s="1004"/>
      <c r="AJ115" s="1005"/>
      <c r="AK115" s="1006">
        <v>376</v>
      </c>
      <c r="AL115" s="1004"/>
      <c r="AM115" s="1004"/>
      <c r="AN115" s="1004"/>
      <c r="AO115" s="1005"/>
      <c r="AP115" s="1007">
        <v>0</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v>88176</v>
      </c>
      <c r="BR115" s="990"/>
      <c r="BS115" s="990"/>
      <c r="BT115" s="990"/>
      <c r="BU115" s="990"/>
      <c r="BV115" s="990">
        <v>85435</v>
      </c>
      <c r="BW115" s="990"/>
      <c r="BX115" s="990"/>
      <c r="BY115" s="990"/>
      <c r="BZ115" s="990"/>
      <c r="CA115" s="990">
        <v>308322</v>
      </c>
      <c r="CB115" s="990"/>
      <c r="CC115" s="990"/>
      <c r="CD115" s="990"/>
      <c r="CE115" s="990"/>
      <c r="CF115" s="984">
        <v>7</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432</v>
      </c>
      <c r="DH115" s="1029"/>
      <c r="DI115" s="1029"/>
      <c r="DJ115" s="1029"/>
      <c r="DK115" s="1030"/>
      <c r="DL115" s="1031" t="s">
        <v>427</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427</v>
      </c>
      <c r="AG116" s="1029"/>
      <c r="AH116" s="1029"/>
      <c r="AI116" s="1029"/>
      <c r="AJ116" s="1030"/>
      <c r="AK116" s="1031">
        <v>222</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120</v>
      </c>
      <c r="BW116" s="990"/>
      <c r="BX116" s="990"/>
      <c r="BY116" s="990"/>
      <c r="BZ116" s="990"/>
      <c r="CA116" s="990" t="s">
        <v>430</v>
      </c>
      <c r="CB116" s="990"/>
      <c r="CC116" s="990"/>
      <c r="CD116" s="990"/>
      <c r="CE116" s="990"/>
      <c r="CF116" s="984" t="s">
        <v>427</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120</v>
      </c>
      <c r="DM116" s="1029"/>
      <c r="DN116" s="1029"/>
      <c r="DO116" s="1029"/>
      <c r="DP116" s="1030"/>
      <c r="DQ116" s="1031" t="s">
        <v>432</v>
      </c>
      <c r="DR116" s="1029"/>
      <c r="DS116" s="1029"/>
      <c r="DT116" s="1029"/>
      <c r="DU116" s="1030"/>
      <c r="DV116" s="1032" t="s">
        <v>427</v>
      </c>
      <c r="DW116" s="1033"/>
      <c r="DX116" s="1033"/>
      <c r="DY116" s="1033"/>
      <c r="DZ116" s="1034"/>
    </row>
    <row r="117" spans="1:130" s="226" customFormat="1" ht="26.25" customHeight="1">
      <c r="A117" s="974" t="s">
        <v>175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1384790</v>
      </c>
      <c r="AB117" s="1047"/>
      <c r="AC117" s="1047"/>
      <c r="AD117" s="1047"/>
      <c r="AE117" s="1048"/>
      <c r="AF117" s="1049">
        <v>1318889</v>
      </c>
      <c r="AG117" s="1047"/>
      <c r="AH117" s="1047"/>
      <c r="AI117" s="1047"/>
      <c r="AJ117" s="1048"/>
      <c r="AK117" s="1049">
        <v>1144923</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374</v>
      </c>
      <c r="BW117" s="990"/>
      <c r="BX117" s="990"/>
      <c r="BY117" s="990"/>
      <c r="BZ117" s="990"/>
      <c r="CA117" s="990" t="s">
        <v>427</v>
      </c>
      <c r="CB117" s="990"/>
      <c r="CC117" s="990"/>
      <c r="CD117" s="990"/>
      <c r="CE117" s="990"/>
      <c r="CF117" s="984" t="s">
        <v>120</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120</v>
      </c>
      <c r="DM117" s="1029"/>
      <c r="DN117" s="1029"/>
      <c r="DO117" s="1029"/>
      <c r="DP117" s="1030"/>
      <c r="DQ117" s="1031" t="s">
        <v>402</v>
      </c>
      <c r="DR117" s="1029"/>
      <c r="DS117" s="1029"/>
      <c r="DT117" s="1029"/>
      <c r="DU117" s="1030"/>
      <c r="DV117" s="1032" t="s">
        <v>120</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291</v>
      </c>
      <c r="AG118" s="955"/>
      <c r="AH118" s="955"/>
      <c r="AI118" s="955"/>
      <c r="AJ118" s="956"/>
      <c r="AK118" s="954" t="s">
        <v>290</v>
      </c>
      <c r="AL118" s="955"/>
      <c r="AM118" s="955"/>
      <c r="AN118" s="955"/>
      <c r="AO118" s="956"/>
      <c r="AP118" s="1041" t="s">
        <v>421</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441</v>
      </c>
      <c r="BR118" s="1068"/>
      <c r="BS118" s="1068"/>
      <c r="BT118" s="1068"/>
      <c r="BU118" s="1068"/>
      <c r="BV118" s="1068" t="s">
        <v>441</v>
      </c>
      <c r="BW118" s="1068"/>
      <c r="BX118" s="1068"/>
      <c r="BY118" s="1068"/>
      <c r="BZ118" s="1068"/>
      <c r="CA118" s="1068" t="s">
        <v>427</v>
      </c>
      <c r="CB118" s="1068"/>
      <c r="CC118" s="1068"/>
      <c r="CD118" s="1068"/>
      <c r="CE118" s="1068"/>
      <c r="CF118" s="984" t="s">
        <v>441</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374</v>
      </c>
      <c r="DH118" s="1029"/>
      <c r="DI118" s="1029"/>
      <c r="DJ118" s="1029"/>
      <c r="DK118" s="1030"/>
      <c r="DL118" s="1031" t="s">
        <v>430</v>
      </c>
      <c r="DM118" s="1029"/>
      <c r="DN118" s="1029"/>
      <c r="DO118" s="1029"/>
      <c r="DP118" s="1030"/>
      <c r="DQ118" s="1031" t="s">
        <v>430</v>
      </c>
      <c r="DR118" s="1029"/>
      <c r="DS118" s="1029"/>
      <c r="DT118" s="1029"/>
      <c r="DU118" s="1030"/>
      <c r="DV118" s="1032" t="s">
        <v>430</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374</v>
      </c>
      <c r="AG119" s="962"/>
      <c r="AH119" s="962"/>
      <c r="AI119" s="962"/>
      <c r="AJ119" s="963"/>
      <c r="AK119" s="964" t="s">
        <v>430</v>
      </c>
      <c r="AL119" s="962"/>
      <c r="AM119" s="962"/>
      <c r="AN119" s="962"/>
      <c r="AO119" s="963"/>
      <c r="AP119" s="965" t="s">
        <v>430</v>
      </c>
      <c r="AQ119" s="966"/>
      <c r="AR119" s="966"/>
      <c r="AS119" s="966"/>
      <c r="AT119" s="967"/>
      <c r="AU119" s="972"/>
      <c r="AV119" s="973"/>
      <c r="AW119" s="973"/>
      <c r="AX119" s="973"/>
      <c r="AY119" s="973"/>
      <c r="AZ119" s="257" t="s">
        <v>175</v>
      </c>
      <c r="BA119" s="257"/>
      <c r="BB119" s="257"/>
      <c r="BC119" s="257"/>
      <c r="BD119" s="257"/>
      <c r="BE119" s="257"/>
      <c r="BF119" s="257"/>
      <c r="BG119" s="257"/>
      <c r="BH119" s="257"/>
      <c r="BI119" s="257"/>
      <c r="BJ119" s="257"/>
      <c r="BK119" s="257"/>
      <c r="BL119" s="257"/>
      <c r="BM119" s="257"/>
      <c r="BN119" s="257"/>
      <c r="BO119" s="1045" t="s">
        <v>456</v>
      </c>
      <c r="BP119" s="1076"/>
      <c r="BQ119" s="1067">
        <v>12207971</v>
      </c>
      <c r="BR119" s="1068"/>
      <c r="BS119" s="1068"/>
      <c r="BT119" s="1068"/>
      <c r="BU119" s="1068"/>
      <c r="BV119" s="1068">
        <v>12072983</v>
      </c>
      <c r="BW119" s="1068"/>
      <c r="BX119" s="1068"/>
      <c r="BY119" s="1068"/>
      <c r="BZ119" s="1068"/>
      <c r="CA119" s="1068">
        <v>13117815</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427</v>
      </c>
      <c r="DH119" s="1054"/>
      <c r="DI119" s="1054"/>
      <c r="DJ119" s="1054"/>
      <c r="DK119" s="1055"/>
      <c r="DL119" s="1053" t="s">
        <v>374</v>
      </c>
      <c r="DM119" s="1054"/>
      <c r="DN119" s="1054"/>
      <c r="DO119" s="1054"/>
      <c r="DP119" s="1055"/>
      <c r="DQ119" s="1053" t="s">
        <v>427</v>
      </c>
      <c r="DR119" s="1054"/>
      <c r="DS119" s="1054"/>
      <c r="DT119" s="1054"/>
      <c r="DU119" s="1055"/>
      <c r="DV119" s="1056" t="s">
        <v>374</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374</v>
      </c>
      <c r="AB120" s="1029"/>
      <c r="AC120" s="1029"/>
      <c r="AD120" s="1029"/>
      <c r="AE120" s="1030"/>
      <c r="AF120" s="1031" t="s">
        <v>427</v>
      </c>
      <c r="AG120" s="1029"/>
      <c r="AH120" s="1029"/>
      <c r="AI120" s="1029"/>
      <c r="AJ120" s="1030"/>
      <c r="AK120" s="1031" t="s">
        <v>427</v>
      </c>
      <c r="AL120" s="1029"/>
      <c r="AM120" s="1029"/>
      <c r="AN120" s="1029"/>
      <c r="AO120" s="1030"/>
      <c r="AP120" s="1032" t="s">
        <v>374</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3850347</v>
      </c>
      <c r="BR120" s="997"/>
      <c r="BS120" s="997"/>
      <c r="BT120" s="997"/>
      <c r="BU120" s="997"/>
      <c r="BV120" s="997">
        <v>4124254</v>
      </c>
      <c r="BW120" s="997"/>
      <c r="BX120" s="997"/>
      <c r="BY120" s="997"/>
      <c r="BZ120" s="997"/>
      <c r="CA120" s="997">
        <v>3522656</v>
      </c>
      <c r="CB120" s="997"/>
      <c r="CC120" s="997"/>
      <c r="CD120" s="997"/>
      <c r="CE120" s="997"/>
      <c r="CF120" s="1011">
        <v>79.900000000000006</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310482</v>
      </c>
      <c r="DH120" s="997"/>
      <c r="DI120" s="997"/>
      <c r="DJ120" s="997"/>
      <c r="DK120" s="997"/>
      <c r="DL120" s="997">
        <v>423681</v>
      </c>
      <c r="DM120" s="997"/>
      <c r="DN120" s="997"/>
      <c r="DO120" s="997"/>
      <c r="DP120" s="997"/>
      <c r="DQ120" s="997">
        <v>593849</v>
      </c>
      <c r="DR120" s="997"/>
      <c r="DS120" s="997"/>
      <c r="DT120" s="997"/>
      <c r="DU120" s="997"/>
      <c r="DV120" s="998">
        <v>13.5</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427</v>
      </c>
      <c r="AB121" s="1029"/>
      <c r="AC121" s="1029"/>
      <c r="AD121" s="1029"/>
      <c r="AE121" s="1030"/>
      <c r="AF121" s="1031" t="s">
        <v>432</v>
      </c>
      <c r="AG121" s="1029"/>
      <c r="AH121" s="1029"/>
      <c r="AI121" s="1029"/>
      <c r="AJ121" s="1030"/>
      <c r="AK121" s="1031" t="s">
        <v>374</v>
      </c>
      <c r="AL121" s="1029"/>
      <c r="AM121" s="1029"/>
      <c r="AN121" s="1029"/>
      <c r="AO121" s="1030"/>
      <c r="AP121" s="1032" t="s">
        <v>427</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21194</v>
      </c>
      <c r="BR121" s="990"/>
      <c r="BS121" s="990"/>
      <c r="BT121" s="990"/>
      <c r="BU121" s="990"/>
      <c r="BV121" s="990">
        <v>20653</v>
      </c>
      <c r="BW121" s="990"/>
      <c r="BX121" s="990"/>
      <c r="BY121" s="990"/>
      <c r="BZ121" s="990"/>
      <c r="CA121" s="990">
        <v>10531</v>
      </c>
      <c r="CB121" s="990"/>
      <c r="CC121" s="990"/>
      <c r="CD121" s="990"/>
      <c r="CE121" s="990"/>
      <c r="CF121" s="984">
        <v>0.2</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308431</v>
      </c>
      <c r="DH121" s="990"/>
      <c r="DI121" s="990"/>
      <c r="DJ121" s="990"/>
      <c r="DK121" s="990"/>
      <c r="DL121" s="990">
        <v>294029</v>
      </c>
      <c r="DM121" s="990"/>
      <c r="DN121" s="990"/>
      <c r="DO121" s="990"/>
      <c r="DP121" s="990"/>
      <c r="DQ121" s="990">
        <v>279347</v>
      </c>
      <c r="DR121" s="990"/>
      <c r="DS121" s="990"/>
      <c r="DT121" s="990"/>
      <c r="DU121" s="990"/>
      <c r="DV121" s="991">
        <v>6.3</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v>12393</v>
      </c>
      <c r="AB122" s="1029"/>
      <c r="AC122" s="1029"/>
      <c r="AD122" s="1029"/>
      <c r="AE122" s="1030"/>
      <c r="AF122" s="1031">
        <v>6308</v>
      </c>
      <c r="AG122" s="1029"/>
      <c r="AH122" s="1029"/>
      <c r="AI122" s="1029"/>
      <c r="AJ122" s="1030"/>
      <c r="AK122" s="1031" t="s">
        <v>374</v>
      </c>
      <c r="AL122" s="1029"/>
      <c r="AM122" s="1029"/>
      <c r="AN122" s="1029"/>
      <c r="AO122" s="1030"/>
      <c r="AP122" s="1032" t="s">
        <v>374</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7615455</v>
      </c>
      <c r="BR122" s="1068"/>
      <c r="BS122" s="1068"/>
      <c r="BT122" s="1068"/>
      <c r="BU122" s="1068"/>
      <c r="BV122" s="1068">
        <v>7305252</v>
      </c>
      <c r="BW122" s="1068"/>
      <c r="BX122" s="1068"/>
      <c r="BY122" s="1068"/>
      <c r="BZ122" s="1068"/>
      <c r="CA122" s="1068">
        <v>7218157</v>
      </c>
      <c r="CB122" s="1068"/>
      <c r="CC122" s="1068"/>
      <c r="CD122" s="1068"/>
      <c r="CE122" s="1068"/>
      <c r="CF122" s="1088">
        <v>163.80000000000001</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132532</v>
      </c>
      <c r="DH122" s="990"/>
      <c r="DI122" s="990"/>
      <c r="DJ122" s="990"/>
      <c r="DK122" s="990"/>
      <c r="DL122" s="990">
        <v>126061</v>
      </c>
      <c r="DM122" s="990"/>
      <c r="DN122" s="990"/>
      <c r="DO122" s="990"/>
      <c r="DP122" s="990"/>
      <c r="DQ122" s="990">
        <v>118398</v>
      </c>
      <c r="DR122" s="990"/>
      <c r="DS122" s="990"/>
      <c r="DT122" s="990"/>
      <c r="DU122" s="990"/>
      <c r="DV122" s="991">
        <v>2.7</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432</v>
      </c>
      <c r="AB123" s="1029"/>
      <c r="AC123" s="1029"/>
      <c r="AD123" s="1029"/>
      <c r="AE123" s="1030"/>
      <c r="AF123" s="1031" t="s">
        <v>432</v>
      </c>
      <c r="AG123" s="1029"/>
      <c r="AH123" s="1029"/>
      <c r="AI123" s="1029"/>
      <c r="AJ123" s="1030"/>
      <c r="AK123" s="1031" t="s">
        <v>432</v>
      </c>
      <c r="AL123" s="1029"/>
      <c r="AM123" s="1029"/>
      <c r="AN123" s="1029"/>
      <c r="AO123" s="1030"/>
      <c r="AP123" s="1032" t="s">
        <v>430</v>
      </c>
      <c r="AQ123" s="1033"/>
      <c r="AR123" s="1033"/>
      <c r="AS123" s="1033"/>
      <c r="AT123" s="1034"/>
      <c r="AU123" s="1065"/>
      <c r="AV123" s="1066"/>
      <c r="AW123" s="1066"/>
      <c r="AX123" s="1066"/>
      <c r="AY123" s="1066"/>
      <c r="AZ123" s="257" t="s">
        <v>175</v>
      </c>
      <c r="BA123" s="257"/>
      <c r="BB123" s="257"/>
      <c r="BC123" s="257"/>
      <c r="BD123" s="257"/>
      <c r="BE123" s="257"/>
      <c r="BF123" s="257"/>
      <c r="BG123" s="257"/>
      <c r="BH123" s="257"/>
      <c r="BI123" s="257"/>
      <c r="BJ123" s="257"/>
      <c r="BK123" s="257"/>
      <c r="BL123" s="257"/>
      <c r="BM123" s="257"/>
      <c r="BN123" s="257"/>
      <c r="BO123" s="1045" t="s">
        <v>467</v>
      </c>
      <c r="BP123" s="1076"/>
      <c r="BQ123" s="1135">
        <v>11486996</v>
      </c>
      <c r="BR123" s="1136"/>
      <c r="BS123" s="1136"/>
      <c r="BT123" s="1136"/>
      <c r="BU123" s="1136"/>
      <c r="BV123" s="1136">
        <v>11450159</v>
      </c>
      <c r="BW123" s="1136"/>
      <c r="BX123" s="1136"/>
      <c r="BY123" s="1136"/>
      <c r="BZ123" s="1136"/>
      <c r="CA123" s="1136">
        <v>10751344</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v>9005</v>
      </c>
      <c r="DH123" s="1029"/>
      <c r="DI123" s="1029"/>
      <c r="DJ123" s="1029"/>
      <c r="DK123" s="1030"/>
      <c r="DL123" s="1031">
        <v>77494</v>
      </c>
      <c r="DM123" s="1029"/>
      <c r="DN123" s="1029"/>
      <c r="DO123" s="1029"/>
      <c r="DP123" s="1030"/>
      <c r="DQ123" s="1031">
        <v>74368</v>
      </c>
      <c r="DR123" s="1029"/>
      <c r="DS123" s="1029"/>
      <c r="DT123" s="1029"/>
      <c r="DU123" s="1030"/>
      <c r="DV123" s="1032">
        <v>1.7</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430</v>
      </c>
      <c r="AB124" s="1029"/>
      <c r="AC124" s="1029"/>
      <c r="AD124" s="1029"/>
      <c r="AE124" s="1030"/>
      <c r="AF124" s="1031" t="s">
        <v>427</v>
      </c>
      <c r="AG124" s="1029"/>
      <c r="AH124" s="1029"/>
      <c r="AI124" s="1029"/>
      <c r="AJ124" s="1030"/>
      <c r="AK124" s="1031" t="s">
        <v>427</v>
      </c>
      <c r="AL124" s="1029"/>
      <c r="AM124" s="1029"/>
      <c r="AN124" s="1029"/>
      <c r="AO124" s="1030"/>
      <c r="AP124" s="1032" t="s">
        <v>430</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15.6</v>
      </c>
      <c r="BR124" s="1098"/>
      <c r="BS124" s="1098"/>
      <c r="BT124" s="1098"/>
      <c r="BU124" s="1098"/>
      <c r="BV124" s="1098">
        <v>13.7</v>
      </c>
      <c r="BW124" s="1098"/>
      <c r="BX124" s="1098"/>
      <c r="BY124" s="1098"/>
      <c r="BZ124" s="1098"/>
      <c r="CA124" s="1098">
        <v>53.6</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v>16510</v>
      </c>
      <c r="DH124" s="1054"/>
      <c r="DI124" s="1054"/>
      <c r="DJ124" s="1054"/>
      <c r="DK124" s="1055"/>
      <c r="DL124" s="1053">
        <v>33757</v>
      </c>
      <c r="DM124" s="1054"/>
      <c r="DN124" s="1054"/>
      <c r="DO124" s="1054"/>
      <c r="DP124" s="1055"/>
      <c r="DQ124" s="1053">
        <v>41135</v>
      </c>
      <c r="DR124" s="1054"/>
      <c r="DS124" s="1054"/>
      <c r="DT124" s="1054"/>
      <c r="DU124" s="1055"/>
      <c r="DV124" s="1056">
        <v>0.9</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471</v>
      </c>
      <c r="AB125" s="1029"/>
      <c r="AC125" s="1029"/>
      <c r="AD125" s="1029"/>
      <c r="AE125" s="1030"/>
      <c r="AF125" s="1031" t="s">
        <v>471</v>
      </c>
      <c r="AG125" s="1029"/>
      <c r="AH125" s="1029"/>
      <c r="AI125" s="1029"/>
      <c r="AJ125" s="1030"/>
      <c r="AK125" s="1031" t="s">
        <v>471</v>
      </c>
      <c r="AL125" s="1029"/>
      <c r="AM125" s="1029"/>
      <c r="AN125" s="1029"/>
      <c r="AO125" s="1030"/>
      <c r="AP125" s="1032" t="s">
        <v>430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471</v>
      </c>
      <c r="DH125" s="997"/>
      <c r="DI125" s="997"/>
      <c r="DJ125" s="997"/>
      <c r="DK125" s="997"/>
      <c r="DL125" s="997" t="s">
        <v>471</v>
      </c>
      <c r="DM125" s="997"/>
      <c r="DN125" s="997"/>
      <c r="DO125" s="997"/>
      <c r="DP125" s="997"/>
      <c r="DQ125" s="997" t="s">
        <v>471</v>
      </c>
      <c r="DR125" s="997"/>
      <c r="DS125" s="997"/>
      <c r="DT125" s="997"/>
      <c r="DU125" s="997"/>
      <c r="DV125" s="998" t="s">
        <v>471</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471</v>
      </c>
      <c r="AB126" s="1029"/>
      <c r="AC126" s="1029"/>
      <c r="AD126" s="1029"/>
      <c r="AE126" s="1030"/>
      <c r="AF126" s="1031" t="s">
        <v>471</v>
      </c>
      <c r="AG126" s="1029"/>
      <c r="AH126" s="1029"/>
      <c r="AI126" s="1029"/>
      <c r="AJ126" s="1030"/>
      <c r="AK126" s="1031" t="s">
        <v>471</v>
      </c>
      <c r="AL126" s="1029"/>
      <c r="AM126" s="1029"/>
      <c r="AN126" s="1029"/>
      <c r="AO126" s="1030"/>
      <c r="AP126" s="1032" t="s">
        <v>471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v>88176</v>
      </c>
      <c r="DH126" s="990"/>
      <c r="DI126" s="990"/>
      <c r="DJ126" s="990"/>
      <c r="DK126" s="990"/>
      <c r="DL126" s="990">
        <v>85435</v>
      </c>
      <c r="DM126" s="990"/>
      <c r="DN126" s="990"/>
      <c r="DO126" s="990"/>
      <c r="DP126" s="990"/>
      <c r="DQ126" s="990">
        <v>308322</v>
      </c>
      <c r="DR126" s="990"/>
      <c r="DS126" s="990"/>
      <c r="DT126" s="990"/>
      <c r="DU126" s="990"/>
      <c r="DV126" s="991">
        <v>7</v>
      </c>
      <c r="DW126" s="991"/>
      <c r="DX126" s="991"/>
      <c r="DY126" s="991"/>
      <c r="DZ126" s="992"/>
    </row>
    <row r="127" spans="1:130" s="226" customFormat="1" ht="26.25" customHeight="1">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533</v>
      </c>
      <c r="AB127" s="1029"/>
      <c r="AC127" s="1029"/>
      <c r="AD127" s="1029"/>
      <c r="AE127" s="1030"/>
      <c r="AF127" s="1031">
        <v>435</v>
      </c>
      <c r="AG127" s="1029"/>
      <c r="AH127" s="1029"/>
      <c r="AI127" s="1029"/>
      <c r="AJ127" s="1030"/>
      <c r="AK127" s="1031">
        <v>376</v>
      </c>
      <c r="AL127" s="1029"/>
      <c r="AM127" s="1029"/>
      <c r="AN127" s="1029"/>
      <c r="AO127" s="1030"/>
      <c r="AP127" s="1032">
        <v>0</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471</v>
      </c>
      <c r="DH127" s="990"/>
      <c r="DI127" s="990"/>
      <c r="DJ127" s="990"/>
      <c r="DK127" s="990"/>
      <c r="DL127" s="990" t="s">
        <v>471</v>
      </c>
      <c r="DM127" s="990"/>
      <c r="DN127" s="990"/>
      <c r="DO127" s="990"/>
      <c r="DP127" s="990"/>
      <c r="DQ127" s="990" t="s">
        <v>471</v>
      </c>
      <c r="DR127" s="990"/>
      <c r="DS127" s="990"/>
      <c r="DT127" s="990"/>
      <c r="DU127" s="990"/>
      <c r="DV127" s="991" t="s">
        <v>471</v>
      </c>
      <c r="DW127" s="991"/>
      <c r="DX127" s="991"/>
      <c r="DY127" s="991"/>
      <c r="DZ127" s="992"/>
    </row>
    <row r="128" spans="1:130" s="226" customFormat="1" ht="26.25" customHeight="1" thickBot="1">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4353</v>
      </c>
      <c r="AB128" s="1118"/>
      <c r="AC128" s="1118"/>
      <c r="AD128" s="1118"/>
      <c r="AE128" s="1119"/>
      <c r="AF128" s="1120">
        <v>2081</v>
      </c>
      <c r="AG128" s="1118"/>
      <c r="AH128" s="1118"/>
      <c r="AI128" s="1118"/>
      <c r="AJ128" s="1119"/>
      <c r="AK128" s="1120">
        <v>44</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471</v>
      </c>
      <c r="BG128" s="1125"/>
      <c r="BH128" s="1125"/>
      <c r="BI128" s="1125"/>
      <c r="BJ128" s="1125"/>
      <c r="BK128" s="1125"/>
      <c r="BL128" s="1126"/>
      <c r="BM128" s="1124">
        <v>14.85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471</v>
      </c>
      <c r="DH128" s="1110"/>
      <c r="DI128" s="1110"/>
      <c r="DJ128" s="1110"/>
      <c r="DK128" s="1110"/>
      <c r="DL128" s="1110" t="s">
        <v>471</v>
      </c>
      <c r="DM128" s="1110"/>
      <c r="DN128" s="1110"/>
      <c r="DO128" s="1110"/>
      <c r="DP128" s="1110"/>
      <c r="DQ128" s="1110" t="s">
        <v>471</v>
      </c>
      <c r="DR128" s="1110"/>
      <c r="DS128" s="1110"/>
      <c r="DT128" s="1110"/>
      <c r="DU128" s="1110"/>
      <c r="DV128" s="1111" t="s">
        <v>471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5520798</v>
      </c>
      <c r="AB129" s="1029"/>
      <c r="AC129" s="1029"/>
      <c r="AD129" s="1029"/>
      <c r="AE129" s="1030"/>
      <c r="AF129" s="1031">
        <v>5418349</v>
      </c>
      <c r="AG129" s="1029"/>
      <c r="AH129" s="1029"/>
      <c r="AI129" s="1029"/>
      <c r="AJ129" s="1030"/>
      <c r="AK129" s="1031">
        <v>5243318</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471</v>
      </c>
      <c r="BG129" s="1139"/>
      <c r="BH129" s="1139"/>
      <c r="BI129" s="1139"/>
      <c r="BJ129" s="1139"/>
      <c r="BK129" s="1139"/>
      <c r="BL129" s="1140"/>
      <c r="BM129" s="1138">
        <v>19.850000000000001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910936</v>
      </c>
      <c r="AB130" s="1029"/>
      <c r="AC130" s="1029"/>
      <c r="AD130" s="1029"/>
      <c r="AE130" s="1030"/>
      <c r="AF130" s="1031">
        <v>903899</v>
      </c>
      <c r="AG130" s="1029"/>
      <c r="AH130" s="1029"/>
      <c r="AI130" s="1029"/>
      <c r="AJ130" s="1030"/>
      <c r="AK130" s="1031">
        <v>836010</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8.6999999999999993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4609862</v>
      </c>
      <c r="AB131" s="1054"/>
      <c r="AC131" s="1054"/>
      <c r="AD131" s="1054"/>
      <c r="AE131" s="1055"/>
      <c r="AF131" s="1053">
        <v>4514450</v>
      </c>
      <c r="AG131" s="1054"/>
      <c r="AH131" s="1054"/>
      <c r="AI131" s="1054"/>
      <c r="AJ131" s="1055"/>
      <c r="AK131" s="1053">
        <v>4407308</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53.6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10.184708349999999</v>
      </c>
      <c r="AB132" s="1170"/>
      <c r="AC132" s="1170"/>
      <c r="AD132" s="1170"/>
      <c r="AE132" s="1171"/>
      <c r="AF132" s="1172">
        <v>9.1463854950000005</v>
      </c>
      <c r="AG132" s="1170"/>
      <c r="AH132" s="1170"/>
      <c r="AI132" s="1170"/>
      <c r="AJ132" s="1171"/>
      <c r="AK132" s="1172">
        <v>7.0081101659999998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10.5</v>
      </c>
      <c r="AB133" s="1153"/>
      <c r="AC133" s="1153"/>
      <c r="AD133" s="1153"/>
      <c r="AE133" s="1154"/>
      <c r="AF133" s="1152">
        <v>9.8000000000000007</v>
      </c>
      <c r="AG133" s="1153"/>
      <c r="AH133" s="1153"/>
      <c r="AI133" s="1153"/>
      <c r="AJ133" s="1154"/>
      <c r="AK133" s="1152">
        <v>8.6999999999999993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67IXwKvYGbXxQJeEKC7ofGQVZIVn+XveB3jdnIEJZOLqd9BDDAE37vvZsWbOiXhyPgrgRYpJCkRdahPZOxRHgw==" saltValue="L3Sq+FLlC+scmvFVTkLK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ivCuJ+L9eKdAkDgdg4KsQWNplV31kqUGUh+40gVEYKWC12PItj2Fk/IelcP2TmeaF1Zm9CKxMA4me8m9P8D2g==" saltValue="IkbvzQ5X0InksnLPCe76J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R4DNsAFETYQie3Vlzv9XWeuj12NvzQ3CfJyGh/IZB88YsuipbndSzwFbADLBWKjeWkpn1CqCAPusNWkUmFe5w==" saltValue="AIxmD9wXT/+P+JuC3ZpIo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1737501</v>
      </c>
      <c r="AP9" s="292">
        <v>114302</v>
      </c>
      <c r="AQ9" s="293">
        <v>89546</v>
      </c>
      <c r="AR9" s="294">
        <v>27.6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104350</v>
      </c>
      <c r="AP10" s="295">
        <v>6865</v>
      </c>
      <c r="AQ10" s="296">
        <v>7518</v>
      </c>
      <c r="AR10" s="297">
        <v>-8.6999999999999993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15012</v>
      </c>
      <c r="AP11" s="295">
        <v>988</v>
      </c>
      <c r="AQ11" s="296">
        <v>9181</v>
      </c>
      <c r="AR11" s="297">
        <v>-89.2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1021</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v>11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137607</v>
      </c>
      <c r="AP14" s="295">
        <v>9052</v>
      </c>
      <c r="AQ14" s="296">
        <v>4082</v>
      </c>
      <c r="AR14" s="297">
        <v>121.8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157648</v>
      </c>
      <c r="AP15" s="295">
        <v>10371</v>
      </c>
      <c r="AQ15" s="296">
        <v>2228</v>
      </c>
      <c r="AR15" s="297">
        <v>365.5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-238441</v>
      </c>
      <c r="AP16" s="295">
        <v>-15686</v>
      </c>
      <c r="AQ16" s="296">
        <v>-8980</v>
      </c>
      <c r="AR16" s="297">
        <v>74.7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175</v>
      </c>
      <c r="AL17" s="1196"/>
      <c r="AM17" s="1196"/>
      <c r="AN17" s="1197"/>
      <c r="AO17" s="295">
        <v>1913677</v>
      </c>
      <c r="AP17" s="295">
        <v>125892</v>
      </c>
      <c r="AQ17" s="296">
        <v>104606</v>
      </c>
      <c r="AR17" s="297">
        <v>20.3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13.42</v>
      </c>
      <c r="AP21" s="308">
        <v>10.09</v>
      </c>
      <c r="AQ21" s="309">
        <v>3.33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97.3</v>
      </c>
      <c r="AP22" s="313">
        <v>97.8</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966912</v>
      </c>
      <c r="AP32" s="322">
        <v>63608</v>
      </c>
      <c r="AQ32" s="323">
        <v>67805</v>
      </c>
      <c r="AR32" s="324">
        <v>-6.2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v>11</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133474</v>
      </c>
      <c r="AP35" s="322">
        <v>8781</v>
      </c>
      <c r="AQ35" s="323">
        <v>18110</v>
      </c>
      <c r="AR35" s="324">
        <v>-51.5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43939</v>
      </c>
      <c r="AP36" s="322">
        <v>2891</v>
      </c>
      <c r="AQ36" s="323">
        <v>2781</v>
      </c>
      <c r="AR36" s="324">
        <v>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v>376</v>
      </c>
      <c r="AP37" s="322">
        <v>25</v>
      </c>
      <c r="AQ37" s="323">
        <v>1073</v>
      </c>
      <c r="AR37" s="324">
        <v>-97.7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v>222</v>
      </c>
      <c r="AP38" s="325">
        <v>15</v>
      </c>
      <c r="AQ38" s="326">
        <v>5</v>
      </c>
      <c r="AR38" s="314">
        <v>200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-44</v>
      </c>
      <c r="AP39" s="322">
        <v>-3</v>
      </c>
      <c r="AQ39" s="323">
        <v>-3858</v>
      </c>
      <c r="AR39" s="324">
        <v>-99.9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-836010</v>
      </c>
      <c r="AP40" s="322">
        <v>-54997</v>
      </c>
      <c r="AQ40" s="323">
        <v>-59194</v>
      </c>
      <c r="AR40" s="324">
        <v>-7.1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285</v>
      </c>
      <c r="AL41" s="1210"/>
      <c r="AM41" s="1210"/>
      <c r="AN41" s="1211"/>
      <c r="AO41" s="322">
        <v>308869</v>
      </c>
      <c r="AP41" s="322">
        <v>20319</v>
      </c>
      <c r="AQ41" s="323">
        <v>26732</v>
      </c>
      <c r="AR41" s="324">
        <v>-24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1994103</v>
      </c>
      <c r="AN51" s="344">
        <v>119393</v>
      </c>
      <c r="AO51" s="345">
        <v>68.900000000000006</v>
      </c>
      <c r="AP51" s="346">
        <v>90961</v>
      </c>
      <c r="AQ51" s="347">
        <v>20.100000000000001</v>
      </c>
      <c r="AR51" s="348">
        <v>48.8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913914</v>
      </c>
      <c r="AN52" s="352">
        <v>54719</v>
      </c>
      <c r="AO52" s="353">
        <v>96.5</v>
      </c>
      <c r="AP52" s="354">
        <v>37720</v>
      </c>
      <c r="AQ52" s="355">
        <v>7.1</v>
      </c>
      <c r="AR52" s="356">
        <v>89.4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2000082</v>
      </c>
      <c r="AN53" s="344">
        <v>121971</v>
      </c>
      <c r="AO53" s="345">
        <v>2.2000000000000002</v>
      </c>
      <c r="AP53" s="346">
        <v>106614</v>
      </c>
      <c r="AQ53" s="347">
        <v>17.2</v>
      </c>
      <c r="AR53" s="348">
        <v>-15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980388</v>
      </c>
      <c r="AN54" s="352">
        <v>59787</v>
      </c>
      <c r="AO54" s="353">
        <v>9.3000000000000007</v>
      </c>
      <c r="AP54" s="354">
        <v>45545</v>
      </c>
      <c r="AQ54" s="355">
        <v>20.7</v>
      </c>
      <c r="AR54" s="356">
        <v>-11.4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1335453</v>
      </c>
      <c r="AN55" s="344">
        <v>83429</v>
      </c>
      <c r="AO55" s="345">
        <v>-31.6</v>
      </c>
      <c r="AP55" s="346">
        <v>85459</v>
      </c>
      <c r="AQ55" s="347">
        <v>-19.8</v>
      </c>
      <c r="AR55" s="348">
        <v>-11.8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541980</v>
      </c>
      <c r="AN56" s="352">
        <v>33859</v>
      </c>
      <c r="AO56" s="353">
        <v>-43.4</v>
      </c>
      <c r="AP56" s="354">
        <v>44378</v>
      </c>
      <c r="AQ56" s="355">
        <v>-2.6</v>
      </c>
      <c r="AR56" s="356">
        <v>-40.799999999999997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1459635</v>
      </c>
      <c r="AN57" s="344">
        <v>93447</v>
      </c>
      <c r="AO57" s="345">
        <v>12</v>
      </c>
      <c r="AP57" s="346">
        <v>83280</v>
      </c>
      <c r="AQ57" s="347">
        <v>-2.5</v>
      </c>
      <c r="AR57" s="348">
        <v>14.5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577884</v>
      </c>
      <c r="AN58" s="352">
        <v>36996</v>
      </c>
      <c r="AO58" s="353">
        <v>9.3000000000000007</v>
      </c>
      <c r="AP58" s="354">
        <v>43123</v>
      </c>
      <c r="AQ58" s="355">
        <v>-2.8</v>
      </c>
      <c r="AR58" s="356">
        <v>12.1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2749441</v>
      </c>
      <c r="AN59" s="344">
        <v>180872</v>
      </c>
      <c r="AO59" s="345">
        <v>93.6</v>
      </c>
      <c r="AP59" s="346">
        <v>88968</v>
      </c>
      <c r="AQ59" s="347">
        <v>6.8</v>
      </c>
      <c r="AR59" s="348">
        <v>86.8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1087271</v>
      </c>
      <c r="AN60" s="352">
        <v>71526</v>
      </c>
      <c r="AO60" s="353">
        <v>93.3</v>
      </c>
      <c r="AP60" s="354">
        <v>45482</v>
      </c>
      <c r="AQ60" s="355">
        <v>5.5</v>
      </c>
      <c r="AR60" s="356">
        <v>87.8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1907743</v>
      </c>
      <c r="AN61" s="359">
        <v>119822</v>
      </c>
      <c r="AO61" s="360">
        <v>29</v>
      </c>
      <c r="AP61" s="361">
        <v>91056</v>
      </c>
      <c r="AQ61" s="362">
        <v>4.4000000000000004</v>
      </c>
      <c r="AR61" s="348">
        <v>24.6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820287</v>
      </c>
      <c r="AN62" s="352">
        <v>51377</v>
      </c>
      <c r="AO62" s="353">
        <v>33</v>
      </c>
      <c r="AP62" s="354">
        <v>43250</v>
      </c>
      <c r="AQ62" s="355">
        <v>5.6</v>
      </c>
      <c r="AR62" s="356">
        <v>27.4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uqkjWJmCJYtBDyKcqiYPEcWZrnwmVVhFsKYhUz5BOlzLL1oeotJCmbIU6Q75xnJuOtGPToFQCgIekblvV9cPw==" saltValue="8WqUFWas8+LxJGeaMYBK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Ml0kHKymJ3NEC/VkXkCF7emgnBHjHoYdYNz1uYqSH5H70v59ijpZ4lD2PgwRJfrhXM/glsXztU/TzJ2mKAyqg==" saltValue="2gMheL3dV1AiC6T9v7eT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II49l+zy0FTxksSi3g8INiwdAF+qkbqZ0ooO64sUppS5NBjEBbFe/GVT5Uzfc32fPDQYgaNKy4oJGIXoSSBew==" saltValue="8R27ySr3QxVQEfZB24Xb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25.31</v>
      </c>
      <c r="G47" s="12">
        <v>26.48</v>
      </c>
      <c r="H47" s="12">
        <v>30.4</v>
      </c>
      <c r="I47" s="12">
        <v>28.39</v>
      </c>
      <c r="J47" s="13">
        <v>29.52</v>
      </c>
    </row>
    <row r="48" spans="2:10" ht="57.75" customHeight="1">
      <c r="B48" s="14"/>
      <c r="C48" s="1214" t="s">
        <v>4</v>
      </c>
      <c r="D48" s="1214"/>
      <c r="E48" s="1215"/>
      <c r="F48" s="15">
        <v>5.57</v>
      </c>
      <c r="G48" s="16">
        <v>5.4</v>
      </c>
      <c r="H48" s="16">
        <v>7.15</v>
      </c>
      <c r="I48" s="16">
        <v>5.31</v>
      </c>
      <c r="J48" s="17">
        <v>4.7699999999999996</v>
      </c>
    </row>
    <row r="49" spans="2:10" ht="57.75" customHeight="1" thickBot="1">
      <c r="B49" s="18"/>
      <c r="C49" s="1216" t="s">
        <v>5</v>
      </c>
      <c r="D49" s="1216"/>
      <c r="E49" s="1217"/>
      <c r="F49" s="19">
        <v>2.8</v>
      </c>
      <c r="G49" s="20">
        <v>0.56000000000000005</v>
      </c>
      <c r="H49" s="20">
        <v>6.33</v>
      </c>
      <c r="I49" s="20" t="s">
        <v>555</v>
      </c>
      <c r="J49" s="21" t="s">
        <v>556</v>
      </c>
    </row>
    <row r="50" spans="2:10" ht="13.5" customHeight="1"/>
    <row r="51" spans="2:10" ht="13.5" hidden="1" customHeight="1"/>
    <row r="52" spans="2:10" ht="13.5" hidden="1" customHeight="1"/>
    <row r="53" spans="2:10" ht="13.5" hidden="1" customHeight="1"/>
  </sheetData>
  <sheetProtection algorithmName="SHA-512" hashValue="uGcylqKhRdyUbPjh3qho47YN76NaMRxhk9os3pl3kMKbGENE71MZTV+RPnpQf2WmPfR49qQTlF+lJUhRHeDCNA==" saltValue="6JLn9MfSgvUQAUMKIYCDd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2019-11-11T00:03:30Z</cp:lastPrinted>
  <dcterms:created xsi:type="dcterms:W3CDTF">2019-02-14T05:24:31Z</dcterms:created>
  <dcterms:modified xsi:type="dcterms:W3CDTF">2019-11-11T02:46:40Z</dcterms:modified>
  <cp:category/>
</cp:coreProperties>
</file>