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5" yWindow="5730" windowWidth="19230" windowHeight="5775" tabRatio="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E35" i="10" s="1"/>
  <c r="BW34" i="10" l="1"/>
  <c r="BW35" i="10" l="1"/>
  <c r="BW36" i="10" s="1"/>
  <c r="BW37" i="10" s="1"/>
  <c r="BW38" i="10" s="1"/>
  <c r="CO34" i="10" l="1"/>
</calcChain>
</file>

<file path=xl/sharedStrings.xml><?xml version="1.0" encoding="utf-8"?>
<sst xmlns="http://schemas.openxmlformats.org/spreadsheetml/2006/main" count="1110" uniqueCount="602">
  <si>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</si>
  <si>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</si>
  <si>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</si>
  <si>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</si>
  <si>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</si>
  <si>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</si>
  <si>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</si>
  <si>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</si>
  <si>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</si>
  <si>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</si>
  <si>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</si>
  <si>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</si>
  <si>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</si>
  <si>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</si>
  <si>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</si>
  <si>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</si>
  <si>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</si>
  <si>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</si>
  <si>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</si>
  <si>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</si>
  <si>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</si>
  <si>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</si>
  <si>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</si>
  <si>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</si>
  <si>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</si>
  <si>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</si>
  <si>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</si>
  <si>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</si>
  <si>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</si>
  <si>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</si>
  <si>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</si>
  <si>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</si>
  <si>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</si>
  <si>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</si>
  <si>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</si>
  <si>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</si>
  <si>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</si>
  <si>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</si>
  <si>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</si>
  <si>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</si>
  <si>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</si>
  <si>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</si>
  <si>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</si>
  <si>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</si>
  <si>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</si>
  <si>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</si>
  <si>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</si>
  <si>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</si>
  <si>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</si>
  <si>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</si>
  <si>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</si>
  <si>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</si>
  <si>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</si>
  <si>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</si>
  <si>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</si>
  <si>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</si>
  <si>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</si>
  <si>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</si>
  <si>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</si>
  <si>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</si>
  <si>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</si>
  <si>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</si>
  <si>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</si>
  <si>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</si>
  <si>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</si>
  <si>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</si>
  <si>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</si>
  <si>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</si>
  <si>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</si>
  <si>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</si>
  <si>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</si>
  <si>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</si>
  <si>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</si>
  <si>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</si>
  <si>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</si>
  <si>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</si>
  <si>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</si>
  <si>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</si>
  <si>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</si>
  <si>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</si>
  <si>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</si>
  <si>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</si>
  <si>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</si>
  <si>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</si>
  <si>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</si>
  <si>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</si>
  <si>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</si>
  <si>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</si>
  <si>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</si>
  <si>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</si>
  <si>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</si>
  <si>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</si>
  <si>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</si>
  <si>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</si>
  <si>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</si>
  <si>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</si>
  <si>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</si>
  <si>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</si>
  <si>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</si>
  <si>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</si>
  <si>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</si>
  <si>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</si>
  <si>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</si>
  <si>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</si>
  <si>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</si>
  <si>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</si>
  <si>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</si>
  <si>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</si>
  <si>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</si>
  <si>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</si>
  <si>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</si>
  <si>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</si>
  <si>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</si>
  <si>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</si>
  <si>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</si>
  <si>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</si>
  <si>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</si>
  <si>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</si>
  <si>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</si>
  <si>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</si>
  <si>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</si>
  <si>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</si>
  <si>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</si>
  <si>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</si>
  <si>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</si>
  <si>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</si>
  <si>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</si>
  <si>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</si>
  <si>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</si>
  <si>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</si>
  <si>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</si>
  <si>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</si>
  <si>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</si>
  <si>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</si>
  <si>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</si>
  <si>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</si>
  <si>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</si>
  <si>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</si>
  <si>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</si>
  <si>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</si>
  <si>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</si>
  <si>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</si>
  <si>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</si>
  <si>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</si>
  <si>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</si>
  <si>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</si>
  <si>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</si>
  <si>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</si>
  <si>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</si>
  <si>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</si>
  <si>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</si>
  <si>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</si>
  <si>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</si>
  <si>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</si>
  <si>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</si>
  <si>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</si>
  <si>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</si>
  <si>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</si>
  <si>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</si>
  <si>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</si>
  <si>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</si>
  <si>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</si>
  <si>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</si>
  <si>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</si>
  <si>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</si>
  <si>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</si>
  <si>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</si>
  <si>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</si>
  <si>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</si>
  <si>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</si>
  <si>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</si>
  <si>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</si>
  <si>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</si>
  <si>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</si>
  <si>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</si>
  <si>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</si>
  <si>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</si>
  <si>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</si>
  <si>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</si>
  <si>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</si>
  <si>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</si>
  <si>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</si>
  <si>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</si>
  <si>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</si>
  <si>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</si>
  <si>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</si>
  <si>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</si>
  <si>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</si>
  <si>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</si>
  <si>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</si>
  <si>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</si>
  <si>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</si>
  <si>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</si>
  <si>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</si>
  <si>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</si>
  <si>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</si>
  <si>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</si>
  <si>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</si>
  <si>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</si>
  <si>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</si>
  <si>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</si>
  <si>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</si>
  <si>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</si>
  <si>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</si>
  <si>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</si>
  <si>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</si>
  <si>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</si>
  <si>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</si>
  <si>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</si>
  <si>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</si>
  <si>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</si>
  <si>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</si>
  <si>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</si>
  <si>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</si>
  <si>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鹿児島県与論町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</si>
  <si>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</si>
  <si>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</si>
  <si>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</si>
  <si>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</si>
  <si>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</si>
  <si>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</si>
  <si>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</si>
  <si>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</si>
  <si>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</si>
  <si>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</si>
  <si>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</si>
  <si>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</si>
  <si>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</si>
  <si>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</si>
  <si>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</si>
  <si>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</si>
  <si>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</si>
  <si>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</si>
  <si>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</si>
  <si>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</si>
  <si>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</si>
  <si>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</si>
  <si>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</si>
  <si>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</si>
  <si>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</si>
  <si>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</si>
  <si>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</si>
  <si>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</si>
  <si>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</si>
  <si>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</si>
  <si>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</si>
  <si>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</si>
  <si>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</si>
  <si>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</si>
  <si>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</si>
  <si>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</si>
  <si>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</si>
  <si>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</si>
  <si>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</si>
  <si>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</si>
  <si>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</si>
  <si>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</si>
  <si>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</si>
  <si>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</si>
  <si>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</si>
  <si>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</si>
  <si>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</si>
  <si>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</si>
  <si>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</si>
  <si>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</si>
  <si>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</si>
  <si>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</si>
  <si>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</si>
  <si>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</si>
  <si>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</si>
  <si>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</si>
  <si>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</si>
  <si>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</si>
  <si>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</si>
  <si>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</si>
  <si>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</si>
  <si>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</si>
  <si>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</si>
  <si>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</si>
  <si>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</si>
  <si>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</si>
  <si>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</si>
  <si>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</si>
  <si>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</si>
  <si>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</si>
  <si>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</si>
  <si>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</si>
  <si>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</si>
  <si>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</si>
  <si>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</si>
  <si>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</si>
  <si>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</si>
  <si>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</si>
  <si>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</si>
  <si>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</si>
  <si>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</si>
  <si>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</si>
  <si>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</si>
  <si>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</si>
  <si>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</si>
  <si>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</si>
  <si>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</si>
  <si>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</si>
  <si>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</si>
  <si>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</si>
  <si>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</si>
  <si>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</si>
  <si>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</si>
  <si>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</si>
  <si>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</si>
  <si>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</si>
  <si>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</si>
  <si>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</si>
  <si>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</si>
  <si>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</si>
  <si>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</si>
  <si>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</si>
  <si>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</si>
  <si>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</si>
  <si>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</si>
  <si>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</si>
  <si>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</si>
  <si>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</si>
  <si>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</si>
  <si>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</si>
  <si>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</si>
  <si>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</si>
  <si>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</si>
  <si>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</si>
  <si>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</si>
  <si>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</si>
  <si>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</si>
  <si>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</si>
  <si>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</si>
  <si>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</si>
  <si>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</si>
  <si>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</si>
  <si>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</si>
  <si>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</si>
  <si>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</si>
  <si>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</si>
  <si>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</si>
  <si>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</si>
  <si>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</si>
  <si>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</si>
  <si>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</si>
  <si>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</si>
  <si>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</si>
  <si>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</si>
  <si>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</si>
  <si>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</si>
  <si>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</si>
  <si>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</si>
  <si>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</si>
  <si>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</si>
  <si>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</si>
  <si>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</si>
  <si>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</si>
  <si>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</si>
  <si>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</si>
  <si>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</si>
  <si>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</si>
  <si>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</si>
  <si>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</si>
  <si>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鹿児島県与論町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</si>
  <si>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</si>
  <si>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</si>
  <si>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</si>
  <si>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</si>
  <si>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</si>
  <si>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</si>
  <si>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</si>
  <si>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</si>
  <si>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</si>
  <si>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</si>
  <si>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</si>
  <si>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</si>
  <si>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</si>
  <si>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</si>
  <si>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</si>
  <si>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</si>
  <si>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</si>
  <si>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</si>
  <si>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</si>
  <si>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</si>
  <si>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</si>
  <si>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</si>
  <si>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</si>
  <si>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</si>
  <si>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</si>
  <si>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</si>
  <si>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</si>
  <si>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</si>
  <si>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</si>
  <si>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</si>
  <si>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</si>
  <si>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</si>
  <si>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</si>
  <si>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</si>
  <si>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</si>
  <si>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</si>
  <si>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t>
    <phoneticPr fontId="5"/>
  </si>
  <si>
    <t>与論町水道事業特別会計</t>
    <phoneticPr fontId="5"/>
  </si>
  <si>
    <t>法適用企業</t>
    <phoneticPr fontId="5"/>
  </si>
  <si>
    <t>与論町農業集落排水事業特別会計</t>
    <phoneticPr fontId="5"/>
  </si>
  <si>
    <t>-</t>
    <phoneticPr fontId="5"/>
  </si>
  <si>
    <t>法非適用企業</t>
    <phoneticPr fontId="5"/>
  </si>
  <si>
    <t>与論町と畜場特別会計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</si>
  <si>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</si>
  <si>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</si>
  <si>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</si>
  <si>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</si>
  <si>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</si>
  <si>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</si>
  <si>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</si>
  <si>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</si>
  <si>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</si>
  <si>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</si>
  <si>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</si>
  <si>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</si>
  <si>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</si>
  <si>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</si>
  <si>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</si>
  <si>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</si>
  <si>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</si>
  <si>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</si>
  <si>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</si>
  <si>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</si>
  <si>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</si>
  <si>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</si>
  <si>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</si>
  <si>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</si>
  <si>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</si>
  <si>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</si>
  <si>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</si>
  <si>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</si>
  <si>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</si>
  <si>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</si>
  <si>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</si>
  <si>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</si>
  <si>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</si>
  <si>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</si>
  <si>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</si>
  <si>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</si>
  <si>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</si>
  <si>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</si>
  <si>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</si>
  <si>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</si>
  <si>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</si>
  <si>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</si>
  <si>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</si>
  <si>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</si>
  <si>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</si>
  <si>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</si>
  <si>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</si>
  <si>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</si>
  <si>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</si>
  <si>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</si>
  <si>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</si>
  <si>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</si>
  <si>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</si>
  <si>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</si>
  <si>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</si>
  <si>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</si>
  <si>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</si>
  <si>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</si>
  <si>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与論町農業集落排水事業特別会計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</si>
  <si>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</si>
  <si>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</si>
  <si>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与論町水道事業特別会計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</si>
  <si>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</si>
  <si>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</si>
  <si>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</si>
  <si>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</si>
  <si>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</si>
  <si>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</si>
  <si>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</si>
  <si>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</si>
  <si>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</si>
  <si>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</si>
  <si>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</si>
  <si>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</si>
  <si>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</si>
  <si>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</si>
  <si>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</si>
  <si>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</si>
  <si>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</si>
  <si>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</si>
  <si>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</si>
  <si>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</si>
  <si>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</si>
  <si>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</si>
  <si>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</si>
  <si>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</si>
  <si>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</si>
  <si>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</si>
  <si>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</si>
  <si>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</si>
  <si>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</si>
  <si>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</si>
  <si>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</si>
  <si>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</si>
  <si>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</si>
  <si>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</si>
  <si>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</si>
  <si>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</si>
  <si>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</si>
  <si>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</si>
  <si>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</si>
  <si>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</si>
  <si>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</si>
  <si>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</si>
  <si>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</si>
  <si>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</si>
  <si>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</si>
  <si>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</si>
  <si>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</si>
  <si>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</si>
  <si>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</si>
  <si>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</si>
  <si>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</si>
  <si>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</si>
  <si>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</si>
  <si>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</si>
  <si>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</si>
  <si>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</si>
  <si>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</si>
  <si>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</si>
  <si>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</si>
  <si>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</si>
  <si>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</si>
  <si>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</si>
  <si>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</si>
  <si>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</si>
  <si>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</si>
  <si>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</si>
  <si>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</si>
  <si>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</si>
  <si>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</si>
  <si>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</si>
  <si>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</si>
  <si>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</si>
  <si>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</si>
  <si>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</si>
  <si>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</si>
  <si>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</si>
  <si>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</si>
  <si>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</si>
  <si>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</si>
  <si>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</si>
  <si>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</si>
  <si>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</si>
  <si>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</si>
  <si>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</si>
  <si>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</si>
  <si>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</si>
  <si>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</si>
  <si>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3.29</t>
  </si>
  <si>
    <t>▲ 10.21</t>
  </si>
  <si>
    <t>▲ 2.95</t>
  </si>
  <si>
    <t>与論町国民健康保険特別会計（事業勘定）</t>
  </si>
  <si>
    <t>▲ 0.94</t>
  </si>
  <si>
    <t>▲ 1.19</t>
  </si>
  <si>
    <t>▲ 0.70</t>
  </si>
  <si>
    <t>▲ 0.48</t>
  </si>
  <si>
    <t>一般会計</t>
  </si>
  <si>
    <t>与論町水道事業特別会計</t>
  </si>
  <si>
    <t>▲ 9.47</t>
  </si>
  <si>
    <t>与論町介護保険特別会計</t>
  </si>
  <si>
    <t>与論町後期高齢者医療特別会計</t>
  </si>
  <si>
    <t>与論町農業集落排水事業特別会計</t>
  </si>
  <si>
    <t>与論町と畜場特別会計</t>
  </si>
  <si>
    <t>その他会計（赤字）</t>
  </si>
  <si>
    <t>その他会計（黒字）</t>
  </si>
  <si>
    <t>庁舎建設基金</t>
    <rPh sb="0" eb="2">
      <t>チョウシャ</t>
    </rPh>
    <rPh sb="2" eb="4">
      <t>ケンセツ</t>
    </rPh>
    <rPh sb="4" eb="6">
      <t>キキン</t>
    </rPh>
    <phoneticPr fontId="11"/>
  </si>
  <si>
    <t>サンゴ礁基金</t>
    <rPh sb="3" eb="4">
      <t>ショウ</t>
    </rPh>
    <rPh sb="4" eb="6">
      <t>キキン</t>
    </rPh>
    <phoneticPr fontId="11"/>
  </si>
  <si>
    <t>ふるさと水と土保全基金</t>
    <rPh sb="4" eb="5">
      <t>ミズ</t>
    </rPh>
    <rPh sb="6" eb="7">
      <t>ツチ</t>
    </rPh>
    <rPh sb="7" eb="9">
      <t>ホゼン</t>
    </rPh>
    <rPh sb="9" eb="11">
      <t>キキン</t>
    </rPh>
    <phoneticPr fontId="11"/>
  </si>
  <si>
    <t>ふるさと創生人材育成基金</t>
    <rPh sb="4" eb="6">
      <t>ソウセイ</t>
    </rPh>
    <rPh sb="6" eb="8">
      <t>ジンザイ</t>
    </rPh>
    <rPh sb="8" eb="10">
      <t>イクセイ</t>
    </rPh>
    <rPh sb="10" eb="12">
      <t>キキン</t>
    </rPh>
    <phoneticPr fontId="11"/>
  </si>
  <si>
    <t>学校校舎等建築促進基金</t>
    <rPh sb="0" eb="2">
      <t>ガッコウ</t>
    </rPh>
    <rPh sb="2" eb="4">
      <t>コウシャ</t>
    </rPh>
    <rPh sb="4" eb="5">
      <t>トウ</t>
    </rPh>
    <rPh sb="5" eb="7">
      <t>ケンチク</t>
    </rPh>
    <rPh sb="7" eb="9">
      <t>ソクシン</t>
    </rPh>
    <rPh sb="9" eb="11">
      <t>キキン</t>
    </rPh>
    <phoneticPr fontId="11"/>
  </si>
  <si>
    <t>与論空港株式会社</t>
    <phoneticPr fontId="2"/>
  </si>
  <si>
    <t>-</t>
    <phoneticPr fontId="2"/>
  </si>
  <si>
    <t>-</t>
    <phoneticPr fontId="2"/>
  </si>
  <si>
    <t>鹿児島県市町村総合事務組合</t>
    <phoneticPr fontId="2"/>
  </si>
  <si>
    <t>沖永良部与論地区広域事務組合</t>
    <phoneticPr fontId="2"/>
  </si>
  <si>
    <t>奄美群島広域事務組合</t>
    <phoneticPr fontId="2"/>
  </si>
  <si>
    <t>鹿児島県後期高齢者医療広域連合(一般会計)</t>
    <phoneticPr fontId="2"/>
  </si>
  <si>
    <t>鹿児島県後期高齢者医療広域連合(特別会計)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</si>
  <si>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</si>
  <si>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</si>
  <si>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</si>
  <si>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</si>
  <si>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</si>
  <si>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</si>
  <si>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</si>
  <si>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</si>
  <si>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</si>
  <si>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</si>
  <si>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</si>
  <si>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</si>
  <si>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</si>
  <si>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前年度から6.5ポイント減少し、有形固定資産減価償却率は前年度から3.3ポイント増加した。将来負担比率が低下している一方で、有形固定資産減価償却率は類似団体よりも高く、上昇傾向にあるが、主な要因としては、昭和４２年に建設された役場庁舎の有形固定資産減価償却率が９０％以上になっていること、昭和４０年代から５０年代に建設された各地区公民館が、有形固定資産減価償却率８０％以上になっていることなどが挙げられる。公共施設等総合管理計画に基づき、今後、老朽化対策に積極的に取り組んでいく。</t>
    <rPh sb="1" eb="3">
      <t>ショウライ</t>
    </rPh>
    <rPh sb="3" eb="5">
      <t>フタン</t>
    </rPh>
    <rPh sb="5" eb="7">
      <t>ヒリツ</t>
    </rPh>
    <rPh sb="8" eb="11">
      <t>ゼンネンド</t>
    </rPh>
    <rPh sb="20" eb="22">
      <t>ゲンショウ</t>
    </rPh>
    <rPh sb="24" eb="26">
      <t>ユウケイ</t>
    </rPh>
    <rPh sb="26" eb="30">
      <t>コテイシサン</t>
    </rPh>
    <rPh sb="30" eb="32">
      <t>ゲンカ</t>
    </rPh>
    <rPh sb="32" eb="35">
      <t>ショウキャクリツ</t>
    </rPh>
    <rPh sb="36" eb="39">
      <t>ゼンネンド</t>
    </rPh>
    <rPh sb="48" eb="50">
      <t>ゾウカ</t>
    </rPh>
    <phoneticPr fontId="5"/>
  </si>
  <si>
    <t>　将来負担比率は前年度から6.5ポイント減少し、実質公債費比率は0.7ポイント増加した。実質公債費比率・将来負担比率ともに減少傾向が続いていたが、ごみ焼却施設整備事業に係る平成27年度借入地方債の償還が始まったことにより実質公債費比率が増加した。また、平成３０年度から令和元年度にかけて実施している新庁舎整備事業に係る地方債の償還が平成３５年度から始まるため、実質公債費比率が上昇していくことが考えられるため、これまで以上に公債費の適正化に取り組んでいく必要がある。</t>
    <rPh sb="1" eb="3">
      <t>ショウライ</t>
    </rPh>
    <rPh sb="3" eb="5">
      <t>フタン</t>
    </rPh>
    <rPh sb="5" eb="7">
      <t>ヒリツ</t>
    </rPh>
    <rPh sb="8" eb="11">
      <t>ゼンネンド</t>
    </rPh>
    <rPh sb="20" eb="22">
      <t>ゲンショウ</t>
    </rPh>
    <rPh sb="24" eb="26">
      <t>ジッシツ</t>
    </rPh>
    <rPh sb="26" eb="29">
      <t>コウサイヒ</t>
    </rPh>
    <rPh sb="29" eb="31">
      <t>ヒリツ</t>
    </rPh>
    <rPh sb="39" eb="41">
      <t>ゾウカ</t>
    </rPh>
    <rPh sb="75" eb="77">
      <t>ショウキャク</t>
    </rPh>
    <rPh sb="77" eb="79">
      <t>シセツ</t>
    </rPh>
    <rPh sb="79" eb="81">
      <t>セイビ</t>
    </rPh>
    <rPh sb="81" eb="83">
      <t>ジギョウ</t>
    </rPh>
    <rPh sb="84" eb="85">
      <t>カカ</t>
    </rPh>
    <rPh sb="86" eb="88">
      <t>ヘイセイ</t>
    </rPh>
    <rPh sb="90" eb="92">
      <t>ネンド</t>
    </rPh>
    <rPh sb="92" eb="94">
      <t>カリイレ</t>
    </rPh>
    <rPh sb="94" eb="97">
      <t>チホウサイ</t>
    </rPh>
    <rPh sb="98" eb="100">
      <t>ショウカン</t>
    </rPh>
    <rPh sb="101" eb="102">
      <t>ハジ</t>
    </rPh>
    <rPh sb="110" eb="112">
      <t>ジッシツ</t>
    </rPh>
    <rPh sb="134" eb="136">
      <t>レイワ</t>
    </rPh>
    <rPh sb="136" eb="139">
      <t>ガンネンド</t>
    </rPh>
    <rPh sb="143" eb="145">
      <t>ジッシ</t>
    </rPh>
    <rPh sb="149" eb="152">
      <t>シンチョウシャ</t>
    </rPh>
    <rPh sb="152" eb="154">
      <t>セイビ</t>
    </rPh>
    <rPh sb="154" eb="156">
      <t>ジギョウ</t>
    </rPh>
    <rPh sb="157" eb="158">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</si>
</sst>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ECA5-40AB-97E0-A96D90FB2D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165400</c:v>
                </c:pt>
                <c:pt idx="1">
                  <c:v>167402</c:v>
                </c:pt>
                <c:pt idx="2">
                  <c:v>265067</c:v>
                </c:pt>
                <c:pt idx="3">
                  <c:v>333226</c:v>
                </c:pt>
                <c:pt idx="4">
                  <c:v>191769</c:v>
                </c:pt>
              </c:numCache>
            </c:numRef>
          </c:val>
          <c:smooth val="0"/>
          <c:extLst>
            <c:ext xmlns:c16="http://schemas.microsoft.com/office/drawing/2014/chart" uri="{C3380CC4-5D6E-409C-BE32-E72D297353CC}">
              <c16:uniqueId val="{00000001-ECA5-40AB-97E0-A96D90FB2D30}"/>
            </c:ext>
          </c:extLst>
        </c:ser>
        <c:dLbls>
          <c:showLegendKey val="0"/>
          <c:showVal val="0"/>
          <c:showCatName val="0"/>
          <c:showSerName val="0"/>
          <c:showPercent val="0"/>
          <c:showBubbleSize val="0"/>
        </c:dLbls>
        <c:marker val="1"/>
        <c:smooth val="0"/>
        <c:axId val="169863040"/>
        <c:axId val="172515328"/>
      </c:lineChart>
      <c:catAx>
        <c:axId val="16986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515328"/>
        <c:crosses val="autoZero"/>
        <c:auto val="1"/>
        <c:lblAlgn val="ctr"/>
        <c:lblOffset val="100"/>
        <c:tickLblSkip val="1"/>
        <c:tickMarkSkip val="1"/>
        <c:noMultiLvlLbl val="0"/>
      </c:catAx>
      <c:valAx>
        <c:axId val="1725153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6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11.77</c:v>
                </c:pt>
                <c:pt idx="1">
                  <c:v>10.9</c:v>
                </c:pt>
                <c:pt idx="2">
                  <c:v>11.69</c:v>
                </c:pt>
                <c:pt idx="3">
                  <c:v>8.51</c:v>
                </c:pt>
                <c:pt idx="4">
                  <c:v>11.06</c:v>
                </c:pt>
              </c:numCache>
            </c:numRef>
          </c:val>
          <c:extLst>
            <c:ext xmlns:c16="http://schemas.microsoft.com/office/drawing/2014/chart" uri="{C3380CC4-5D6E-409C-BE32-E72D297353CC}">
              <c16:uniqueId val="{00000000-1637-49E0-9B6E-38467BD2E9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10.5</c:v>
                </c:pt>
                <c:pt idx="1">
                  <c:v>11.13</c:v>
                </c:pt>
                <c:pt idx="2">
                  <c:v>19.86</c:v>
                </c:pt>
                <c:pt idx="3">
                  <c:v>27.24</c:v>
                </c:pt>
                <c:pt idx="4">
                  <c:v>32.35</c:v>
                </c:pt>
              </c:numCache>
            </c:numRef>
          </c:val>
          <c:extLst>
            <c:ext xmlns:c16="http://schemas.microsoft.com/office/drawing/2014/chart" uri="{C3380CC4-5D6E-409C-BE32-E72D297353CC}">
              <c16:uniqueId val="{00000001-1637-49E0-9B6E-38467BD2E971}"/>
            </c:ext>
          </c:extLst>
        </c:ser>
        <c:dLbls>
          <c:showLegendKey val="0"/>
          <c:showVal val="0"/>
          <c:showCatName val="0"/>
          <c:showSerName val="0"/>
          <c:showPercent val="0"/>
          <c:showBubbleSize val="0"/>
        </c:dLbls>
        <c:gapWidth val="250"/>
        <c:overlap val="100"/>
        <c:axId val="173107840"/>
        <c:axId val="1731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-3.29</c:v>
                </c:pt>
                <c:pt idx="1">
                  <c:v>-10.210000000000001</c:v>
                </c:pt>
                <c:pt idx="2">
                  <c:v>0.59</c:v>
                </c:pt>
                <c:pt idx="3">
                  <c:v>-2.95</c:v>
                </c:pt>
                <c:pt idx="4">
                  <c:v>2.5</c:v>
                </c:pt>
              </c:numCache>
            </c:numRef>
          </c:val>
          <c:smooth val="0"/>
          <c:extLst>
            <c:ext xmlns:c16="http://schemas.microsoft.com/office/drawing/2014/chart" uri="{C3380CC4-5D6E-409C-BE32-E72D297353CC}">
              <c16:uniqueId val="{00000002-1637-49E0-9B6E-38467BD2E971}"/>
            </c:ext>
          </c:extLst>
        </c:ser>
        <c:dLbls>
          <c:showLegendKey val="0"/>
          <c:showVal val="0"/>
          <c:showCatName val="0"/>
          <c:showSerName val="0"/>
          <c:showPercent val="0"/>
          <c:showBubbleSize val="0"/>
        </c:dLbls>
        <c:marker val="1"/>
        <c:smooth val="0"/>
        <c:axId val="173107840"/>
        <c:axId val="173114112"/>
      </c:lineChart>
      <c:catAx>
        <c:axId val="1731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114112"/>
        <c:crosses val="autoZero"/>
        <c:auto val="1"/>
        <c:lblAlgn val="ctr"/>
        <c:lblOffset val="100"/>
        <c:tickLblSkip val="1"/>
        <c:tickMarkSkip val="1"/>
        <c:noMultiLvlLbl val="0"/>
      </c:catAx>
      <c:valAx>
        <c:axId val="1731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E5-4870-896B-ACB27E99B9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E5-4870-896B-ACB27E99B9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E5-4870-896B-ACB27E99B98B}"/>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FE5-4870-896B-ACB27E99B98B}"/>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E5-4870-896B-ACB27E99B98B}"/>
            </c:ext>
          </c:extLst>
        </c:ser>
        <c:ser>
          <c:idx val="5"/>
          <c:order val="5"/>
          <c:tx>
            <c:strRef>
              <c:f>データシート!$A$32</c:f>
              <c:strCache>
                <c:ptCount val="1"/>
                <c:pt idx="0">
                  <c:v>与論町後期高齢者医療特別会計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FE5-4870-896B-ACB27E99B98B}"/>
            </c:ext>
          </c:extLst>
        </c:ser>
        <c:ser>
          <c:idx val="6"/>
          <c:order val="6"/>
          <c:tx>
            <c:strRef>
              <c:f>データシート!$A$33</c:f>
              <c:strCache>
                <c:ptCount val="1"/>
                <c:pt idx="0">
                  <c:v>与論町介護保険特別会計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1.69</c:v>
                </c:pt>
                <c:pt idx="4">
                  <c:v>#N/A</c:v>
                </c:pt>
                <c:pt idx="5">
                  <c:v>1.76</c:v>
                </c:pt>
                <c:pt idx="6">
                  <c:v>#N/A</c:v>
                </c:pt>
                <c:pt idx="7">
                  <c:v>1.0900000000000001</c:v>
                </c:pt>
                <c:pt idx="8">
                  <c:v>#N/A</c:v>
                </c:pt>
                <c:pt idx="9">
                  <c:v>1.25</c:v>
                </c:pt>
              </c:numCache>
            </c:numRef>
          </c:val>
          <c:extLst>
            <c:ext xmlns:c16="http://schemas.microsoft.com/office/drawing/2014/chart" uri="{C3380CC4-5D6E-409C-BE32-E72D297353CC}">
              <c16:uniqueId val="{00000006-DFE5-4870-896B-ACB27E99B98B}"/>
            </c:ext>
          </c:extLst>
        </c:ser>
        <c:ser>
          <c:idx val="7"/>
          <c:order val="7"/>
          <c:tx>
            <c:strRef>
              <c:f>データシート!$A$34</c:f>
              <c:strCache>
                <c:ptCount val="1"/>
                <c:pt idx="0">
                  <c:v>与論町水道事業特別会計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6.67</c:v>
                </c:pt>
                <c:pt idx="2">
                  <c:v>#N/A</c:v>
                </c:pt>
                <c:pt idx="3">
                  <c:v>7.49</c:v>
                </c:pt>
                <c:pt idx="4">
                  <c:v>#N/A</c:v>
                </c:pt>
                <c:pt idx="5">
                  <c:v>8.18</c:v>
                </c:pt>
                <c:pt idx="6">
                  <c:v>9.4700000000000006</c:v>
                </c:pt>
                <c:pt idx="7">
                  <c:v>#N/A</c:v>
                </c:pt>
                <c:pt idx="8">
                  <c:v>#N/A</c:v>
                </c:pt>
                <c:pt idx="9">
                  <c:v>9.3699999999999992</c:v>
                </c:pt>
              </c:numCache>
            </c:numRef>
          </c:val>
          <c:extLst>
            <c:ext xmlns:c16="http://schemas.microsoft.com/office/drawing/2014/chart" uri="{C3380CC4-5D6E-409C-BE32-E72D297353CC}">
              <c16:uniqueId val="{00000007-DFE5-4870-896B-ACB27E99B9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11.77</c:v>
                </c:pt>
                <c:pt idx="2">
                  <c:v>#N/A</c:v>
                </c:pt>
                <c:pt idx="3">
                  <c:v>11.2</c:v>
                </c:pt>
                <c:pt idx="4">
                  <c:v>#N/A</c:v>
                </c:pt>
                <c:pt idx="5">
                  <c:v>11.68</c:v>
                </c:pt>
                <c:pt idx="6">
                  <c:v>#N/A</c:v>
                </c:pt>
                <c:pt idx="7">
                  <c:v>8.5</c:v>
                </c:pt>
                <c:pt idx="8">
                  <c:v>#N/A</c:v>
                </c:pt>
                <c:pt idx="9">
                  <c:v>11.06</c:v>
                </c:pt>
              </c:numCache>
            </c:numRef>
          </c:val>
          <c:extLst>
            <c:ext xmlns:c16="http://schemas.microsoft.com/office/drawing/2014/chart" uri="{C3380CC4-5D6E-409C-BE32-E72D297353CC}">
              <c16:uniqueId val="{00000008-DFE5-4870-896B-ACB27E99B98B}"/>
            </c:ext>
          </c:extLst>
        </c:ser>
        <c:ser>
          <c:idx val="9"/>
          <c:order val="9"/>
          <c:tx>
            <c:strRef>
              <c:f>データシート!$A$36</c:f>
              <c:strCache>
                <c:ptCount val="1"/>
                <c:pt idx="0">
                  <c:v>与論町国民健康保険特別会計（事業勘定）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0.94</c:v>
                </c:pt>
                <c:pt idx="1">
                  <c:v>#N/A</c:v>
                </c:pt>
                <c:pt idx="2">
                  <c:v>1.19</c:v>
                </c:pt>
                <c:pt idx="3">
                  <c:v>#N/A</c:v>
                </c:pt>
                <c:pt idx="4">
                  <c:v>0.7</c:v>
                </c:pt>
                <c:pt idx="5">
                  <c:v>#N/A</c:v>
                </c:pt>
                <c:pt idx="6">
                  <c:v>#N/A</c:v>
                </c:pt>
                <c:pt idx="7">
                  <c:v>0.78</c:v>
                </c:pt>
                <c:pt idx="8">
                  <c:v>0.48</c:v>
                </c:pt>
                <c:pt idx="9">
                  <c:v>#N/A</c:v>
                </c:pt>
              </c:numCache>
            </c:numRef>
          </c:val>
          <c:extLst>
            <c:ext xmlns:c16="http://schemas.microsoft.com/office/drawing/2014/chart" uri="{C3380CC4-5D6E-409C-BE32-E72D297353CC}">
              <c16:uniqueId val="{00000009-DFE5-4870-896B-ACB27E99B98B}"/>
            </c:ext>
          </c:extLst>
        </c:ser>
        <c:dLbls>
          <c:showLegendKey val="0"/>
          <c:showVal val="0"/>
          <c:showCatName val="0"/>
          <c:showSerName val="0"/>
          <c:showPercent val="0"/>
          <c:showBubbleSize val="0"/>
        </c:dLbls>
        <c:gapWidth val="150"/>
        <c:overlap val="100"/>
        <c:axId val="191976192"/>
        <c:axId val="191977728"/>
      </c:barChart>
      <c:catAx>
        <c:axId val="1919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77728"/>
        <c:crosses val="autoZero"/>
        <c:auto val="1"/>
        <c:lblAlgn val="ctr"/>
        <c:lblOffset val="100"/>
        <c:tickLblSkip val="1"/>
        <c:tickMarkSkip val="1"/>
        <c:noMultiLvlLbl val="0"/>
      </c:catAx>
      <c:valAx>
        <c:axId val="19197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7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394</c:v>
                </c:pt>
                <c:pt idx="5">
                  <c:v>411</c:v>
                </c:pt>
                <c:pt idx="8">
                  <c:v>385</c:v>
                </c:pt>
                <c:pt idx="11">
                  <c:v>371</c:v>
                </c:pt>
                <c:pt idx="14">
                  <c:v>364</c:v>
                </c:pt>
              </c:numCache>
            </c:numRef>
          </c:val>
          <c:extLst>
            <c:ext xmlns:c16="http://schemas.microsoft.com/office/drawing/2014/chart" uri="{C3380CC4-5D6E-409C-BE32-E72D297353CC}">
              <c16:uniqueId val="{00000000-AACF-402C-8DB3-D170A01AE6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CF-402C-8DB3-D170A01AE6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7</c:v>
                </c:pt>
                <c:pt idx="6">
                  <c:v>26</c:v>
                </c:pt>
                <c:pt idx="9">
                  <c:v>30</c:v>
                </c:pt>
                <c:pt idx="12">
                  <c:v>80</c:v>
                </c:pt>
              </c:numCache>
            </c:numRef>
          </c:val>
          <c:extLst>
            <c:ext xmlns:c16="http://schemas.microsoft.com/office/drawing/2014/chart" uri="{C3380CC4-5D6E-409C-BE32-E72D297353CC}">
              <c16:uniqueId val="{00000002-AACF-402C-8DB3-D170A01AE6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1</c:v>
                </c:pt>
                <c:pt idx="6">
                  <c:v>2</c:v>
                </c:pt>
                <c:pt idx="9">
                  <c:v>2</c:v>
                </c:pt>
                <c:pt idx="12">
                  <c:v>2</c:v>
                </c:pt>
              </c:numCache>
            </c:numRef>
          </c:val>
          <c:extLst>
            <c:ext xmlns:c16="http://schemas.microsoft.com/office/drawing/2014/chart" uri="{C3380CC4-5D6E-409C-BE32-E72D297353CC}">
              <c16:uniqueId val="{00000003-AACF-402C-8DB3-D170A01AE6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c:v>
                </c:pt>
                <c:pt idx="3">
                  <c:v>3</c:v>
                </c:pt>
                <c:pt idx="6">
                  <c:v>6</c:v>
                </c:pt>
                <c:pt idx="9">
                  <c:v>5</c:v>
                </c:pt>
                <c:pt idx="12">
                  <c:v>8</c:v>
                </c:pt>
              </c:numCache>
            </c:numRef>
          </c:val>
          <c:extLst>
            <c:ext xmlns:c16="http://schemas.microsoft.com/office/drawing/2014/chart" uri="{C3380CC4-5D6E-409C-BE32-E72D297353CC}">
              <c16:uniqueId val="{00000004-AACF-402C-8DB3-D170A01AE6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CF-402C-8DB3-D170A01AE6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CF-402C-8DB3-D170A01AE6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584</c:v>
                </c:pt>
                <c:pt idx="3">
                  <c:v>596</c:v>
                </c:pt>
                <c:pt idx="6">
                  <c:v>555</c:v>
                </c:pt>
                <c:pt idx="9">
                  <c:v>528</c:v>
                </c:pt>
                <c:pt idx="12">
                  <c:v>533</c:v>
                </c:pt>
              </c:numCache>
            </c:numRef>
          </c:val>
          <c:extLst>
            <c:ext xmlns:c16="http://schemas.microsoft.com/office/drawing/2014/chart" uri="{C3380CC4-5D6E-409C-BE32-E72D297353CC}">
              <c16:uniqueId val="{00000007-AACF-402C-8DB3-D170A01AE681}"/>
            </c:ext>
          </c:extLst>
        </c:ser>
        <c:dLbls>
          <c:showLegendKey val="0"/>
          <c:showVal val="0"/>
          <c:showCatName val="0"/>
          <c:showSerName val="0"/>
          <c:showPercent val="0"/>
          <c:showBubbleSize val="0"/>
        </c:dLbls>
        <c:gapWidth val="100"/>
        <c:overlap val="100"/>
        <c:axId val="119991680"/>
        <c:axId val="11999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202</c:v>
                </c:pt>
                <c:pt idx="2">
                  <c:v>#N/A</c:v>
                </c:pt>
                <c:pt idx="3">
                  <c:v>#N/A</c:v>
                </c:pt>
                <c:pt idx="4">
                  <c:v>196</c:v>
                </c:pt>
                <c:pt idx="5">
                  <c:v>#N/A</c:v>
                </c:pt>
                <c:pt idx="6">
                  <c:v>#N/A</c:v>
                </c:pt>
                <c:pt idx="7">
                  <c:v>204</c:v>
                </c:pt>
                <c:pt idx="8">
                  <c:v>#N/A</c:v>
                </c:pt>
                <c:pt idx="9">
                  <c:v>#N/A</c:v>
                </c:pt>
                <c:pt idx="10">
                  <c:v>194</c:v>
                </c:pt>
                <c:pt idx="11">
                  <c:v>#N/A</c:v>
                </c:pt>
                <c:pt idx="12">
                  <c:v>#N/A</c:v>
                </c:pt>
                <c:pt idx="13">
                  <c:v>259</c:v>
                </c:pt>
                <c:pt idx="14">
                  <c:v>#N/A</c:v>
                </c:pt>
              </c:numCache>
            </c:numRef>
          </c:val>
          <c:smooth val="0"/>
          <c:extLst>
            <c:ext xmlns:c16="http://schemas.microsoft.com/office/drawing/2014/chart" uri="{C3380CC4-5D6E-409C-BE32-E72D297353CC}">
              <c16:uniqueId val="{00000008-AACF-402C-8DB3-D170A01AE681}"/>
            </c:ext>
          </c:extLst>
        </c:ser>
        <c:dLbls>
          <c:showLegendKey val="0"/>
          <c:showVal val="0"/>
          <c:showCatName val="0"/>
          <c:showSerName val="0"/>
          <c:showPercent val="0"/>
          <c:showBubbleSize val="0"/>
        </c:dLbls>
        <c:marker val="1"/>
        <c:smooth val="0"/>
        <c:axId val="119991680"/>
        <c:axId val="119993856"/>
      </c:lineChart>
      <c:catAx>
        <c:axId val="1199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93856"/>
        <c:crosses val="autoZero"/>
        <c:auto val="1"/>
        <c:lblAlgn val="ctr"/>
        <c:lblOffset val="100"/>
        <c:tickLblSkip val="1"/>
        <c:tickMarkSkip val="1"/>
        <c:noMultiLvlLbl val="0"/>
      </c:catAx>
      <c:valAx>
        <c:axId val="11999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3286</c:v>
                </c:pt>
                <c:pt idx="5">
                  <c:v>3337</c:v>
                </c:pt>
                <c:pt idx="8">
                  <c:v>3458</c:v>
                </c:pt>
                <c:pt idx="11">
                  <c:v>3892</c:v>
                </c:pt>
                <c:pt idx="14">
                  <c:v>3720</c:v>
                </c:pt>
              </c:numCache>
            </c:numRef>
          </c:val>
          <c:extLst>
            <c:ext xmlns:c16="http://schemas.microsoft.com/office/drawing/2014/chart" uri="{C3380CC4-5D6E-409C-BE32-E72D297353CC}">
              <c16:uniqueId val="{00000000-2BFF-4330-82FC-DE916D536D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c:v>
                </c:pt>
                <c:pt idx="5">
                  <c:v>299</c:v>
                </c:pt>
                <c:pt idx="8">
                  <c:v>408</c:v>
                </c:pt>
                <c:pt idx="11">
                  <c:v>318</c:v>
                </c:pt>
                <c:pt idx="14">
                  <c:v>317</c:v>
                </c:pt>
              </c:numCache>
            </c:numRef>
          </c:val>
          <c:extLst>
            <c:ext xmlns:c16="http://schemas.microsoft.com/office/drawing/2014/chart" uri="{C3380CC4-5D6E-409C-BE32-E72D297353CC}">
              <c16:uniqueId val="{00000001-2BFF-4330-82FC-DE916D536D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541</c:v>
                </c:pt>
                <c:pt idx="5">
                  <c:v>668</c:v>
                </c:pt>
                <c:pt idx="8">
                  <c:v>860</c:v>
                </c:pt>
                <c:pt idx="11">
                  <c:v>1224</c:v>
                </c:pt>
                <c:pt idx="14">
                  <c:v>1474</c:v>
                </c:pt>
              </c:numCache>
            </c:numRef>
          </c:val>
          <c:extLst>
            <c:ext xmlns:c16="http://schemas.microsoft.com/office/drawing/2014/chart" uri="{C3380CC4-5D6E-409C-BE32-E72D297353CC}">
              <c16:uniqueId val="{00000002-2BFF-4330-82FC-DE916D536D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FF-4330-82FC-DE916D536D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FF-4330-82FC-DE916D536D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F-4330-82FC-DE916D536D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497</c:v>
                </c:pt>
                <c:pt idx="3">
                  <c:v>530</c:v>
                </c:pt>
                <c:pt idx="6">
                  <c:v>494</c:v>
                </c:pt>
                <c:pt idx="9">
                  <c:v>398</c:v>
                </c:pt>
                <c:pt idx="12">
                  <c:v>328</c:v>
                </c:pt>
              </c:numCache>
            </c:numRef>
          </c:val>
          <c:extLst>
            <c:ext xmlns:c16="http://schemas.microsoft.com/office/drawing/2014/chart" uri="{C3380CC4-5D6E-409C-BE32-E72D297353CC}">
              <c16:uniqueId val="{00000006-2BFF-4330-82FC-DE916D536D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c:v>
                </c:pt>
                <c:pt idx="3">
                  <c:v>25</c:v>
                </c:pt>
                <c:pt idx="6">
                  <c:v>24</c:v>
                </c:pt>
                <c:pt idx="9">
                  <c:v>22</c:v>
                </c:pt>
                <c:pt idx="12">
                  <c:v>20</c:v>
                </c:pt>
              </c:numCache>
            </c:numRef>
          </c:val>
          <c:extLst>
            <c:ext xmlns:c16="http://schemas.microsoft.com/office/drawing/2014/chart" uri="{C3380CC4-5D6E-409C-BE32-E72D297353CC}">
              <c16:uniqueId val="{00000007-2BFF-4330-82FC-DE916D536D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c:v>
                </c:pt>
                <c:pt idx="3">
                  <c:v>32</c:v>
                </c:pt>
                <c:pt idx="6">
                  <c:v>31</c:v>
                </c:pt>
                <c:pt idx="9">
                  <c:v>28</c:v>
                </c:pt>
                <c:pt idx="12">
                  <c:v>26</c:v>
                </c:pt>
              </c:numCache>
            </c:numRef>
          </c:val>
          <c:extLst>
            <c:ext xmlns:c16="http://schemas.microsoft.com/office/drawing/2014/chart" uri="{C3380CC4-5D6E-409C-BE32-E72D297353CC}">
              <c16:uniqueId val="{00000008-2BFF-4330-82FC-DE916D536D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9-2BFF-4330-82FC-DE916D536D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5031</c:v>
                </c:pt>
                <c:pt idx="3">
                  <c:v>5038</c:v>
                </c:pt>
                <c:pt idx="6">
                  <c:v>5178</c:v>
                </c:pt>
                <c:pt idx="9">
                  <c:v>5714</c:v>
                </c:pt>
                <c:pt idx="12">
                  <c:v>5708</c:v>
                </c:pt>
              </c:numCache>
            </c:numRef>
          </c:val>
          <c:extLst>
            <c:ext xmlns:c16="http://schemas.microsoft.com/office/drawing/2014/chart" uri="{C3380CC4-5D6E-409C-BE32-E72D297353CC}">
              <c16:uniqueId val="{0000000A-2BFF-4330-82FC-DE916D536DC7}"/>
            </c:ext>
          </c:extLst>
        </c:ser>
        <c:dLbls>
          <c:showLegendKey val="0"/>
          <c:showVal val="0"/>
          <c:showCatName val="0"/>
          <c:showSerName val="0"/>
          <c:showPercent val="0"/>
          <c:showBubbleSize val="0"/>
        </c:dLbls>
        <c:gapWidth val="100"/>
        <c:overlap val="100"/>
        <c:axId val="192745856"/>
        <c:axId val="19274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1573</c:v>
                </c:pt>
                <c:pt idx="2">
                  <c:v>#N/A</c:v>
                </c:pt>
                <c:pt idx="3">
                  <c:v>#N/A</c:v>
                </c:pt>
                <c:pt idx="4">
                  <c:v>1321</c:v>
                </c:pt>
                <c:pt idx="5">
                  <c:v>#N/A</c:v>
                </c:pt>
                <c:pt idx="6">
                  <c:v>#N/A</c:v>
                </c:pt>
                <c:pt idx="7">
                  <c:v>1000</c:v>
                </c:pt>
                <c:pt idx="8">
                  <c:v>#N/A</c:v>
                </c:pt>
                <c:pt idx="9">
                  <c:v>#N/A</c:v>
                </c:pt>
                <c:pt idx="10">
                  <c:v>729</c:v>
                </c:pt>
                <c:pt idx="11">
                  <c:v>#N/A</c:v>
                </c:pt>
                <c:pt idx="12">
                  <c:v>#N/A</c:v>
                </c:pt>
                <c:pt idx="13">
                  <c:v>571</c:v>
                </c:pt>
                <c:pt idx="14">
                  <c:v>#N/A</c:v>
                </c:pt>
              </c:numCache>
            </c:numRef>
          </c:val>
          <c:smooth val="0"/>
          <c:extLst>
            <c:ext xmlns:c16="http://schemas.microsoft.com/office/drawing/2014/chart" uri="{C3380CC4-5D6E-409C-BE32-E72D297353CC}">
              <c16:uniqueId val="{0000000B-2BFF-4330-82FC-DE916D536DC7}"/>
            </c:ext>
          </c:extLst>
        </c:ser>
        <c:dLbls>
          <c:showLegendKey val="0"/>
          <c:showVal val="0"/>
          <c:showCatName val="0"/>
          <c:showSerName val="0"/>
          <c:showPercent val="0"/>
          <c:showBubbleSize val="0"/>
        </c:dLbls>
        <c:marker val="1"/>
        <c:smooth val="0"/>
        <c:axId val="192745856"/>
        <c:axId val="192747776"/>
      </c:lineChart>
      <c:catAx>
        <c:axId val="1927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747776"/>
        <c:crosses val="autoZero"/>
        <c:auto val="1"/>
        <c:lblAlgn val="ctr"/>
        <c:lblOffset val="100"/>
        <c:tickLblSkip val="1"/>
        <c:tickMarkSkip val="1"/>
        <c:noMultiLvlLbl val="0"/>
      </c:catAx>
      <c:valAx>
        <c:axId val="1927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543</c:v>
                </c:pt>
                <c:pt idx="1">
                  <c:v>747</c:v>
                </c:pt>
                <c:pt idx="2">
                  <c:v>880</c:v>
                </c:pt>
              </c:numCache>
            </c:numRef>
          </c:val>
          <c:extLst>
            <c:ext xmlns:c16="http://schemas.microsoft.com/office/drawing/2014/chart" uri="{C3380CC4-5D6E-409C-BE32-E72D297353CC}">
              <c16:uniqueId val="{00000000-EC68-47DE-B86C-B30089E19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EC68-47DE-B86C-B30089E19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297</c:v>
                </c:pt>
                <c:pt idx="1">
                  <c:v>459</c:v>
                </c:pt>
                <c:pt idx="2">
                  <c:v>538</c:v>
                </c:pt>
              </c:numCache>
            </c:numRef>
          </c:val>
          <c:extLst>
            <c:ext xmlns:c16="http://schemas.microsoft.com/office/drawing/2014/chart" uri="{C3380CC4-5D6E-409C-BE32-E72D297353CC}">
              <c16:uniqueId val="{00000002-EC68-47DE-B86C-B30089E1936A}"/>
            </c:ext>
          </c:extLst>
        </c:ser>
        <c:dLbls>
          <c:showLegendKey val="0"/>
          <c:showVal val="0"/>
          <c:showCatName val="0"/>
          <c:showSerName val="0"/>
          <c:showPercent val="0"/>
          <c:showBubbleSize val="0"/>
        </c:dLbls>
        <c:gapWidth val="120"/>
        <c:overlap val="100"/>
        <c:axId val="192280064"/>
        <c:axId val="192281600"/>
      </c:barChart>
      <c:catAx>
        <c:axId val="1922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281600"/>
        <c:crosses val="autoZero"/>
        <c:auto val="1"/>
        <c:lblAlgn val="ctr"/>
        <c:lblOffset val="100"/>
        <c:tickLblSkip val="1"/>
        <c:tickMarkSkip val="1"/>
        <c:noMultiLvlLbl val="0"/>
      </c:catAx>
      <c:valAx>
        <c:axId val="19228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2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{3A44F4F5-EEE0-4B98-B0B6-4E08D9360120}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87-41AB-9DF7-F8F59298CF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{8E779197-69AF-4F16-A7BD-57441FE01617}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7-41AB-9DF7-F8F59298CF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{A920D514-B6AD-4F43-8992-8EC0F12E7DCE}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7-41AB-9DF7-F8F59298CF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{5C88477B-38EF-4DF2-A4D4-8A0DB8A1B309}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7-41AB-9DF7-F8F59298CF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{BBD47B9A-FBB8-4F0A-A749-4D2AA4A3208E}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7-41AB-9DF7-F8F59298CF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{44E7C7BD-0347-470B-AD58-4DC1309CBB29}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87-41AB-9DF7-F8F59298CF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{96BD7F60-5CCE-4592-9715-A605F099F531}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87-41AB-9DF7-F8F59298CF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{73A55774-E337-41FD-9725-8E5472E81BAA}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87-41AB-9DF7-F8F59298CF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{4D5D4C74-5001-4C42-8E08-CD8F507EE06C}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87-41AB-9DF7-F8F59298CF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58.6</c:v>
                </c:pt>
                <c:pt idx="24">
                  <c:v>55.6</c:v>
                </c:pt>
                <c:pt idx="32">
                  <c:v>58.9</c:v>
                </c:pt>
              </c:numCache>
            </c:numRef>
          </c:xVal>
          <c:yVal>
            <c:numRef>
              <c:f>公会計指標分析・財政指標組合せ分析表!$BP$51:$DC$51</c:f>
              <c:numCache>
                <c:formatCode>#,##0.0;"▲ "#,##0.0</c:formatCode>
                <c:ptCount val="40"/>
                <c:pt idx="16">
                  <c:v>42.3</c:v>
                </c:pt>
                <c:pt idx="24">
                  <c:v>30.5</c:v>
                </c:pt>
                <c:pt idx="32">
                  <c:v>24</c:v>
                </c:pt>
              </c:numCache>
            </c:numRef>
          </c:yVal>
          <c:smooth val="0"/>
          <c:extLst>
            <c:ext xmlns:c16="http://schemas.microsoft.com/office/drawing/2014/chart" uri="{C3380CC4-5D6E-409C-BE32-E72D297353CC}">
              <c16:uniqueId val="{00000009-5A87-41AB-9DF7-F8F59298CF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{3E81AC9F-71D7-4E01-8672-701957E026E1}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87-41AB-9DF7-F8F59298CF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{6D2CF54F-84E1-40AC-8B1B-A599A89B6904}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7-41AB-9DF7-F8F59298CF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{23CAF2E6-E2DD-4FD1-B2CE-7B5D9F351C9B}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7-41AB-9DF7-F8F59298CF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{6D18729D-2B34-41B2-A80D-463EBF993B7E}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7-41AB-9DF7-F8F59298CF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{7B4E63EE-A4DE-455B-87EE-A4C814343E93}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7-41AB-9DF7-F8F59298CF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{51A7DBFF-5446-4EE6-98B3-6CA71F74F027}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87-41AB-9DF7-F8F59298CF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{B1AEBA94-A193-4BE9-B32E-F082BCC21B74}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87-41AB-9DF7-F8F59298CFB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{96206537-A3C6-4F52-A839-F38596E1A5DD}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87-41AB-9DF7-F8F59298CFB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{E43FDC65-F593-4C03-99F2-9E05161239B1}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87-41AB-9DF7-F8F59298CF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A87-41AB-9DF7-F8F59298CFBB}"/>
            </c:ext>
          </c:extLst>
        </c:ser>
        <c:dLbls>
          <c:showLegendKey val="0"/>
          <c:showVal val="1"/>
          <c:showCatName val="0"/>
          <c:showSerName val="0"/>
          <c:showPercent val="0"/>
          <c:showBubbleSize val="0"/>
        </c:dLbls>
        <c:axId val="192344832"/>
        <c:axId val="192346752"/>
      </c:scatterChart>
      <c:valAx>
        <c:axId val="192344832"/>
        <c:scaling>
          <c:orientation val="minMax"/>
          <c:max val="59.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346752"/>
        <c:crosses val="autoZero"/>
        <c:crossBetween val="midCat"/>
      </c:valAx>
      <c:valAx>
        <c:axId val="192346752"/>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34483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{9FE4B75C-B618-429E-ACB1-3E5AD59AA115}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5B-4948-87FF-EE4587670F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{A000003E-7A54-4F10-BA26-7D70CEA564B2}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5B-4948-87FF-EE4587670F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{32EA031E-4F77-4477-8C16-87E7C54FEBE6}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5B-4948-87FF-EE4587670F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{4476B0FA-0F4B-4EA6-841F-CD06FFAF400B}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5B-4948-87FF-EE4587670F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{3AC0DA26-64EE-462C-A691-3F585578E954}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5B-4948-87FF-EE4587670F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{C2A72EAE-13B9-4529-A58D-83EC385AECB8}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5B-4948-87FF-EE4587670F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{E98BB5F9-1BDC-4E34-80C4-3A3996301FAE}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5B-4948-87FF-EE4587670F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{4CE0824D-4935-430A-AA1D-A5B8DD2491EE}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5B-4948-87FF-EE4587670F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{4F5A44F1-6AB4-4194-8893-920682863A44}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5B-4948-87FF-EE4587670F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9.5</c:v>
                </c:pt>
                <c:pt idx="16">
                  <c:v>8.8000000000000007</c:v>
                </c:pt>
                <c:pt idx="24">
                  <c:v>8.5</c:v>
                </c:pt>
                <c:pt idx="32">
                  <c:v>9.1999999999999993</c:v>
                </c:pt>
              </c:numCache>
            </c:numRef>
          </c:xVal>
          <c:yVal>
            <c:numRef>
              <c:f>公会計指標分析・財政指標組合せ分析表!$BP$73:$DC$73</c:f>
              <c:numCache>
                <c:formatCode>#,##0.0;"▲ "#,##0.0</c:formatCode>
                <c:ptCount val="40"/>
                <c:pt idx="0">
                  <c:v>70.099999999999994</c:v>
                </c:pt>
                <c:pt idx="8">
                  <c:v>58.2</c:v>
                </c:pt>
                <c:pt idx="16">
                  <c:v>42.3</c:v>
                </c:pt>
                <c:pt idx="24">
                  <c:v>30.5</c:v>
                </c:pt>
                <c:pt idx="32">
                  <c:v>24</c:v>
                </c:pt>
              </c:numCache>
            </c:numRef>
          </c:yVal>
          <c:smooth val="0"/>
          <c:extLst>
            <c:ext xmlns:c16="http://schemas.microsoft.com/office/drawing/2014/chart" uri="{C3380CC4-5D6E-409C-BE32-E72D297353CC}">
              <c16:uniqueId val="{00000009-885B-4948-87FF-EE4587670F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{92AD36D2-005A-4B28-B24C-F67427EA312B}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5B-4948-87FF-EE4587670F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{9AA2F70B-BC18-4744-950A-9E439F8B0547}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5B-4948-87FF-EE4587670F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{EED65BF8-9649-4C5A-9EEF-CE4285A3434A}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5B-4948-87FF-EE4587670F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{1DFDB821-58D7-4739-8FFD-8AD3BBD2B19E}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5B-4948-87FF-EE4587670F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{330B5D43-5786-4030-BC9C-360BC29A130A}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5B-4948-87FF-EE4587670F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{630B5EB5-42FE-43B2-8CC3-6C94EF4C02BD}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5B-4948-87FF-EE4587670F94}"/>
                </c:ext>
              </c:extLst>
            </c:dLbl>
            <c:dLbl>
              <c:idx val="16"/>
              <c:layout>
                <c:manualLayout>
                  <c:x val="-3.1697991619110633E-2"/>
                  <c:y val="-4.349592131553577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{4F19ABBA-EFBF-4717-9590-E572D6BBF239}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5B-4948-87FF-EE4587670F94}"/>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{B45A8DBC-F63E-4057-9AC6-F648AAA5A782}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5B-4948-87FF-EE4587670F94}"/>
                </c:ext>
              </c:extLst>
            </c:dLbl>
            <c:dLbl>
              <c:idx val="32"/>
              <c:layout>
                <c:manualLayout>
                  <c:x val="-1.8235628084249993E-2"/>
                  <c:y val="-8.1337372860051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{C8FF5341-437B-44E9-AEEE-DE3A770AD826}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5B-4948-87FF-EE4587670F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5B-4948-87FF-EE4587670F94}"/>
            </c:ext>
          </c:extLst>
        </c:ser>
        <c:dLbls>
          <c:showLegendKey val="0"/>
          <c:showVal val="1"/>
          <c:showCatName val="0"/>
          <c:showSerName val="0"/>
          <c:showPercent val="0"/>
          <c:showBubbleSize val="0"/>
        </c:dLbls>
        <c:axId val="193489536"/>
        <c:axId val="193516288"/>
      </c:scatterChart>
      <c:valAx>
        <c:axId val="19348953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516288"/>
        <c:crosses val="autoZero"/>
        <c:crossBetween val="midCat"/>
      </c:valAx>
      <c:valAx>
        <c:axId val="193516288"/>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48953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年度に借り入れた起債の償還が開始されたことに伴い、前年度から実質</a:t>
          </a:r>
          <a:r>
            <a:rPr kumimoji="1" lang="ja-JP" altLang="en-US" sz="1100">
              <a:solidFill>
                <a:sysClr val="windowText" lastClr="000000"/>
              </a:solidFill>
              <a:effectLst/>
              <a:latin typeface="+mn-lt"/>
              <a:ea typeface="+mn-ea"/>
              <a:cs typeface="+mn-cs"/>
            </a:rPr>
            <a:t>公債費</a:t>
          </a:r>
          <a:r>
            <a:rPr kumimoji="1" lang="ja-JP" altLang="en-US" sz="1100">
              <a:solidFill>
                <a:schemeClr val="tx1"/>
              </a:solidFill>
              <a:effectLst/>
              <a:latin typeface="+mn-lt"/>
              <a:ea typeface="+mn-ea"/>
              <a:cs typeface="+mn-cs"/>
            </a:rPr>
            <a:t>比率が増加した。今後、新庁舎建設事業を始めとした、老朽化した公共施設の整備事業の増加が見込まれており、</a:t>
          </a:r>
          <a:r>
            <a:rPr kumimoji="1" lang="ja-JP" altLang="ja-JP" sz="1100">
              <a:solidFill>
                <a:schemeClr val="tx1"/>
              </a:solidFill>
              <a:effectLst/>
              <a:latin typeface="+mn-lt"/>
              <a:ea typeface="+mn-ea"/>
              <a:cs typeface="+mn-cs"/>
            </a:rPr>
            <a:t>財政状況</a:t>
          </a:r>
          <a:r>
            <a:rPr kumimoji="1" lang="ja-JP" altLang="en-US" sz="1100">
              <a:solidFill>
                <a:schemeClr val="tx1"/>
              </a:solidFill>
              <a:effectLst/>
              <a:latin typeface="+mn-lt"/>
              <a:ea typeface="+mn-ea"/>
              <a:cs typeface="+mn-cs"/>
            </a:rPr>
            <a:t>が一層</a:t>
          </a:r>
          <a:r>
            <a:rPr kumimoji="1" lang="ja-JP" altLang="ja-JP" sz="1100">
              <a:solidFill>
                <a:schemeClr val="tx1"/>
              </a:solidFill>
              <a:effectLst/>
              <a:latin typeface="+mn-lt"/>
              <a:ea typeface="+mn-ea"/>
              <a:cs typeface="+mn-cs"/>
            </a:rPr>
            <a:t>厳しくな</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ことが見込まれる</a:t>
          </a:r>
          <a:r>
            <a:rPr kumimoji="1" lang="ja-JP" altLang="en-US" sz="1100">
              <a:solidFill>
                <a:schemeClr val="tx1"/>
              </a:solidFill>
              <a:effectLst/>
              <a:latin typeface="+mn-lt"/>
              <a:ea typeface="+mn-ea"/>
              <a:cs typeface="+mn-cs"/>
            </a:rPr>
            <a:t>。随時、</a:t>
          </a:r>
          <a:r>
            <a:rPr kumimoji="1" lang="ja-JP" altLang="ja-JP" sz="1100">
              <a:solidFill>
                <a:schemeClr val="tx1"/>
              </a:solidFill>
              <a:effectLst/>
              <a:latin typeface="+mn-lt"/>
              <a:ea typeface="+mn-ea"/>
              <a:cs typeface="+mn-cs"/>
            </a:rPr>
            <a:t>事業の見直しや規模の縮小をおこない、</a:t>
          </a:r>
          <a:r>
            <a:rPr kumimoji="1" lang="ja-JP" altLang="en-US" sz="1100">
              <a:solidFill>
                <a:schemeClr val="tx1"/>
              </a:solidFill>
              <a:effectLst/>
              <a:latin typeface="+mn-lt"/>
              <a:ea typeface="+mn-ea"/>
              <a:cs typeface="+mn-cs"/>
            </a:rPr>
            <a:t>実質公債費比率の抑制・引き下げを</a:t>
          </a:r>
          <a:r>
            <a:rPr kumimoji="1" lang="ja-JP" altLang="ja-JP" sz="1100">
              <a:solidFill>
                <a:schemeClr val="tx1"/>
              </a:solidFill>
              <a:effectLst/>
              <a:latin typeface="+mn-lt"/>
              <a:ea typeface="+mn-ea"/>
              <a:cs typeface="+mn-cs"/>
            </a:rPr>
            <a:t>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地方債現在高は減少したが、今後新庁舎整備事業を始めとした老朽化した公共施設の更新事業が予定されており、地方債の現在高は増加が見込まれる。</a:t>
          </a:r>
          <a:endParaRPr kumimoji="1" lang="en-US" altLang="ja-JP" sz="1100">
            <a:solidFill>
              <a:schemeClr val="dk1"/>
            </a:solidFill>
            <a:effectLst/>
            <a:latin typeface="+mn-lt"/>
            <a:ea typeface="+mn-ea"/>
            <a:cs typeface="+mn-cs"/>
          </a:endParaRPr>
        </a:p>
        <a:p>
          <a:r>
            <a:rPr kumimoji="1" lang="ja-JP" altLang="en-US" sz="1100">
              <a:solidFill>
                <a:schemeClr val="tx1"/>
              </a:solidFill>
              <a:effectLst/>
              <a:latin typeface="+mn-lt"/>
              <a:ea typeface="+mn-ea"/>
              <a:cs typeface="+mn-cs"/>
            </a:rPr>
            <a:t>新規の起債の抑制等を通じて地方債残高を適切にコントロールし地方債残高の削減を図り、将来負担比率の引き下げに努める。</a:t>
          </a:r>
          <a:endParaRPr kumimoji="1" lang="en-US" altLang="ja-JP" sz="1100">
            <a:solidFill>
              <a:schemeClr val="tx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事業費の抑制等により、財政調整基金に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今後、老朽化した公共施設の整備事業が予定されているため、財政調整基金の取り崩しも見込まれる。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また、特定目的基金の設置等により基金の使途の明確化に努める。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庁舎建設基金：与論町庁舎建設準備のため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ふるさと水と土保全基金：本町の特性を活かし、豊かな島づくりに資する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人材育成基金：本町の伝統文化、地域特性及び産業等を活かした、豊かで個性ある町づくりに資する人材の育成並びに活力ある地域づくり事業又は活動等を行う団体及び個人に対し、経費の助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学校校舎等建築促進基：校舎等建設を促進する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庁舎建設基金：平成２９年度から本格化する事業に備え１億円を積み立てた一方、地質調査業務委託や家屋調査業務委託等のため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サンゴ礁基金：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百万円積み立てた一方、サンゴ礁の環境保全事業や文化財保存事業等のため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その他各基金：定期預金利息の収入による増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年度から本格化しており、今後は積立てはせず取り崩す予定。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サンゴ礁基金：寄附者の目的に沿った事業を今後も展開していけるよう努める。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その他各基金：積立てることが形骸化することのないよう基金の使途に資する事業のため適正な運用に努める。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景気の動向による法人税等の町税収入の増加や平成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年度にごみ焼却場整備事業が終了し、事業費が大きく減少した。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今後見込まれる老朽化した公共施設の整備事業や近年増加している台風災害への備えのため、今後も適正に積み立てていくこととしている。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当該基金定期預金利息の収入により、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今後見込まれる老朽化した公共施設の整備事業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に伴う公債費の増加に備え、適正な運用に努める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にあるが、平成２７年度に策定した公共施設等総合管理計画において、公共施設等の延べ床面積を２０％削減するという目標を掲げ、老朽化した施設の集約化・複合化や除却を進めている。、それぞれの公共施設等については順次個別施設計画の策定をすすめており、当該計画に基づいた施設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0" name="楕円 79"/>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81" name="有形固定資産減価償却率該当値テキスト"/>
        <xdr:cNvSpPr txBox="1"/>
      </xdr:nvSpPr>
      <xdr:spPr>
        <a:xfrm>
          <a:off x="4813300" y="571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2" name="楕円 81"/>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98969</xdr:rowOff>
    </xdr:to>
    <xdr:cxnSp macro="">
      <xdr:nvCxnSpPr>
        <xdr:cNvPr id="83" name="直線コネクタ 82"/>
        <xdr:cNvCxnSpPr/>
      </xdr:nvCxnSpPr>
      <xdr:spPr>
        <a:xfrm flipV="1">
          <a:off x="4051300" y="5912213"/>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84" name="楕円 83"/>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98969</xdr:rowOff>
    </xdr:to>
    <xdr:cxnSp macro="">
      <xdr:nvCxnSpPr>
        <xdr:cNvPr id="85" name="直線コネクタ 84"/>
        <xdr:cNvCxnSpPr/>
      </xdr:nvCxnSpPr>
      <xdr:spPr>
        <a:xfrm>
          <a:off x="3289300" y="592146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6"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88"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89" name="n_2mainValue有形固定資産減価償却率"/>
        <xdr:cNvSpPr txBox="1"/>
      </xdr:nvSpPr>
      <xdr:spPr>
        <a:xfrm>
          <a:off x="3086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類似団体数値より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ポイント高い数値となっている。今後、老朽化が進む公共施設の更新等が予想され、地方債の新規発行による将来負担額の増加が見込まれる。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公共施設等総合管理計画に基づいた施設管理を進めると共に、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の適正化を進め、地方債の新規発行額の抑制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0" name="楕円 129"/>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110013</xdr:rowOff>
    </xdr:from>
    <xdr:ext cx="340478" cy="259045"/>
    <xdr:sp macro="" textlink="">
      <xdr:nvSpPr>
        <xdr:cNvPr id="131" name="債務償還可能年数該当値テキスト"/>
        <xdr:cNvSpPr txBox="1"/>
      </xdr:nvSpPr>
      <xdr:spPr>
        <a:xfrm>
          <a:off x="14846300" y="6025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0" name="楕円 6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1"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2" name="楕円 71"/>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114300</xdr:rowOff>
    </xdr:to>
    <xdr:cxnSp macro="">
      <xdr:nvCxnSpPr>
        <xdr:cNvPr id="73" name="直線コネクタ 72"/>
        <xdr:cNvCxnSpPr/>
      </xdr:nvCxnSpPr>
      <xdr:spPr>
        <a:xfrm flipV="1">
          <a:off x="3797300" y="643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4" name="楕円 73"/>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38</xdr:row>
      <xdr:rowOff>5715</xdr:rowOff>
    </xdr:to>
    <xdr:cxnSp macro="">
      <xdr:nvCxnSpPr>
        <xdr:cNvPr id="75" name="直線コネクタ 74"/>
        <xdr:cNvCxnSpPr/>
      </xdr:nvCxnSpPr>
      <xdr:spPr>
        <a:xfrm flipV="1">
          <a:off x="2908300" y="64579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8"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79" name="n_2mainValue【道路】&#10;有形固定資産減価償却率"/>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103690</xdr:rowOff>
    </xdr:from>
    <xdr:to>
      <xdr:col>55</xdr:col>
      <xdr:colOff>50800</xdr:colOff>
      <xdr:row>41</xdr:row>
      <xdr:rowOff>33840</xdr:rowOff>
    </xdr:to>
    <xdr:sp macro="" textlink="">
      <xdr:nvSpPr>
        <xdr:cNvPr id="119" name="楕円 118"/>
        <xdr:cNvSpPr/>
      </xdr:nvSpPr>
      <xdr:spPr>
        <a:xfrm>
          <a:off x="10426700" y="6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82117</xdr:rowOff>
    </xdr:from>
    <xdr:ext cx="534377" cy="259045"/>
    <xdr:sp macro="" textlink="">
      <xdr:nvSpPr>
        <xdr:cNvPr id="120" name="【道路】&#10;一人当たり延長該当値テキスト"/>
        <xdr:cNvSpPr txBox="1"/>
      </xdr:nvSpPr>
      <xdr:spPr>
        <a:xfrm>
          <a:off x="10515600" y="69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105802</xdr:rowOff>
    </xdr:from>
    <xdr:to>
      <xdr:col>50</xdr:col>
      <xdr:colOff>165100</xdr:colOff>
      <xdr:row>41</xdr:row>
      <xdr:rowOff>35952</xdr:rowOff>
    </xdr:to>
    <xdr:sp macro="" textlink="">
      <xdr:nvSpPr>
        <xdr:cNvPr id="121" name="楕円 120"/>
        <xdr:cNvSpPr/>
      </xdr:nvSpPr>
      <xdr:spPr>
        <a:xfrm>
          <a:off x="9588500" y="69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154490</xdr:rowOff>
    </xdr:from>
    <xdr:to>
      <xdr:col>55</xdr:col>
      <xdr:colOff>0</xdr:colOff>
      <xdr:row>40</xdr:row>
      <xdr:rowOff>156602</xdr:rowOff>
    </xdr:to>
    <xdr:cxnSp macro="">
      <xdr:nvCxnSpPr>
        <xdr:cNvPr id="122" name="直線コネクタ 121"/>
        <xdr:cNvCxnSpPr/>
      </xdr:nvCxnSpPr>
      <xdr:spPr>
        <a:xfrm flipV="1">
          <a:off x="9639300" y="7012490"/>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29831</xdr:rowOff>
    </xdr:from>
    <xdr:to>
      <xdr:col>46</xdr:col>
      <xdr:colOff>38100</xdr:colOff>
      <xdr:row>40</xdr:row>
      <xdr:rowOff>131431</xdr:rowOff>
    </xdr:to>
    <xdr:sp macro="" textlink="">
      <xdr:nvSpPr>
        <xdr:cNvPr id="123" name="楕円 122"/>
        <xdr:cNvSpPr/>
      </xdr:nvSpPr>
      <xdr:spPr>
        <a:xfrm>
          <a:off x="8699500" y="6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80631</xdr:rowOff>
    </xdr:from>
    <xdr:to>
      <xdr:col>50</xdr:col>
      <xdr:colOff>114300</xdr:colOff>
      <xdr:row>40</xdr:row>
      <xdr:rowOff>156602</xdr:rowOff>
    </xdr:to>
    <xdr:cxnSp macro="">
      <xdr:nvCxnSpPr>
        <xdr:cNvPr id="124" name="直線コネクタ 123"/>
        <xdr:cNvCxnSpPr/>
      </xdr:nvCxnSpPr>
      <xdr:spPr>
        <a:xfrm>
          <a:off x="8750300" y="6938631"/>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27079</xdr:rowOff>
    </xdr:from>
    <xdr:ext cx="534377" cy="259045"/>
    <xdr:sp macro="" textlink="">
      <xdr:nvSpPr>
        <xdr:cNvPr id="127" name="n_1mainValue【道路】&#10;一人当たり延長"/>
        <xdr:cNvSpPr txBox="1"/>
      </xdr:nvSpPr>
      <xdr:spPr>
        <a:xfrm>
          <a:off x="9359411" y="70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122558</xdr:rowOff>
    </xdr:from>
    <xdr:ext cx="534377" cy="259045"/>
    <xdr:sp macro="" textlink="">
      <xdr:nvSpPr>
        <xdr:cNvPr id="128" name="n_2mainValue【道路】&#10;一人当たり延長"/>
        <xdr:cNvSpPr txBox="1"/>
      </xdr:nvSpPr>
      <xdr:spPr>
        <a:xfrm>
          <a:off x="8483111" y="69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83094</xdr:rowOff>
    </xdr:from>
    <xdr:to>
      <xdr:col>24</xdr:col>
      <xdr:colOff>114300</xdr:colOff>
      <xdr:row>56</xdr:row>
      <xdr:rowOff>13244</xdr:rowOff>
    </xdr:to>
    <xdr:sp macro="" textlink="">
      <xdr:nvSpPr>
        <xdr:cNvPr id="168" name="楕円 167"/>
        <xdr:cNvSpPr/>
      </xdr:nvSpPr>
      <xdr:spPr>
        <a:xfrm>
          <a:off x="4584700" y="95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36121</xdr:rowOff>
    </xdr:from>
    <xdr:ext cx="405111" cy="259045"/>
    <xdr:sp macro="" textlink="">
      <xdr:nvSpPr>
        <xdr:cNvPr id="169" name="【橋りょう・トンネル】&#10;有形固定資産減価償却率該当値テキスト"/>
        <xdr:cNvSpPr txBox="1"/>
      </xdr:nvSpPr>
      <xdr:spPr>
        <a:xfrm>
          <a:off x="4673600" y="946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89626</xdr:rowOff>
    </xdr:from>
    <xdr:to>
      <xdr:col>20</xdr:col>
      <xdr:colOff>38100</xdr:colOff>
      <xdr:row>56</xdr:row>
      <xdr:rowOff>19776</xdr:rowOff>
    </xdr:to>
    <xdr:sp macro="" textlink="">
      <xdr:nvSpPr>
        <xdr:cNvPr id="170" name="楕円 169"/>
        <xdr:cNvSpPr/>
      </xdr:nvSpPr>
      <xdr:spPr>
        <a:xfrm>
          <a:off x="3746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133894</xdr:rowOff>
    </xdr:from>
    <xdr:to>
      <xdr:col>24</xdr:col>
      <xdr:colOff>63500</xdr:colOff>
      <xdr:row>55</xdr:row>
      <xdr:rowOff>140426</xdr:rowOff>
    </xdr:to>
    <xdr:cxnSp macro="">
      <xdr:nvCxnSpPr>
        <xdr:cNvPr id="171" name="直線コネクタ 170"/>
        <xdr:cNvCxnSpPr/>
      </xdr:nvCxnSpPr>
      <xdr:spPr>
        <a:xfrm flipV="1">
          <a:off x="3797300" y="95636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72" name="楕円 171"/>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140426</xdr:rowOff>
    </xdr:from>
    <xdr:to>
      <xdr:col>19</xdr:col>
      <xdr:colOff>177800</xdr:colOff>
      <xdr:row>58</xdr:row>
      <xdr:rowOff>50619</xdr:rowOff>
    </xdr:to>
    <xdr:cxnSp macro="">
      <xdr:nvCxnSpPr>
        <xdr:cNvPr id="173" name="直線コネクタ 172"/>
        <xdr:cNvCxnSpPr/>
      </xdr:nvCxnSpPr>
      <xdr:spPr>
        <a:xfrm flipV="1">
          <a:off x="2908300" y="957017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36303</xdr:rowOff>
    </xdr:from>
    <xdr:ext cx="405111" cy="259045"/>
    <xdr:sp macro="" textlink="">
      <xdr:nvSpPr>
        <xdr:cNvPr id="176" name="n_1mainValue【橋りょう・トンネル】&#10;有形固定資産減価償却率"/>
        <xdr:cNvSpPr txBox="1"/>
      </xdr:nvSpPr>
      <xdr:spPr>
        <a:xfrm>
          <a:off x="35820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77" name="n_2mainValue【橋りょう・トンネ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91461</xdr:rowOff>
    </xdr:from>
    <xdr:to>
      <xdr:col>55</xdr:col>
      <xdr:colOff>50800</xdr:colOff>
      <xdr:row>64</xdr:row>
      <xdr:rowOff>21611</xdr:rowOff>
    </xdr:to>
    <xdr:sp macro="" textlink="">
      <xdr:nvSpPr>
        <xdr:cNvPr id="213" name="楕円 212"/>
        <xdr:cNvSpPr/>
      </xdr:nvSpPr>
      <xdr:spPr>
        <a:xfrm>
          <a:off x="10426700" y="108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6388</xdr:rowOff>
    </xdr:from>
    <xdr:ext cx="534377" cy="259045"/>
    <xdr:sp macro="" textlink="">
      <xdr:nvSpPr>
        <xdr:cNvPr id="214" name="【橋りょう・トンネル】&#10;一人当たり有形固定資産（償却資産）額該当値テキスト"/>
        <xdr:cNvSpPr txBox="1"/>
      </xdr:nvSpPr>
      <xdr:spPr>
        <a:xfrm>
          <a:off x="10515600" y="108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91680</xdr:rowOff>
    </xdr:from>
    <xdr:to>
      <xdr:col>50</xdr:col>
      <xdr:colOff>165100</xdr:colOff>
      <xdr:row>64</xdr:row>
      <xdr:rowOff>21830</xdr:rowOff>
    </xdr:to>
    <xdr:sp macro="" textlink="">
      <xdr:nvSpPr>
        <xdr:cNvPr id="215" name="楕円 214"/>
        <xdr:cNvSpPr/>
      </xdr:nvSpPr>
      <xdr:spPr>
        <a:xfrm>
          <a:off x="9588500" y="10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142261</xdr:rowOff>
    </xdr:from>
    <xdr:to>
      <xdr:col>55</xdr:col>
      <xdr:colOff>0</xdr:colOff>
      <xdr:row>63</xdr:row>
      <xdr:rowOff>142480</xdr:rowOff>
    </xdr:to>
    <xdr:cxnSp macro="">
      <xdr:nvCxnSpPr>
        <xdr:cNvPr id="216" name="直線コネクタ 215"/>
        <xdr:cNvCxnSpPr/>
      </xdr:nvCxnSpPr>
      <xdr:spPr>
        <a:xfrm flipV="1">
          <a:off x="9639300" y="10943611"/>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114935</xdr:rowOff>
    </xdr:from>
    <xdr:to>
      <xdr:col>46</xdr:col>
      <xdr:colOff>38100</xdr:colOff>
      <xdr:row>64</xdr:row>
      <xdr:rowOff>45085</xdr:rowOff>
    </xdr:to>
    <xdr:sp macro="" textlink="">
      <xdr:nvSpPr>
        <xdr:cNvPr id="217" name="楕円 216"/>
        <xdr:cNvSpPr/>
      </xdr:nvSpPr>
      <xdr:spPr>
        <a:xfrm>
          <a:off x="8699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142480</xdr:rowOff>
    </xdr:from>
    <xdr:to>
      <xdr:col>50</xdr:col>
      <xdr:colOff>114300</xdr:colOff>
      <xdr:row>63</xdr:row>
      <xdr:rowOff>165735</xdr:rowOff>
    </xdr:to>
    <xdr:cxnSp macro="">
      <xdr:nvCxnSpPr>
        <xdr:cNvPr id="218" name="直線コネクタ 217"/>
        <xdr:cNvCxnSpPr/>
      </xdr:nvCxnSpPr>
      <xdr:spPr>
        <a:xfrm flipV="1">
          <a:off x="8750300" y="10943830"/>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12957</xdr:rowOff>
    </xdr:from>
    <xdr:ext cx="534377" cy="259045"/>
    <xdr:sp macro="" textlink="">
      <xdr:nvSpPr>
        <xdr:cNvPr id="221" name="n_1mainValue【橋りょう・トンネル】&#10;一人当たり有形固定資産（償却資産）額"/>
        <xdr:cNvSpPr txBox="1"/>
      </xdr:nvSpPr>
      <xdr:spPr>
        <a:xfrm>
          <a:off x="9359411" y="109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36212</xdr:rowOff>
    </xdr:from>
    <xdr:ext cx="534377" cy="259045"/>
    <xdr:sp macro="" textlink="">
      <xdr:nvSpPr>
        <xdr:cNvPr id="222" name="n_2mainValue【橋りょう・トンネル】&#10;一人当たり有形固定資産（償却資産）額"/>
        <xdr:cNvSpPr txBox="1"/>
      </xdr:nvSpPr>
      <xdr:spPr>
        <a:xfrm>
          <a:off x="8483111" y="110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261" name="楕円 260"/>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262" name="【公営住宅】&#10;有形固定資産減価償却率該当値テキスト"/>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263" name="楕円 262"/>
        <xdr:cNvSpPr/>
      </xdr:nvSpPr>
      <xdr:spPr>
        <a:xfrm>
          <a:off x="3746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47625</xdr:rowOff>
    </xdr:from>
    <xdr:to>
      <xdr:col>24</xdr:col>
      <xdr:colOff>63500</xdr:colOff>
      <xdr:row>84</xdr:row>
      <xdr:rowOff>78105</xdr:rowOff>
    </xdr:to>
    <xdr:cxnSp macro="">
      <xdr:nvCxnSpPr>
        <xdr:cNvPr id="264" name="直線コネクタ 263"/>
        <xdr:cNvCxnSpPr/>
      </xdr:nvCxnSpPr>
      <xdr:spPr>
        <a:xfrm>
          <a:off x="3797300" y="14449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265" name="楕円 264"/>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87630</xdr:rowOff>
    </xdr:to>
    <xdr:cxnSp macro="">
      <xdr:nvCxnSpPr>
        <xdr:cNvPr id="266" name="直線コネクタ 265"/>
        <xdr:cNvCxnSpPr/>
      </xdr:nvCxnSpPr>
      <xdr:spPr>
        <a:xfrm flipV="1">
          <a:off x="2908300" y="14449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269" name="n_1mainValue【公営住宅】&#10;有形固定資産減価償却率"/>
        <xdr:cNvSpPr txBox="1"/>
      </xdr:nvSpPr>
      <xdr:spPr>
        <a:xfrm>
          <a:off x="3582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270" name="n_2mainValue【公営住宅】&#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156274</xdr:rowOff>
    </xdr:from>
    <xdr:to>
      <xdr:col>55</xdr:col>
      <xdr:colOff>50800</xdr:colOff>
      <xdr:row>85</xdr:row>
      <xdr:rowOff>86424</xdr:rowOff>
    </xdr:to>
    <xdr:sp macro="" textlink="">
      <xdr:nvSpPr>
        <xdr:cNvPr id="308" name="楕円 307"/>
        <xdr:cNvSpPr/>
      </xdr:nvSpPr>
      <xdr:spPr>
        <a:xfrm>
          <a:off x="10426700" y="145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134701</xdr:rowOff>
    </xdr:from>
    <xdr:ext cx="469744" cy="259045"/>
    <xdr:sp macro="" textlink="">
      <xdr:nvSpPr>
        <xdr:cNvPr id="309" name="【公営住宅】&#10;一人当たり面積該当値テキスト"/>
        <xdr:cNvSpPr txBox="1"/>
      </xdr:nvSpPr>
      <xdr:spPr>
        <a:xfrm>
          <a:off x="10515600" y="1453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158178</xdr:rowOff>
    </xdr:from>
    <xdr:to>
      <xdr:col>50</xdr:col>
      <xdr:colOff>165100</xdr:colOff>
      <xdr:row>85</xdr:row>
      <xdr:rowOff>88328</xdr:rowOff>
    </xdr:to>
    <xdr:sp macro="" textlink="">
      <xdr:nvSpPr>
        <xdr:cNvPr id="310" name="楕円 309"/>
        <xdr:cNvSpPr/>
      </xdr:nvSpPr>
      <xdr:spPr>
        <a:xfrm>
          <a:off x="95885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35624</xdr:rowOff>
    </xdr:from>
    <xdr:to>
      <xdr:col>55</xdr:col>
      <xdr:colOff>0</xdr:colOff>
      <xdr:row>85</xdr:row>
      <xdr:rowOff>37528</xdr:rowOff>
    </xdr:to>
    <xdr:cxnSp macro="">
      <xdr:nvCxnSpPr>
        <xdr:cNvPr id="311" name="直線コネクタ 310"/>
        <xdr:cNvCxnSpPr/>
      </xdr:nvCxnSpPr>
      <xdr:spPr>
        <a:xfrm flipV="1">
          <a:off x="9639300" y="14608874"/>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12" name="楕円 311"/>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37528</xdr:rowOff>
    </xdr:from>
    <xdr:to>
      <xdr:col>50</xdr:col>
      <xdr:colOff>114300</xdr:colOff>
      <xdr:row>85</xdr:row>
      <xdr:rowOff>56387</xdr:rowOff>
    </xdr:to>
    <xdr:cxnSp macro="">
      <xdr:nvCxnSpPr>
        <xdr:cNvPr id="313" name="直線コネクタ 312"/>
        <xdr:cNvCxnSpPr/>
      </xdr:nvCxnSpPr>
      <xdr:spPr>
        <a:xfrm flipV="1">
          <a:off x="8750300" y="1461077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79455</xdr:rowOff>
    </xdr:from>
    <xdr:ext cx="469744" cy="259045"/>
    <xdr:sp macro="" textlink="">
      <xdr:nvSpPr>
        <xdr:cNvPr id="316" name="n_1mainValue【公営住宅】&#10;一人当たり面積"/>
        <xdr:cNvSpPr txBox="1"/>
      </xdr:nvSpPr>
      <xdr:spPr>
        <a:xfrm>
          <a:off x="9391727" y="146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17"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30" name="テキスト ボックス 32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40" name="テキスト ボックス 33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44" name="直線コネクタ 343"/>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45"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46" name="直線コネクタ 345"/>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47"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48" name="直線コネクタ 347"/>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49"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0" name="フローチャート: 判断 349"/>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51" name="フローチャート: 判断 350"/>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52" name="フローチャート: 判断 351"/>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113574</xdr:rowOff>
    </xdr:from>
    <xdr:to>
      <xdr:col>24</xdr:col>
      <xdr:colOff>114300</xdr:colOff>
      <xdr:row>101</xdr:row>
      <xdr:rowOff>43724</xdr:rowOff>
    </xdr:to>
    <xdr:sp macro="" textlink="">
      <xdr:nvSpPr>
        <xdr:cNvPr id="358" name="楕円 357"/>
        <xdr:cNvSpPr/>
      </xdr:nvSpPr>
      <xdr:spPr>
        <a:xfrm>
          <a:off x="45847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66601</xdr:rowOff>
    </xdr:from>
    <xdr:ext cx="405111" cy="259045"/>
    <xdr:sp macro="" textlink="">
      <xdr:nvSpPr>
        <xdr:cNvPr id="359" name="【港湾・漁港】&#10;有形固定資産減価償却率該当値テキスト"/>
        <xdr:cNvSpPr txBox="1"/>
      </xdr:nvSpPr>
      <xdr:spPr>
        <a:xfrm>
          <a:off x="4673600" y="1721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54792</xdr:rowOff>
    </xdr:from>
    <xdr:to>
      <xdr:col>20</xdr:col>
      <xdr:colOff>38100</xdr:colOff>
      <xdr:row>100</xdr:row>
      <xdr:rowOff>156392</xdr:rowOff>
    </xdr:to>
    <xdr:sp macro="" textlink="">
      <xdr:nvSpPr>
        <xdr:cNvPr id="360" name="楕円 359"/>
        <xdr:cNvSpPr/>
      </xdr:nvSpPr>
      <xdr:spPr>
        <a:xfrm>
          <a:off x="3746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105592</xdr:rowOff>
    </xdr:from>
    <xdr:to>
      <xdr:col>24</xdr:col>
      <xdr:colOff>63500</xdr:colOff>
      <xdr:row>100</xdr:row>
      <xdr:rowOff>164374</xdr:rowOff>
    </xdr:to>
    <xdr:cxnSp macro="">
      <xdr:nvCxnSpPr>
        <xdr:cNvPr id="361" name="直線コネクタ 360"/>
        <xdr:cNvCxnSpPr/>
      </xdr:nvCxnSpPr>
      <xdr:spPr>
        <a:xfrm>
          <a:off x="3797300" y="172505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120106</xdr:rowOff>
    </xdr:from>
    <xdr:to>
      <xdr:col>15</xdr:col>
      <xdr:colOff>101600</xdr:colOff>
      <xdr:row>101</xdr:row>
      <xdr:rowOff>50256</xdr:rowOff>
    </xdr:to>
    <xdr:sp macro="" textlink="">
      <xdr:nvSpPr>
        <xdr:cNvPr id="362" name="楕円 361"/>
        <xdr:cNvSpPr/>
      </xdr:nvSpPr>
      <xdr:spPr>
        <a:xfrm>
          <a:off x="2857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105592</xdr:rowOff>
    </xdr:from>
    <xdr:to>
      <xdr:col>19</xdr:col>
      <xdr:colOff>177800</xdr:colOff>
      <xdr:row>100</xdr:row>
      <xdr:rowOff>170906</xdr:rowOff>
    </xdr:to>
    <xdr:cxnSp macro="">
      <xdr:nvCxnSpPr>
        <xdr:cNvPr id="363" name="直線コネクタ 362"/>
        <xdr:cNvCxnSpPr/>
      </xdr:nvCxnSpPr>
      <xdr:spPr>
        <a:xfrm flipV="1">
          <a:off x="2908300" y="17250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364" name="n_1aveValue【港湾・漁港】&#10;有形固定資産減価償却率"/>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5"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1469</xdr:rowOff>
    </xdr:from>
    <xdr:ext cx="405111" cy="259045"/>
    <xdr:sp macro="" textlink="">
      <xdr:nvSpPr>
        <xdr:cNvPr id="366" name="n_1mainValue【港湾・漁港】&#10;有形固定資産減価償却率"/>
        <xdr:cNvSpPr txBox="1"/>
      </xdr:nvSpPr>
      <xdr:spPr>
        <a:xfrm>
          <a:off x="35820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66783</xdr:rowOff>
    </xdr:from>
    <xdr:ext cx="405111" cy="259045"/>
    <xdr:sp macro="" textlink="">
      <xdr:nvSpPr>
        <xdr:cNvPr id="367" name="n_2mainValue【港湾・漁港】&#10;有形固定資産減価償却率"/>
        <xdr:cNvSpPr txBox="1"/>
      </xdr:nvSpPr>
      <xdr:spPr>
        <a:xfrm>
          <a:off x="27057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1" name="テキスト ボックス 38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3" name="テキスト ボックス 3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5" name="テキスト ボックス 38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7" name="テキスト ボックス 38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91" name="直線コネクタ 390"/>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92"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93" name="直線コネクタ 392"/>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94"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95" name="直線コネクタ 394"/>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96"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97" name="フローチャート: 判断 396"/>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98" name="フローチャート: 判断 397"/>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99" name="フローチャート: 判断 398"/>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4845</xdr:rowOff>
    </xdr:from>
    <xdr:to>
      <xdr:col>55</xdr:col>
      <xdr:colOff>50800</xdr:colOff>
      <xdr:row>102</xdr:row>
      <xdr:rowOff>106445</xdr:rowOff>
    </xdr:to>
    <xdr:sp macro="" textlink="">
      <xdr:nvSpPr>
        <xdr:cNvPr id="405" name="楕円 404"/>
        <xdr:cNvSpPr/>
      </xdr:nvSpPr>
      <xdr:spPr>
        <a:xfrm>
          <a:off x="10426700" y="174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129322</xdr:rowOff>
    </xdr:from>
    <xdr:ext cx="599010" cy="259045"/>
    <xdr:sp macro="" textlink="">
      <xdr:nvSpPr>
        <xdr:cNvPr id="406" name="【港湾・漁港】&#10;一人当たり有形固定資産（償却資産）額該当値テキスト"/>
        <xdr:cNvSpPr txBox="1"/>
      </xdr:nvSpPr>
      <xdr:spPr>
        <a:xfrm>
          <a:off x="10515600" y="1744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69421</xdr:rowOff>
    </xdr:from>
    <xdr:to>
      <xdr:col>50</xdr:col>
      <xdr:colOff>165100</xdr:colOff>
      <xdr:row>102</xdr:row>
      <xdr:rowOff>171021</xdr:rowOff>
    </xdr:to>
    <xdr:sp macro="" textlink="">
      <xdr:nvSpPr>
        <xdr:cNvPr id="407" name="楕円 406"/>
        <xdr:cNvSpPr/>
      </xdr:nvSpPr>
      <xdr:spPr>
        <a:xfrm>
          <a:off x="9588500" y="175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55645</xdr:rowOff>
    </xdr:from>
    <xdr:to>
      <xdr:col>55</xdr:col>
      <xdr:colOff>0</xdr:colOff>
      <xdr:row>102</xdr:row>
      <xdr:rowOff>120221</xdr:rowOff>
    </xdr:to>
    <xdr:cxnSp macro="">
      <xdr:nvCxnSpPr>
        <xdr:cNvPr id="408" name="直線コネクタ 407"/>
        <xdr:cNvCxnSpPr/>
      </xdr:nvCxnSpPr>
      <xdr:spPr>
        <a:xfrm flipV="1">
          <a:off x="9639300" y="17543545"/>
          <a:ext cx="838200" cy="6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82569</xdr:rowOff>
    </xdr:from>
    <xdr:to>
      <xdr:col>46</xdr:col>
      <xdr:colOff>38100</xdr:colOff>
      <xdr:row>103</xdr:row>
      <xdr:rowOff>12719</xdr:rowOff>
    </xdr:to>
    <xdr:sp macro="" textlink="">
      <xdr:nvSpPr>
        <xdr:cNvPr id="409" name="楕円 408"/>
        <xdr:cNvSpPr/>
      </xdr:nvSpPr>
      <xdr:spPr>
        <a:xfrm>
          <a:off x="8699500" y="175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120221</xdr:rowOff>
    </xdr:from>
    <xdr:to>
      <xdr:col>50</xdr:col>
      <xdr:colOff>114300</xdr:colOff>
      <xdr:row>102</xdr:row>
      <xdr:rowOff>133369</xdr:rowOff>
    </xdr:to>
    <xdr:cxnSp macro="">
      <xdr:nvCxnSpPr>
        <xdr:cNvPr id="410" name="直線コネクタ 409"/>
        <xdr:cNvCxnSpPr/>
      </xdr:nvCxnSpPr>
      <xdr:spPr>
        <a:xfrm flipV="1">
          <a:off x="8750300" y="17608121"/>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411"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412"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162148</xdr:rowOff>
    </xdr:from>
    <xdr:ext cx="599010" cy="259045"/>
    <xdr:sp macro="" textlink="">
      <xdr:nvSpPr>
        <xdr:cNvPr id="413" name="n_1mainValue【港湾・漁港】&#10;一人当たり有形固定資産（償却資産）額"/>
        <xdr:cNvSpPr txBox="1"/>
      </xdr:nvSpPr>
      <xdr:spPr>
        <a:xfrm>
          <a:off x="9327095" y="1765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3846</xdr:rowOff>
    </xdr:from>
    <xdr:ext cx="599010" cy="259045"/>
    <xdr:sp macro="" textlink="">
      <xdr:nvSpPr>
        <xdr:cNvPr id="414" name="n_2mainValue【港湾・漁港】&#10;一人当たり有形固定資産（償却資産）額"/>
        <xdr:cNvSpPr txBox="1"/>
      </xdr:nvSpPr>
      <xdr:spPr>
        <a:xfrm>
          <a:off x="8450795" y="176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40" name="直線コネクタ 43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4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42" name="直線コネクタ 44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4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4" name="直線コネクタ 44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4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6" name="フローチャート: 判断 44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47" name="フローチャート: 判断 44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8" name="フローチャート: 判断 44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54" name="楕円 453"/>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455" name="【認定こども園・幼稚園・保育所】&#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146231</xdr:rowOff>
    </xdr:from>
    <xdr:to>
      <xdr:col>81</xdr:col>
      <xdr:colOff>101600</xdr:colOff>
      <xdr:row>37</xdr:row>
      <xdr:rowOff>76381</xdr:rowOff>
    </xdr:to>
    <xdr:sp macro="" textlink="">
      <xdr:nvSpPr>
        <xdr:cNvPr id="456" name="楕円 455"/>
        <xdr:cNvSpPr/>
      </xdr:nvSpPr>
      <xdr:spPr>
        <a:xfrm>
          <a:off x="15430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25581</xdr:rowOff>
    </xdr:to>
    <xdr:cxnSp macro="">
      <xdr:nvCxnSpPr>
        <xdr:cNvPr id="457" name="直線コネクタ 456"/>
        <xdr:cNvCxnSpPr/>
      </xdr:nvCxnSpPr>
      <xdr:spPr>
        <a:xfrm flipV="1">
          <a:off x="15481300" y="63333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58" name="楕円 457"/>
        <xdr:cNvSpPr/>
      </xdr:nvSpPr>
      <xdr:spPr>
        <a:xfrm>
          <a:off x="14541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37</xdr:row>
      <xdr:rowOff>61504</xdr:rowOff>
    </xdr:to>
    <xdr:cxnSp macro="">
      <xdr:nvCxnSpPr>
        <xdr:cNvPr id="459" name="直線コネクタ 458"/>
        <xdr:cNvCxnSpPr/>
      </xdr:nvCxnSpPr>
      <xdr:spPr>
        <a:xfrm flipV="1">
          <a:off x="14592300" y="63692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60"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6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92908</xdr:rowOff>
    </xdr:from>
    <xdr:ext cx="405111" cy="259045"/>
    <xdr:sp macro="" textlink="">
      <xdr:nvSpPr>
        <xdr:cNvPr id="462" name="n_1mainValue【認定こども園・幼稚園・保育所】&#10;有形固定資産減価償却率"/>
        <xdr:cNvSpPr txBox="1"/>
      </xdr:nvSpPr>
      <xdr:spPr>
        <a:xfrm>
          <a:off x="15266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63" name="n_2main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87" name="直線コネクタ 48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8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89" name="直線コネクタ 48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9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91" name="直線コネクタ 49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92"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3" name="フローチャート: 判断 49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94" name="フローチャート: 判断 49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95" name="フローチャート: 判断 49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107315</xdr:rowOff>
    </xdr:from>
    <xdr:to>
      <xdr:col>116</xdr:col>
      <xdr:colOff>114300</xdr:colOff>
      <xdr:row>40</xdr:row>
      <xdr:rowOff>37465</xdr:rowOff>
    </xdr:to>
    <xdr:sp macro="" textlink="">
      <xdr:nvSpPr>
        <xdr:cNvPr id="501" name="楕円 500"/>
        <xdr:cNvSpPr/>
      </xdr:nvSpPr>
      <xdr:spPr>
        <a:xfrm>
          <a:off x="22110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85742</xdr:rowOff>
    </xdr:from>
    <xdr:ext cx="469744" cy="259045"/>
    <xdr:sp macro="" textlink="">
      <xdr:nvSpPr>
        <xdr:cNvPr id="502" name="【認定こども園・幼稚園・保育所】&#10;一人当たり面積該当値テキスト"/>
        <xdr:cNvSpPr txBox="1"/>
      </xdr:nvSpPr>
      <xdr:spPr>
        <a:xfrm>
          <a:off x="22199600"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111125</xdr:rowOff>
    </xdr:from>
    <xdr:to>
      <xdr:col>112</xdr:col>
      <xdr:colOff>38100</xdr:colOff>
      <xdr:row>40</xdr:row>
      <xdr:rowOff>41275</xdr:rowOff>
    </xdr:to>
    <xdr:sp macro="" textlink="">
      <xdr:nvSpPr>
        <xdr:cNvPr id="503" name="楕円 502"/>
        <xdr:cNvSpPr/>
      </xdr:nvSpPr>
      <xdr:spPr>
        <a:xfrm>
          <a:off x="21272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158115</xdr:rowOff>
    </xdr:from>
    <xdr:to>
      <xdr:col>116</xdr:col>
      <xdr:colOff>63500</xdr:colOff>
      <xdr:row>39</xdr:row>
      <xdr:rowOff>161925</xdr:rowOff>
    </xdr:to>
    <xdr:cxnSp macro="">
      <xdr:nvCxnSpPr>
        <xdr:cNvPr id="504" name="直線コネクタ 503"/>
        <xdr:cNvCxnSpPr/>
      </xdr:nvCxnSpPr>
      <xdr:spPr>
        <a:xfrm flipV="1">
          <a:off x="21323300" y="68446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114935</xdr:rowOff>
    </xdr:from>
    <xdr:to>
      <xdr:col>107</xdr:col>
      <xdr:colOff>101600</xdr:colOff>
      <xdr:row>40</xdr:row>
      <xdr:rowOff>45085</xdr:rowOff>
    </xdr:to>
    <xdr:sp macro="" textlink="">
      <xdr:nvSpPr>
        <xdr:cNvPr id="505" name="楕円 504"/>
        <xdr:cNvSpPr/>
      </xdr:nvSpPr>
      <xdr:spPr>
        <a:xfrm>
          <a:off x="2038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161925</xdr:rowOff>
    </xdr:from>
    <xdr:to>
      <xdr:col>111</xdr:col>
      <xdr:colOff>177800</xdr:colOff>
      <xdr:row>39</xdr:row>
      <xdr:rowOff>165735</xdr:rowOff>
    </xdr:to>
    <xdr:cxnSp macro="">
      <xdr:nvCxnSpPr>
        <xdr:cNvPr id="506" name="直線コネクタ 505"/>
        <xdr:cNvCxnSpPr/>
      </xdr:nvCxnSpPr>
      <xdr:spPr>
        <a:xfrm flipV="1">
          <a:off x="20434300" y="6848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50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50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32402</xdr:rowOff>
    </xdr:from>
    <xdr:ext cx="469744" cy="259045"/>
    <xdr:sp macro="" textlink="">
      <xdr:nvSpPr>
        <xdr:cNvPr id="509" name="n_1mainValue【認定こども園・幼稚園・保育所】&#10;一人当たり面積"/>
        <xdr:cNvSpPr txBox="1"/>
      </xdr:nvSpPr>
      <xdr:spPr>
        <a:xfrm>
          <a:off x="21075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36212</xdr:rowOff>
    </xdr:from>
    <xdr:ext cx="469744" cy="259045"/>
    <xdr:sp macro="" textlink="">
      <xdr:nvSpPr>
        <xdr:cNvPr id="510" name="n_2mainValue【認定こども園・幼稚園・保育所】&#10;一人当たり面積"/>
        <xdr:cNvSpPr txBox="1"/>
      </xdr:nvSpPr>
      <xdr:spPr>
        <a:xfrm>
          <a:off x="20199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36" name="直線コネクタ 53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3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38" name="直線コネクタ 53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3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40" name="直線コネクタ 53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4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2" name="フローチャート: 判断 54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43" name="フローチャート: 判断 54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44" name="フローチャート: 判断 54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94524</xdr:rowOff>
    </xdr:from>
    <xdr:to>
      <xdr:col>85</xdr:col>
      <xdr:colOff>177800</xdr:colOff>
      <xdr:row>59</xdr:row>
      <xdr:rowOff>24674</xdr:rowOff>
    </xdr:to>
    <xdr:sp macro="" textlink="">
      <xdr:nvSpPr>
        <xdr:cNvPr id="550" name="楕円 549"/>
        <xdr:cNvSpPr/>
      </xdr:nvSpPr>
      <xdr:spPr>
        <a:xfrm>
          <a:off x="16268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117401</xdr:rowOff>
    </xdr:from>
    <xdr:ext cx="405111" cy="259045"/>
    <xdr:sp macro="" textlink="">
      <xdr:nvSpPr>
        <xdr:cNvPr id="551" name="【学校施設】&#10;有形固定資産減価償却率該当値テキスト"/>
        <xdr:cNvSpPr txBox="1"/>
      </xdr:nvSpPr>
      <xdr:spPr>
        <a:xfrm>
          <a:off x="16357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52" name="楕円 551"/>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0</xdr:rowOff>
    </xdr:to>
    <xdr:cxnSp macro="">
      <xdr:nvCxnSpPr>
        <xdr:cNvPr id="553" name="直線コネクタ 552"/>
        <xdr:cNvCxnSpPr/>
      </xdr:nvCxnSpPr>
      <xdr:spPr>
        <a:xfrm flipV="1">
          <a:off x="15481300" y="100894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54" name="楕円 553"/>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40822</xdr:rowOff>
    </xdr:to>
    <xdr:cxnSp macro="">
      <xdr:nvCxnSpPr>
        <xdr:cNvPr id="555" name="直線コネクタ 554"/>
        <xdr:cNvCxnSpPr/>
      </xdr:nvCxnSpPr>
      <xdr:spPr>
        <a:xfrm flipV="1">
          <a:off x="14592300" y="101155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556"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7"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58"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59" name="n_2mainValue【学校施設】&#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82" name="直線コネクタ 58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8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84" name="直線コネクタ 58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8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86" name="直線コネクタ 58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87"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88" name="フローチャート: 判断 58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89" name="フローチャート: 判断 58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90" name="フローチャート: 判断 58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170028</xdr:rowOff>
    </xdr:from>
    <xdr:to>
      <xdr:col>116</xdr:col>
      <xdr:colOff>114300</xdr:colOff>
      <xdr:row>63</xdr:row>
      <xdr:rowOff>100178</xdr:rowOff>
    </xdr:to>
    <xdr:sp macro="" textlink="">
      <xdr:nvSpPr>
        <xdr:cNvPr id="596" name="楕円 595"/>
        <xdr:cNvSpPr/>
      </xdr:nvSpPr>
      <xdr:spPr>
        <a:xfrm>
          <a:off x="22110700" y="107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148455</xdr:rowOff>
    </xdr:from>
    <xdr:ext cx="469744" cy="259045"/>
    <xdr:sp macro="" textlink="">
      <xdr:nvSpPr>
        <xdr:cNvPr id="597" name="【学校施設】&#10;一人当たり面積該当値テキスト"/>
        <xdr:cNvSpPr txBox="1"/>
      </xdr:nvSpPr>
      <xdr:spPr>
        <a:xfrm>
          <a:off x="22199600" y="107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xdr:rowOff>
    </xdr:from>
    <xdr:to>
      <xdr:col>112</xdr:col>
      <xdr:colOff>38100</xdr:colOff>
      <xdr:row>63</xdr:row>
      <xdr:rowOff>104521</xdr:rowOff>
    </xdr:to>
    <xdr:sp macro="" textlink="">
      <xdr:nvSpPr>
        <xdr:cNvPr id="598" name="楕円 597"/>
        <xdr:cNvSpPr/>
      </xdr:nvSpPr>
      <xdr:spPr>
        <a:xfrm>
          <a:off x="212725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49378</xdr:rowOff>
    </xdr:from>
    <xdr:to>
      <xdr:col>116</xdr:col>
      <xdr:colOff>63500</xdr:colOff>
      <xdr:row>63</xdr:row>
      <xdr:rowOff>53721</xdr:rowOff>
    </xdr:to>
    <xdr:cxnSp macro="">
      <xdr:nvCxnSpPr>
        <xdr:cNvPr id="599" name="直線コネクタ 598"/>
        <xdr:cNvCxnSpPr/>
      </xdr:nvCxnSpPr>
      <xdr:spPr>
        <a:xfrm flipV="1">
          <a:off x="21323300" y="1085072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10008</xdr:rowOff>
    </xdr:from>
    <xdr:to>
      <xdr:col>107</xdr:col>
      <xdr:colOff>101600</xdr:colOff>
      <xdr:row>63</xdr:row>
      <xdr:rowOff>111608</xdr:rowOff>
    </xdr:to>
    <xdr:sp macro="" textlink="">
      <xdr:nvSpPr>
        <xdr:cNvPr id="600" name="楕円 599"/>
        <xdr:cNvSpPr/>
      </xdr:nvSpPr>
      <xdr:spPr>
        <a:xfrm>
          <a:off x="203835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53721</xdr:rowOff>
    </xdr:from>
    <xdr:to>
      <xdr:col>111</xdr:col>
      <xdr:colOff>177800</xdr:colOff>
      <xdr:row>63</xdr:row>
      <xdr:rowOff>60808</xdr:rowOff>
    </xdr:to>
    <xdr:cxnSp macro="">
      <xdr:nvCxnSpPr>
        <xdr:cNvPr id="601" name="直線コネクタ 600"/>
        <xdr:cNvCxnSpPr/>
      </xdr:nvCxnSpPr>
      <xdr:spPr>
        <a:xfrm flipV="1">
          <a:off x="20434300" y="1085507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60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60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95648</xdr:rowOff>
    </xdr:from>
    <xdr:ext cx="469744" cy="259045"/>
    <xdr:sp macro="" textlink="">
      <xdr:nvSpPr>
        <xdr:cNvPr id="604" name="n_1mainValue【学校施設】&#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605" name="n_2mainValue【学校施設】&#10;一人当たり面積"/>
        <xdr:cNvSpPr txBox="1"/>
      </xdr:nvSpPr>
      <xdr:spPr>
        <a:xfrm>
          <a:off x="2019942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6" name="直線コネクタ 64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8" name="直線コネクタ 64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0" name="直線コネクタ 6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5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2" name="フローチャート: 判断 65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3" name="フローチャート: 判断 65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4" name="フローチャート: 判断 65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133986</xdr:rowOff>
    </xdr:from>
    <xdr:to>
      <xdr:col>85</xdr:col>
      <xdr:colOff>177800</xdr:colOff>
      <xdr:row>102</xdr:row>
      <xdr:rowOff>64136</xdr:rowOff>
    </xdr:to>
    <xdr:sp macro="" textlink="">
      <xdr:nvSpPr>
        <xdr:cNvPr id="660" name="楕円 659"/>
        <xdr:cNvSpPr/>
      </xdr:nvSpPr>
      <xdr:spPr>
        <a:xfrm>
          <a:off x="16268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156863</xdr:rowOff>
    </xdr:from>
    <xdr:ext cx="405111" cy="259045"/>
    <xdr:sp macro="" textlink="">
      <xdr:nvSpPr>
        <xdr:cNvPr id="661" name="【公民館】&#10;有形固定資産減価償却率該当値テキスト"/>
        <xdr:cNvSpPr txBox="1"/>
      </xdr:nvSpPr>
      <xdr:spPr>
        <a:xfrm>
          <a:off x="16357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662" name="楕円 661"/>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13336</xdr:rowOff>
    </xdr:from>
    <xdr:to>
      <xdr:col>85</xdr:col>
      <xdr:colOff>127000</xdr:colOff>
      <xdr:row>102</xdr:row>
      <xdr:rowOff>51436</xdr:rowOff>
    </xdr:to>
    <xdr:cxnSp macro="">
      <xdr:nvCxnSpPr>
        <xdr:cNvPr id="663" name="直線コネクタ 662"/>
        <xdr:cNvCxnSpPr/>
      </xdr:nvCxnSpPr>
      <xdr:spPr>
        <a:xfrm flipV="1">
          <a:off x="15481300" y="175012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38736</xdr:rowOff>
    </xdr:from>
    <xdr:to>
      <xdr:col>76</xdr:col>
      <xdr:colOff>165100</xdr:colOff>
      <xdr:row>102</xdr:row>
      <xdr:rowOff>140336</xdr:rowOff>
    </xdr:to>
    <xdr:sp macro="" textlink="">
      <xdr:nvSpPr>
        <xdr:cNvPr id="664" name="楕円 663"/>
        <xdr:cNvSpPr/>
      </xdr:nvSpPr>
      <xdr:spPr>
        <a:xfrm>
          <a:off x="14541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51436</xdr:rowOff>
    </xdr:from>
    <xdr:to>
      <xdr:col>81</xdr:col>
      <xdr:colOff>50800</xdr:colOff>
      <xdr:row>102</xdr:row>
      <xdr:rowOff>89536</xdr:rowOff>
    </xdr:to>
    <xdr:cxnSp macro="">
      <xdr:nvCxnSpPr>
        <xdr:cNvPr id="665" name="直線コネクタ 664"/>
        <xdr:cNvCxnSpPr/>
      </xdr:nvCxnSpPr>
      <xdr:spPr>
        <a:xfrm flipV="1">
          <a:off x="14592300" y="17539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66"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67"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668" name="n_1mainValue【公民館】&#10;有形固定資産減価償却率"/>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156863</xdr:rowOff>
    </xdr:from>
    <xdr:ext cx="405111" cy="259045"/>
    <xdr:sp macro="" textlink="">
      <xdr:nvSpPr>
        <xdr:cNvPr id="669" name="n_2mainValue【公民館】&#10;有形固定資産減価償却率"/>
        <xdr:cNvSpPr txBox="1"/>
      </xdr:nvSpPr>
      <xdr:spPr>
        <a:xfrm>
          <a:off x="143897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80" name="直線コネクタ 67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81" name="テキスト ボックス 68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4" name="直線コネクタ 68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5" name="テキスト ボックス 68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9" name="直線コネクタ 68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9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91" name="直線コネクタ 69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3" name="直線コネクタ 69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94"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5" name="フローチャート: 判断 69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6" name="フローチャート: 判断 69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7" name="フローチャート: 判断 69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03" name="楕円 702"/>
        <xdr:cNvSpPr/>
      </xdr:nvSpPr>
      <xdr:spPr>
        <a:xfrm>
          <a:off x="221107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130573</xdr:rowOff>
    </xdr:from>
    <xdr:ext cx="469744" cy="259045"/>
    <xdr:sp macro="" textlink="">
      <xdr:nvSpPr>
        <xdr:cNvPr id="704" name="【公民館】&#10;一人当たり面積該当値テキスト"/>
        <xdr:cNvSpPr txBox="1"/>
      </xdr:nvSpPr>
      <xdr:spPr>
        <a:xfrm>
          <a:off x="22199600" y="1796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109982</xdr:rowOff>
    </xdr:from>
    <xdr:to>
      <xdr:col>112</xdr:col>
      <xdr:colOff>38100</xdr:colOff>
      <xdr:row>106</xdr:row>
      <xdr:rowOff>40132</xdr:rowOff>
    </xdr:to>
    <xdr:sp macro="" textlink="">
      <xdr:nvSpPr>
        <xdr:cNvPr id="705" name="楕円 704"/>
        <xdr:cNvSpPr/>
      </xdr:nvSpPr>
      <xdr:spPr>
        <a:xfrm>
          <a:off x="21272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158496</xdr:rowOff>
    </xdr:from>
    <xdr:to>
      <xdr:col>116</xdr:col>
      <xdr:colOff>63500</xdr:colOff>
      <xdr:row>105</xdr:row>
      <xdr:rowOff>160782</xdr:rowOff>
    </xdr:to>
    <xdr:cxnSp macro="">
      <xdr:nvCxnSpPr>
        <xdr:cNvPr id="706" name="直線コネクタ 705"/>
        <xdr:cNvCxnSpPr/>
      </xdr:nvCxnSpPr>
      <xdr:spPr>
        <a:xfrm flipV="1">
          <a:off x="21323300" y="181607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113982</xdr:rowOff>
    </xdr:from>
    <xdr:to>
      <xdr:col>107</xdr:col>
      <xdr:colOff>101600</xdr:colOff>
      <xdr:row>106</xdr:row>
      <xdr:rowOff>44132</xdr:rowOff>
    </xdr:to>
    <xdr:sp macro="" textlink="">
      <xdr:nvSpPr>
        <xdr:cNvPr id="707" name="楕円 706"/>
        <xdr:cNvSpPr/>
      </xdr:nvSpPr>
      <xdr:spPr>
        <a:xfrm>
          <a:off x="20383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105</xdr:row>
      <xdr:rowOff>164782</xdr:rowOff>
    </xdr:to>
    <xdr:cxnSp macro="">
      <xdr:nvCxnSpPr>
        <xdr:cNvPr id="708" name="直線コネクタ 707"/>
        <xdr:cNvCxnSpPr/>
      </xdr:nvCxnSpPr>
      <xdr:spPr>
        <a:xfrm flipV="1">
          <a:off x="20434300" y="1816303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709"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710"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56659</xdr:rowOff>
    </xdr:from>
    <xdr:ext cx="469744" cy="259045"/>
    <xdr:sp macro="" textlink="">
      <xdr:nvSpPr>
        <xdr:cNvPr id="711" name="n_1mainValue【公民館】&#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60659</xdr:rowOff>
    </xdr:from>
    <xdr:ext cx="469744" cy="259045"/>
    <xdr:sp macro="" textlink="">
      <xdr:nvSpPr>
        <xdr:cNvPr id="712" name="n_2mainValue【公民館】&#10;一人当たり面積"/>
        <xdr:cNvSpPr txBox="1"/>
      </xdr:nvSpPr>
      <xdr:spPr>
        <a:xfrm>
          <a:off x="20199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類似団体と比較して特に有形固定資産減価償却率が高くなっている施設は、公民館、漁港・港湾施設、橋りょう・トンネルであり、特に低くなっている施設は公営住宅である。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公営住宅については築年数が古い建物も多いが、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年度にかけて大規模な建て替え工事を実施したこと、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年度より改修工事を進めていることで有形固定資産減価償却率が低くなっている。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橋りょうについては、建設年月日が不詳のものがあるために減価償却率が高くなっていると思われるが、現在調査中であり今年度の調査により実年数が反映できれば数値の減少も図られるものと思われる。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公民館については、ほとんどの施設で築年数が３５年から４０年ほど経過しているために、減価償却率が高くなっている。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港湾・漁港については、依然として高い数字ではあるが、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年度には一部の改修工事が完了しており、今後、有形固定資産減価償却率数値の減少がみられるものと思われる。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20501</xdr:rowOff>
    </xdr:from>
    <xdr:to>
      <xdr:col>24</xdr:col>
      <xdr:colOff>114300</xdr:colOff>
      <xdr:row>35</xdr:row>
      <xdr:rowOff>122101</xdr:rowOff>
    </xdr:to>
    <xdr:sp macro="" textlink="">
      <xdr:nvSpPr>
        <xdr:cNvPr id="71" name="楕円 70"/>
        <xdr:cNvSpPr/>
      </xdr:nvSpPr>
      <xdr:spPr>
        <a:xfrm>
          <a:off x="4584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43378</xdr:rowOff>
    </xdr:from>
    <xdr:ext cx="405111" cy="259045"/>
    <xdr:sp macro="" textlink="">
      <xdr:nvSpPr>
        <xdr:cNvPr id="72" name="【図書館】&#10;有形固定資産減価償却率該当値テキスト"/>
        <xdr:cNvSpPr txBox="1"/>
      </xdr:nvSpPr>
      <xdr:spPr>
        <a:xfrm>
          <a:off x="4673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3" name="楕円 72"/>
        <xdr:cNvSpPr/>
      </xdr:nvSpPr>
      <xdr:spPr>
        <a:xfrm>
          <a:off x="3746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71301</xdr:rowOff>
    </xdr:from>
    <xdr:to>
      <xdr:col>24</xdr:col>
      <xdr:colOff>63500</xdr:colOff>
      <xdr:row>35</xdr:row>
      <xdr:rowOff>107224</xdr:rowOff>
    </xdr:to>
    <xdr:cxnSp macro="">
      <xdr:nvCxnSpPr>
        <xdr:cNvPr id="74" name="直線コネクタ 73"/>
        <xdr:cNvCxnSpPr/>
      </xdr:nvCxnSpPr>
      <xdr:spPr>
        <a:xfrm flipV="1">
          <a:off x="3797300" y="607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107224</xdr:rowOff>
    </xdr:from>
    <xdr:to>
      <xdr:col>19</xdr:col>
      <xdr:colOff>177800</xdr:colOff>
      <xdr:row>36</xdr:row>
      <xdr:rowOff>76200</xdr:rowOff>
    </xdr:to>
    <xdr:cxnSp macro="">
      <xdr:nvCxnSpPr>
        <xdr:cNvPr id="76" name="直線コネクタ 75"/>
        <xdr:cNvCxnSpPr/>
      </xdr:nvCxnSpPr>
      <xdr:spPr>
        <a:xfrm flipV="1">
          <a:off x="2908300" y="61079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79" name="n_1mainValue【図書館】&#10;有形固定資産減価償却率"/>
        <xdr:cNvSpPr txBox="1"/>
      </xdr:nvSpPr>
      <xdr:spPr>
        <a:xfrm>
          <a:off x="3582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0"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8"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17" name="楕円 116"/>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89425</xdr:rowOff>
    </xdr:from>
    <xdr:ext cx="469744" cy="259045"/>
    <xdr:sp macro="" textlink="">
      <xdr:nvSpPr>
        <xdr:cNvPr id="118" name="【図書館】&#10;一人当たり面積該当値テキスト"/>
        <xdr:cNvSpPr txBox="1"/>
      </xdr:nvSpPr>
      <xdr:spPr>
        <a:xfrm>
          <a:off x="105156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75692</xdr:rowOff>
    </xdr:from>
    <xdr:to>
      <xdr:col>50</xdr:col>
      <xdr:colOff>165100</xdr:colOff>
      <xdr:row>39</xdr:row>
      <xdr:rowOff>5842</xdr:rowOff>
    </xdr:to>
    <xdr:sp macro="" textlink="">
      <xdr:nvSpPr>
        <xdr:cNvPr id="119" name="楕円 118"/>
        <xdr:cNvSpPr/>
      </xdr:nvSpPr>
      <xdr:spPr>
        <a:xfrm>
          <a:off x="958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126492</xdr:rowOff>
    </xdr:to>
    <xdr:cxnSp macro="">
      <xdr:nvCxnSpPr>
        <xdr:cNvPr id="120" name="直線コネクタ 119"/>
        <xdr:cNvCxnSpPr/>
      </xdr:nvCxnSpPr>
      <xdr:spPr>
        <a:xfrm flipV="1">
          <a:off x="9639300" y="663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84836</xdr:rowOff>
    </xdr:from>
    <xdr:to>
      <xdr:col>46</xdr:col>
      <xdr:colOff>38100</xdr:colOff>
      <xdr:row>39</xdr:row>
      <xdr:rowOff>14986</xdr:rowOff>
    </xdr:to>
    <xdr:sp macro="" textlink="">
      <xdr:nvSpPr>
        <xdr:cNvPr id="121" name="楕円 120"/>
        <xdr:cNvSpPr/>
      </xdr:nvSpPr>
      <xdr:spPr>
        <a:xfrm>
          <a:off x="8699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126492</xdr:rowOff>
    </xdr:from>
    <xdr:to>
      <xdr:col>50</xdr:col>
      <xdr:colOff>114300</xdr:colOff>
      <xdr:row>38</xdr:row>
      <xdr:rowOff>135636</xdr:rowOff>
    </xdr:to>
    <xdr:cxnSp macro="">
      <xdr:nvCxnSpPr>
        <xdr:cNvPr id="122" name="直線コネクタ 121"/>
        <xdr:cNvCxnSpPr/>
      </xdr:nvCxnSpPr>
      <xdr:spPr>
        <a:xfrm flipV="1">
          <a:off x="8750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168419</xdr:rowOff>
    </xdr:from>
    <xdr:ext cx="469744" cy="259045"/>
    <xdr:sp macro="" textlink="">
      <xdr:nvSpPr>
        <xdr:cNvPr id="125" name="n_1mainValue【図書館】&#10;一人当たり面積"/>
        <xdr:cNvSpPr txBox="1"/>
      </xdr:nvSpPr>
      <xdr:spPr>
        <a:xfrm>
          <a:off x="9391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6113</xdr:rowOff>
    </xdr:from>
    <xdr:ext cx="469744" cy="259045"/>
    <xdr:sp macro="" textlink="">
      <xdr:nvSpPr>
        <xdr:cNvPr id="126" name="n_2mainValue【図書館】&#10;一人当たり面積"/>
        <xdr:cNvSpPr txBox="1"/>
      </xdr:nvSpPr>
      <xdr:spPr>
        <a:xfrm>
          <a:off x="8515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5" name="楕円 164"/>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66" name="【体育館・プー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67" name="楕円 166"/>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156210</xdr:rowOff>
    </xdr:to>
    <xdr:cxnSp macro="">
      <xdr:nvCxnSpPr>
        <xdr:cNvPr id="168" name="直線コネクタ 167"/>
        <xdr:cNvCxnSpPr/>
      </xdr:nvCxnSpPr>
      <xdr:spPr>
        <a:xfrm flipV="1">
          <a:off x="3797300" y="10218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69" name="楕円 168"/>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38100</xdr:rowOff>
    </xdr:to>
    <xdr:cxnSp macro="">
      <xdr:nvCxnSpPr>
        <xdr:cNvPr id="170" name="直線コネクタ 169"/>
        <xdr:cNvCxnSpPr/>
      </xdr:nvCxnSpPr>
      <xdr:spPr>
        <a:xfrm flipV="1">
          <a:off x="2908300" y="10271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1"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73" name="n_1main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74" name="n_2mainValue【体育館・プール】&#10;有形固定資産減価償却率"/>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203"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50546</xdr:rowOff>
    </xdr:from>
    <xdr:to>
      <xdr:col>55</xdr:col>
      <xdr:colOff>50800</xdr:colOff>
      <xdr:row>57</xdr:row>
      <xdr:rowOff>152146</xdr:rowOff>
    </xdr:to>
    <xdr:sp macro="" textlink="">
      <xdr:nvSpPr>
        <xdr:cNvPr id="212" name="楕円 211"/>
        <xdr:cNvSpPr/>
      </xdr:nvSpPr>
      <xdr:spPr>
        <a:xfrm>
          <a:off x="10426700" y="9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73423</xdr:rowOff>
    </xdr:from>
    <xdr:ext cx="469744" cy="259045"/>
    <xdr:sp macro="" textlink="">
      <xdr:nvSpPr>
        <xdr:cNvPr id="213" name="【体育館・プール】&#10;一人当たり面積該当値テキスト"/>
        <xdr:cNvSpPr txBox="1"/>
      </xdr:nvSpPr>
      <xdr:spPr>
        <a:xfrm>
          <a:off x="10515600" y="96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59690</xdr:rowOff>
    </xdr:from>
    <xdr:to>
      <xdr:col>50</xdr:col>
      <xdr:colOff>165100</xdr:colOff>
      <xdr:row>57</xdr:row>
      <xdr:rowOff>161290</xdr:rowOff>
    </xdr:to>
    <xdr:sp macro="" textlink="">
      <xdr:nvSpPr>
        <xdr:cNvPr id="214" name="楕円 213"/>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101346</xdr:rowOff>
    </xdr:from>
    <xdr:to>
      <xdr:col>55</xdr:col>
      <xdr:colOff>0</xdr:colOff>
      <xdr:row>57</xdr:row>
      <xdr:rowOff>110490</xdr:rowOff>
    </xdr:to>
    <xdr:cxnSp macro="">
      <xdr:nvCxnSpPr>
        <xdr:cNvPr id="215" name="直線コネクタ 214"/>
        <xdr:cNvCxnSpPr/>
      </xdr:nvCxnSpPr>
      <xdr:spPr>
        <a:xfrm flipV="1">
          <a:off x="9639300" y="9873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74168</xdr:rowOff>
    </xdr:from>
    <xdr:to>
      <xdr:col>46</xdr:col>
      <xdr:colOff>38100</xdr:colOff>
      <xdr:row>58</xdr:row>
      <xdr:rowOff>4318</xdr:rowOff>
    </xdr:to>
    <xdr:sp macro="" textlink="">
      <xdr:nvSpPr>
        <xdr:cNvPr id="216" name="楕円 215"/>
        <xdr:cNvSpPr/>
      </xdr:nvSpPr>
      <xdr:spPr>
        <a:xfrm>
          <a:off x="8699500" y="98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110490</xdr:rowOff>
    </xdr:from>
    <xdr:to>
      <xdr:col>50</xdr:col>
      <xdr:colOff>114300</xdr:colOff>
      <xdr:row>57</xdr:row>
      <xdr:rowOff>124968</xdr:rowOff>
    </xdr:to>
    <xdr:cxnSp macro="">
      <xdr:nvCxnSpPr>
        <xdr:cNvPr id="217" name="直線コネクタ 216"/>
        <xdr:cNvCxnSpPr/>
      </xdr:nvCxnSpPr>
      <xdr:spPr>
        <a:xfrm flipV="1">
          <a:off x="8750300" y="98831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18"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134891</xdr:rowOff>
    </xdr:from>
    <xdr:ext cx="469744" cy="259045"/>
    <xdr:sp macro="" textlink="">
      <xdr:nvSpPr>
        <xdr:cNvPr id="21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6367</xdr:rowOff>
    </xdr:from>
    <xdr:ext cx="469744" cy="259045"/>
    <xdr:sp macro="" textlink="">
      <xdr:nvSpPr>
        <xdr:cNvPr id="220" name="n_1mainValue【体育館・プール】&#10;一人当たり面積"/>
        <xdr:cNvSpPr txBox="1"/>
      </xdr:nvSpPr>
      <xdr:spPr>
        <a:xfrm>
          <a:off x="9391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20845</xdr:rowOff>
    </xdr:from>
    <xdr:ext cx="469744" cy="259045"/>
    <xdr:sp macro="" textlink="">
      <xdr:nvSpPr>
        <xdr:cNvPr id="221" name="n_2mainValue【体育館・プール】&#10;一人当たり面積"/>
        <xdr:cNvSpPr txBox="1"/>
      </xdr:nvSpPr>
      <xdr:spPr>
        <a:xfrm>
          <a:off x="8515427" y="96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6" name="直線コネクタ 245"/>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7"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8" name="直線コネクタ 24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1"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2" name="フローチャート: 判断 251"/>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3" name="フローチャート: 判断 252"/>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4" name="フローチャート: 判断 25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0" name="楕円 259"/>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261" name="【福祉施設】&#10;有形固定資産減価償却率該当値テキスト"/>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62" name="楕円 261"/>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66675</xdr:rowOff>
    </xdr:to>
    <xdr:cxnSp macro="">
      <xdr:nvCxnSpPr>
        <xdr:cNvPr id="263" name="直線コネクタ 262"/>
        <xdr:cNvCxnSpPr/>
      </xdr:nvCxnSpPr>
      <xdr:spPr>
        <a:xfrm flipV="1">
          <a:off x="3797300" y="142551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264" name="楕円 263"/>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112395</xdr:rowOff>
    </xdr:to>
    <xdr:cxnSp macro="">
      <xdr:nvCxnSpPr>
        <xdr:cNvPr id="265" name="直線コネクタ 264"/>
        <xdr:cNvCxnSpPr/>
      </xdr:nvCxnSpPr>
      <xdr:spPr>
        <a:xfrm flipV="1">
          <a:off x="2908300" y="1429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6"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6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268" name="n_1mainValue【福祉施設】&#10;有形固定資産減価償却率"/>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269" name="n_2mainValue【福祉施設】&#10;有形固定資産減価償却率"/>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3" name="直線コネクタ 29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5" name="直線コネクタ 29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7" name="直線コネクタ 29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98"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9" name="フローチャート: 判断 29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300" name="フローチャート: 判断 29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1" name="フローチャート: 判断 30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34544</xdr:rowOff>
    </xdr:from>
    <xdr:to>
      <xdr:col>55</xdr:col>
      <xdr:colOff>50800</xdr:colOff>
      <xdr:row>85</xdr:row>
      <xdr:rowOff>136144</xdr:rowOff>
    </xdr:to>
    <xdr:sp macro="" textlink="">
      <xdr:nvSpPr>
        <xdr:cNvPr id="307" name="楕円 306"/>
        <xdr:cNvSpPr/>
      </xdr:nvSpPr>
      <xdr:spPr>
        <a:xfrm>
          <a:off x="104267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12971</xdr:rowOff>
    </xdr:from>
    <xdr:ext cx="469744" cy="259045"/>
    <xdr:sp macro="" textlink="">
      <xdr:nvSpPr>
        <xdr:cNvPr id="308" name="【福祉施設】&#10;一人当たり面積該当値テキスト"/>
        <xdr:cNvSpPr txBox="1"/>
      </xdr:nvSpPr>
      <xdr:spPr>
        <a:xfrm>
          <a:off x="10515600" y="1458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36068</xdr:rowOff>
    </xdr:from>
    <xdr:to>
      <xdr:col>50</xdr:col>
      <xdr:colOff>165100</xdr:colOff>
      <xdr:row>85</xdr:row>
      <xdr:rowOff>137668</xdr:rowOff>
    </xdr:to>
    <xdr:sp macro="" textlink="">
      <xdr:nvSpPr>
        <xdr:cNvPr id="309" name="楕円 308"/>
        <xdr:cNvSpPr/>
      </xdr:nvSpPr>
      <xdr:spPr>
        <a:xfrm>
          <a:off x="9588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85344</xdr:rowOff>
    </xdr:from>
    <xdr:to>
      <xdr:col>55</xdr:col>
      <xdr:colOff>0</xdr:colOff>
      <xdr:row>85</xdr:row>
      <xdr:rowOff>86868</xdr:rowOff>
    </xdr:to>
    <xdr:cxnSp macro="">
      <xdr:nvCxnSpPr>
        <xdr:cNvPr id="310" name="直線コネクタ 309"/>
        <xdr:cNvCxnSpPr/>
      </xdr:nvCxnSpPr>
      <xdr:spPr>
        <a:xfrm flipV="1">
          <a:off x="9639300" y="146585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39115</xdr:rowOff>
    </xdr:from>
    <xdr:to>
      <xdr:col>46</xdr:col>
      <xdr:colOff>38100</xdr:colOff>
      <xdr:row>85</xdr:row>
      <xdr:rowOff>140715</xdr:rowOff>
    </xdr:to>
    <xdr:sp macro="" textlink="">
      <xdr:nvSpPr>
        <xdr:cNvPr id="311" name="楕円 310"/>
        <xdr:cNvSpPr/>
      </xdr:nvSpPr>
      <xdr:spPr>
        <a:xfrm>
          <a:off x="8699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86868</xdr:rowOff>
    </xdr:from>
    <xdr:to>
      <xdr:col>50</xdr:col>
      <xdr:colOff>114300</xdr:colOff>
      <xdr:row>85</xdr:row>
      <xdr:rowOff>89915</xdr:rowOff>
    </xdr:to>
    <xdr:cxnSp macro="">
      <xdr:nvCxnSpPr>
        <xdr:cNvPr id="312" name="直線コネクタ 311"/>
        <xdr:cNvCxnSpPr/>
      </xdr:nvCxnSpPr>
      <xdr:spPr>
        <a:xfrm flipV="1">
          <a:off x="8750300" y="1466011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3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31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128795</xdr:rowOff>
    </xdr:from>
    <xdr:ext cx="469744" cy="259045"/>
    <xdr:sp macro="" textlink="">
      <xdr:nvSpPr>
        <xdr:cNvPr id="315" name="n_1mainValue【福祉施設】&#10;一人当たり面積"/>
        <xdr:cNvSpPr txBox="1"/>
      </xdr:nvSpPr>
      <xdr:spPr>
        <a:xfrm>
          <a:off x="93917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131842</xdr:rowOff>
    </xdr:from>
    <xdr:ext cx="469744" cy="259045"/>
    <xdr:sp macro="" textlink="">
      <xdr:nvSpPr>
        <xdr:cNvPr id="316" name="n_2mainValue【福祉施設】&#10;一人当たり面積"/>
        <xdr:cNvSpPr txBox="1"/>
      </xdr:nvSpPr>
      <xdr:spPr>
        <a:xfrm>
          <a:off x="85154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40</xdr:row>
      <xdr:rowOff>170906</xdr:rowOff>
    </xdr:to>
    <xdr:cxnSp macro="">
      <xdr:nvCxnSpPr>
        <xdr:cNvPr id="358" name="直線コネクタ 357"/>
        <xdr:cNvCxnSpPr/>
      </xdr:nvCxnSpPr>
      <xdr:spPr>
        <a:xfrm flipV="1">
          <a:off x="16318864" y="5778137"/>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3283</xdr:rowOff>
    </xdr:from>
    <xdr:ext cx="405111" cy="259045"/>
    <xdr:sp macro="" textlink="">
      <xdr:nvSpPr>
        <xdr:cNvPr id="359" name="【一般廃棄物処理施設】&#10;有形固定資産減価償却率最小値テキスト"/>
        <xdr:cNvSpPr txBox="1"/>
      </xdr:nvSpPr>
      <xdr:spPr>
        <a:xfrm>
          <a:off x="16357600" y="703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170906</xdr:rowOff>
    </xdr:from>
    <xdr:to>
      <xdr:col>86</xdr:col>
      <xdr:colOff>25400</xdr:colOff>
      <xdr:row>40</xdr:row>
      <xdr:rowOff>170906</xdr:rowOff>
    </xdr:to>
    <xdr:cxnSp macro="">
      <xdr:nvCxnSpPr>
        <xdr:cNvPr id="360" name="直線コネクタ 359"/>
        <xdr:cNvCxnSpPr/>
      </xdr:nvCxnSpPr>
      <xdr:spPr>
        <a:xfrm>
          <a:off x="16230600" y="702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61" name="【一般廃棄物処理施設】&#10;有形固定資産減価償却率最大値テキスト"/>
        <xdr:cNvSpPr txBox="1"/>
      </xdr:nvSpPr>
      <xdr:spPr>
        <a:xfrm>
          <a:off x="16357600"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62" name="直線コネクタ 361"/>
        <xdr:cNvCxnSpPr/>
      </xdr:nvCxnSpPr>
      <xdr:spPr>
        <a:xfrm>
          <a:off x="16230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95630</xdr:rowOff>
    </xdr:from>
    <xdr:ext cx="405111" cy="259045"/>
    <xdr:sp macro="" textlink="">
      <xdr:nvSpPr>
        <xdr:cNvPr id="363" name="【一般廃棄物処理施設】&#10;有形固定資産減価償却率平均値テキスト"/>
        <xdr:cNvSpPr txBox="1"/>
      </xdr:nvSpPr>
      <xdr:spPr>
        <a:xfrm>
          <a:off x="16357600" y="626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364" name="フローチャート: 判断 363"/>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65" name="フローチャート: 判断 364"/>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66" name="フローチャート: 判断 36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372" name="楕円 371"/>
        <xdr:cNvSpPr/>
      </xdr:nvSpPr>
      <xdr:spPr>
        <a:xfrm>
          <a:off x="16268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35033</xdr:rowOff>
    </xdr:from>
    <xdr:ext cx="405111" cy="259045"/>
    <xdr:sp macro="" textlink="">
      <xdr:nvSpPr>
        <xdr:cNvPr id="373" name="【一般廃棄物処理施設】&#10;有形固定資産減価償却率該当値テキスト"/>
        <xdr:cNvSpPr txBox="1"/>
      </xdr:nvSpPr>
      <xdr:spPr>
        <a:xfrm>
          <a:off x="16357600" y="689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79284</xdr:rowOff>
    </xdr:from>
    <xdr:to>
      <xdr:col>81</xdr:col>
      <xdr:colOff>101600</xdr:colOff>
      <xdr:row>42</xdr:row>
      <xdr:rowOff>9434</xdr:rowOff>
    </xdr:to>
    <xdr:sp macro="" textlink="">
      <xdr:nvSpPr>
        <xdr:cNvPr id="374" name="楕円 373"/>
        <xdr:cNvSpPr/>
      </xdr:nvSpPr>
      <xdr:spPr>
        <a:xfrm>
          <a:off x="15430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130084</xdr:rowOff>
    </xdr:to>
    <xdr:cxnSp macro="">
      <xdr:nvCxnSpPr>
        <xdr:cNvPr id="375" name="直線コネクタ 374"/>
        <xdr:cNvCxnSpPr/>
      </xdr:nvCxnSpPr>
      <xdr:spPr>
        <a:xfrm flipV="1">
          <a:off x="15481300" y="70289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376" name="楕円 375"/>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41</xdr:row>
      <xdr:rowOff>130084</xdr:rowOff>
    </xdr:to>
    <xdr:cxnSp macro="">
      <xdr:nvCxnSpPr>
        <xdr:cNvPr id="377" name="直線コネクタ 376"/>
        <xdr:cNvCxnSpPr/>
      </xdr:nvCxnSpPr>
      <xdr:spPr>
        <a:xfrm>
          <a:off x="14592300" y="6826431"/>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78" name="n_1ave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7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561</xdr:rowOff>
    </xdr:from>
    <xdr:ext cx="340478" cy="259045"/>
    <xdr:sp macro="" textlink="">
      <xdr:nvSpPr>
        <xdr:cNvPr id="380" name="n_1mainValue【一般廃棄物処理施設】&#10;有形固定資産減価償却率"/>
        <xdr:cNvSpPr txBox="1"/>
      </xdr:nvSpPr>
      <xdr:spPr>
        <a:xfrm>
          <a:off x="15298361" y="7201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381" name="n_2mainValue【一般廃棄物処理施設】&#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3" name="テキスト ボックス 39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5" name="テキスト ボックス 39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7" name="テキスト ボックス 39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9" name="テキスト ボックス 39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1" name="テキスト ボックス 40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3" name="テキスト ボックス 40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5" name="テキスト ボックス 40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7" name="直線コネクタ 40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9" name="直線コネクタ 40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1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11" name="直線コネクタ 41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1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13" name="フローチャート: 判断 41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14" name="フローチャート: 判断 41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15" name="フローチャート: 判断 414"/>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99488</xdr:rowOff>
    </xdr:from>
    <xdr:to>
      <xdr:col>116</xdr:col>
      <xdr:colOff>114300</xdr:colOff>
      <xdr:row>39</xdr:row>
      <xdr:rowOff>29638</xdr:rowOff>
    </xdr:to>
    <xdr:sp macro="" textlink="">
      <xdr:nvSpPr>
        <xdr:cNvPr id="421" name="楕円 420"/>
        <xdr:cNvSpPr/>
      </xdr:nvSpPr>
      <xdr:spPr>
        <a:xfrm>
          <a:off x="22110700" y="66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122365</xdr:rowOff>
    </xdr:from>
    <xdr:ext cx="599010" cy="259045"/>
    <xdr:sp macro="" textlink="">
      <xdr:nvSpPr>
        <xdr:cNvPr id="422" name="【一般廃棄物処理施設】&#10;一人当たり有形固定資産（償却資産）額該当値テキスト"/>
        <xdr:cNvSpPr txBox="1"/>
      </xdr:nvSpPr>
      <xdr:spPr>
        <a:xfrm>
          <a:off x="22199600" y="646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80127</xdr:rowOff>
    </xdr:from>
    <xdr:to>
      <xdr:col>112</xdr:col>
      <xdr:colOff>38100</xdr:colOff>
      <xdr:row>37</xdr:row>
      <xdr:rowOff>10277</xdr:rowOff>
    </xdr:to>
    <xdr:sp macro="" textlink="">
      <xdr:nvSpPr>
        <xdr:cNvPr id="423" name="楕円 422"/>
        <xdr:cNvSpPr/>
      </xdr:nvSpPr>
      <xdr:spPr>
        <a:xfrm>
          <a:off x="21272500" y="62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130927</xdr:rowOff>
    </xdr:from>
    <xdr:to>
      <xdr:col>116</xdr:col>
      <xdr:colOff>63500</xdr:colOff>
      <xdr:row>38</xdr:row>
      <xdr:rowOff>150288</xdr:rowOff>
    </xdr:to>
    <xdr:cxnSp macro="">
      <xdr:nvCxnSpPr>
        <xdr:cNvPr id="424" name="直線コネクタ 423"/>
        <xdr:cNvCxnSpPr/>
      </xdr:nvCxnSpPr>
      <xdr:spPr>
        <a:xfrm>
          <a:off x="21323300" y="6303127"/>
          <a:ext cx="838200" cy="3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131438</xdr:rowOff>
    </xdr:from>
    <xdr:to>
      <xdr:col>107</xdr:col>
      <xdr:colOff>101600</xdr:colOff>
      <xdr:row>41</xdr:row>
      <xdr:rowOff>61588</xdr:rowOff>
    </xdr:to>
    <xdr:sp macro="" textlink="">
      <xdr:nvSpPr>
        <xdr:cNvPr id="425" name="楕円 424"/>
        <xdr:cNvSpPr/>
      </xdr:nvSpPr>
      <xdr:spPr>
        <a:xfrm>
          <a:off x="20383500" y="69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130927</xdr:rowOff>
    </xdr:from>
    <xdr:to>
      <xdr:col>111</xdr:col>
      <xdr:colOff>177800</xdr:colOff>
      <xdr:row>41</xdr:row>
      <xdr:rowOff>10788</xdr:rowOff>
    </xdr:to>
    <xdr:cxnSp macro="">
      <xdr:nvCxnSpPr>
        <xdr:cNvPr id="426" name="直線コネクタ 425"/>
        <xdr:cNvCxnSpPr/>
      </xdr:nvCxnSpPr>
      <xdr:spPr>
        <a:xfrm flipV="1">
          <a:off x="20434300" y="6303127"/>
          <a:ext cx="889000" cy="7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27"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93629</xdr:rowOff>
    </xdr:from>
    <xdr:ext cx="599010" cy="259045"/>
    <xdr:sp macro="" textlink="">
      <xdr:nvSpPr>
        <xdr:cNvPr id="428"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26804</xdr:rowOff>
    </xdr:from>
    <xdr:ext cx="599010" cy="259045"/>
    <xdr:sp macro="" textlink="">
      <xdr:nvSpPr>
        <xdr:cNvPr id="429" name="n_1mainValue【一般廃棄物処理施設】&#10;一人当たり有形固定資産（償却資産）額"/>
        <xdr:cNvSpPr txBox="1"/>
      </xdr:nvSpPr>
      <xdr:spPr>
        <a:xfrm>
          <a:off x="21011095" y="602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78115</xdr:rowOff>
    </xdr:from>
    <xdr:ext cx="599010" cy="259045"/>
    <xdr:sp macro="" textlink="">
      <xdr:nvSpPr>
        <xdr:cNvPr id="430" name="n_2mainValue【一般廃棄物処理施設】&#10;一人当たり有形固定資産（償却資産）額"/>
        <xdr:cNvSpPr txBox="1"/>
      </xdr:nvSpPr>
      <xdr:spPr>
        <a:xfrm>
          <a:off x="20134795" y="67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2" name="テキスト ボックス 44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54" name="直線コネクタ 453"/>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55"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56" name="直線コネクタ 455"/>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7"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8" name="直線コネクタ 45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9"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60" name="フローチャート: 判断 45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61" name="フローチャート: 判断 46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62" name="フローチャート: 判断 46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468" name="楕円 467"/>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469" name="【保健センター・保健所】&#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70" name="楕円 46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114300</xdr:rowOff>
    </xdr:to>
    <xdr:cxnSp macro="">
      <xdr:nvCxnSpPr>
        <xdr:cNvPr id="471" name="直線コネクタ 470"/>
        <xdr:cNvCxnSpPr/>
      </xdr:nvCxnSpPr>
      <xdr:spPr>
        <a:xfrm flipV="1">
          <a:off x="154813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472" name="楕円 471"/>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152400</xdr:rowOff>
    </xdr:to>
    <xdr:cxnSp macro="">
      <xdr:nvCxnSpPr>
        <xdr:cNvPr id="473" name="直線コネクタ 472"/>
        <xdr:cNvCxnSpPr/>
      </xdr:nvCxnSpPr>
      <xdr:spPr>
        <a:xfrm flipV="1">
          <a:off x="14592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74"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475"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76"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48277</xdr:rowOff>
    </xdr:from>
    <xdr:ext cx="405111" cy="259045"/>
    <xdr:sp macro="" textlink="">
      <xdr:nvSpPr>
        <xdr:cNvPr id="477" name="n_2mainValue【保健センター・保健所】&#10;有形固定資産減価償却率"/>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01" name="直線コネクタ 500"/>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0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03" name="直線コネクタ 50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5" name="直線コネクタ 50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506"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7" name="フローチャート: 判断 506"/>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8" name="フローチャート: 判断 507"/>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09" name="フローチャート: 判断 508"/>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xdr:rowOff>
    </xdr:from>
    <xdr:to>
      <xdr:col>116</xdr:col>
      <xdr:colOff>114300</xdr:colOff>
      <xdr:row>63</xdr:row>
      <xdr:rowOff>113665</xdr:rowOff>
    </xdr:to>
    <xdr:sp macro="" textlink="">
      <xdr:nvSpPr>
        <xdr:cNvPr id="515" name="楕円 514"/>
        <xdr:cNvSpPr/>
      </xdr:nvSpPr>
      <xdr:spPr>
        <a:xfrm>
          <a:off x="22110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98442</xdr:rowOff>
    </xdr:from>
    <xdr:ext cx="469744" cy="259045"/>
    <xdr:sp macro="" textlink="">
      <xdr:nvSpPr>
        <xdr:cNvPr id="516" name="【保健センター・保健所】&#10;一人当たり面積該当値テキスト"/>
        <xdr:cNvSpPr txBox="1"/>
      </xdr:nvSpPr>
      <xdr:spPr>
        <a:xfrm>
          <a:off x="22199600" y="1072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17" name="楕円 516"/>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62865</xdr:rowOff>
    </xdr:from>
    <xdr:to>
      <xdr:col>116</xdr:col>
      <xdr:colOff>63500</xdr:colOff>
      <xdr:row>63</xdr:row>
      <xdr:rowOff>64770</xdr:rowOff>
    </xdr:to>
    <xdr:cxnSp macro="">
      <xdr:nvCxnSpPr>
        <xdr:cNvPr id="518" name="直線コネクタ 517"/>
        <xdr:cNvCxnSpPr/>
      </xdr:nvCxnSpPr>
      <xdr:spPr>
        <a:xfrm flipV="1">
          <a:off x="21323300" y="108642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xdr:rowOff>
    </xdr:from>
    <xdr:to>
      <xdr:col>107</xdr:col>
      <xdr:colOff>101600</xdr:colOff>
      <xdr:row>63</xdr:row>
      <xdr:rowOff>117475</xdr:rowOff>
    </xdr:to>
    <xdr:sp macro="" textlink="">
      <xdr:nvSpPr>
        <xdr:cNvPr id="519" name="楕円 518"/>
        <xdr:cNvSpPr/>
      </xdr:nvSpPr>
      <xdr:spPr>
        <a:xfrm>
          <a:off x="20383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66675</xdr:rowOff>
    </xdr:to>
    <xdr:cxnSp macro="">
      <xdr:nvCxnSpPr>
        <xdr:cNvPr id="520" name="直線コネクタ 519"/>
        <xdr:cNvCxnSpPr/>
      </xdr:nvCxnSpPr>
      <xdr:spPr>
        <a:xfrm flipV="1">
          <a:off x="20434300" y="1086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52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52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3"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108602</xdr:rowOff>
    </xdr:from>
    <xdr:ext cx="469744" cy="259045"/>
    <xdr:sp macro="" textlink="">
      <xdr:nvSpPr>
        <xdr:cNvPr id="524" name="n_2mainValue【保健センター・保健所】&#10;一人当たり面積"/>
        <xdr:cNvSpPr txBox="1"/>
      </xdr:nvSpPr>
      <xdr:spPr>
        <a:xfrm>
          <a:off x="20199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50" name="直線コネクタ 54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5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52" name="直線コネクタ 55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5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54" name="直線コネクタ 55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55"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56" name="フローチャート: 判断 55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7" name="フローチャート: 判断 55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58" name="フローチャート: 判断 55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64" name="楕円 563"/>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68597</xdr:rowOff>
    </xdr:from>
    <xdr:ext cx="405111" cy="259045"/>
    <xdr:sp macro="" textlink="">
      <xdr:nvSpPr>
        <xdr:cNvPr id="565" name="【消防施設】&#10;有形固定資産減価償却率該当値テキスト"/>
        <xdr:cNvSpPr txBox="1"/>
      </xdr:nvSpPr>
      <xdr:spPr>
        <a:xfrm>
          <a:off x="16357600"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66" name="楕円 565"/>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23405</xdr:rowOff>
    </xdr:to>
    <xdr:cxnSp macro="">
      <xdr:nvCxnSpPr>
        <xdr:cNvPr id="567" name="直線コネクタ 566"/>
        <xdr:cNvCxnSpPr/>
      </xdr:nvCxnSpPr>
      <xdr:spPr>
        <a:xfrm flipV="1">
          <a:off x="15481300" y="13856970"/>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568" name="楕円 567"/>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86</xdr:row>
      <xdr:rowOff>10342</xdr:rowOff>
    </xdr:to>
    <xdr:cxnSp macro="">
      <xdr:nvCxnSpPr>
        <xdr:cNvPr id="569" name="直線コネクタ 568"/>
        <xdr:cNvCxnSpPr/>
      </xdr:nvCxnSpPr>
      <xdr:spPr>
        <a:xfrm flipV="1">
          <a:off x="14592300" y="13910855"/>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70"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7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72"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52269</xdr:rowOff>
    </xdr:from>
    <xdr:ext cx="340478" cy="259045"/>
    <xdr:sp macro="" textlink="">
      <xdr:nvSpPr>
        <xdr:cNvPr id="573" name="n_2mainValue【消防施設】&#10;有形固定資産減価償却率"/>
        <xdr:cNvSpPr txBox="1"/>
      </xdr:nvSpPr>
      <xdr:spPr>
        <a:xfrm>
          <a:off x="14422061" y="147969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9" name="直線コネクタ 598"/>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00"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01" name="直線コネクタ 600"/>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02"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03" name="直線コネクタ 602"/>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604"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05" name="フローチャート: 判断 604"/>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06" name="フローチャート: 判断 605"/>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607" name="フローチャート: 判断 606"/>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99968</xdr:rowOff>
    </xdr:from>
    <xdr:to>
      <xdr:col>116</xdr:col>
      <xdr:colOff>114300</xdr:colOff>
      <xdr:row>86</xdr:row>
      <xdr:rowOff>30118</xdr:rowOff>
    </xdr:to>
    <xdr:sp macro="" textlink="">
      <xdr:nvSpPr>
        <xdr:cNvPr id="613" name="楕円 612"/>
        <xdr:cNvSpPr/>
      </xdr:nvSpPr>
      <xdr:spPr>
        <a:xfrm>
          <a:off x="22110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78395</xdr:rowOff>
    </xdr:from>
    <xdr:ext cx="469744" cy="259045"/>
    <xdr:sp macro="" textlink="">
      <xdr:nvSpPr>
        <xdr:cNvPr id="614" name="【消防施設】&#10;一人当たり面積該当値テキスト"/>
        <xdr:cNvSpPr txBox="1"/>
      </xdr:nvSpPr>
      <xdr:spPr>
        <a:xfrm>
          <a:off x="22199600"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91258</xdr:rowOff>
    </xdr:from>
    <xdr:to>
      <xdr:col>112</xdr:col>
      <xdr:colOff>38100</xdr:colOff>
      <xdr:row>86</xdr:row>
      <xdr:rowOff>21408</xdr:rowOff>
    </xdr:to>
    <xdr:sp macro="" textlink="">
      <xdr:nvSpPr>
        <xdr:cNvPr id="615" name="楕円 614"/>
        <xdr:cNvSpPr/>
      </xdr:nvSpPr>
      <xdr:spPr>
        <a:xfrm>
          <a:off x="212725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142058</xdr:rowOff>
    </xdr:from>
    <xdr:to>
      <xdr:col>116</xdr:col>
      <xdr:colOff>63500</xdr:colOff>
      <xdr:row>85</xdr:row>
      <xdr:rowOff>150768</xdr:rowOff>
    </xdr:to>
    <xdr:cxnSp macro="">
      <xdr:nvCxnSpPr>
        <xdr:cNvPr id="616" name="直線コネクタ 615"/>
        <xdr:cNvCxnSpPr/>
      </xdr:nvCxnSpPr>
      <xdr:spPr>
        <a:xfrm>
          <a:off x="21323300" y="14715308"/>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13426</xdr:rowOff>
    </xdr:from>
    <xdr:to>
      <xdr:col>107</xdr:col>
      <xdr:colOff>101600</xdr:colOff>
      <xdr:row>86</xdr:row>
      <xdr:rowOff>115026</xdr:rowOff>
    </xdr:to>
    <xdr:sp macro="" textlink="">
      <xdr:nvSpPr>
        <xdr:cNvPr id="617" name="楕円 616"/>
        <xdr:cNvSpPr/>
      </xdr:nvSpPr>
      <xdr:spPr>
        <a:xfrm>
          <a:off x="20383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142058</xdr:rowOff>
    </xdr:from>
    <xdr:to>
      <xdr:col>111</xdr:col>
      <xdr:colOff>177800</xdr:colOff>
      <xdr:row>86</xdr:row>
      <xdr:rowOff>64226</xdr:rowOff>
    </xdr:to>
    <xdr:cxnSp macro="">
      <xdr:nvCxnSpPr>
        <xdr:cNvPr id="618" name="直線コネクタ 617"/>
        <xdr:cNvCxnSpPr/>
      </xdr:nvCxnSpPr>
      <xdr:spPr>
        <a:xfrm flipV="1">
          <a:off x="20434300" y="14715308"/>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619"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62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12535</xdr:rowOff>
    </xdr:from>
    <xdr:ext cx="469744" cy="259045"/>
    <xdr:sp macro="" textlink="">
      <xdr:nvSpPr>
        <xdr:cNvPr id="621" name="n_1mainValue【消防施設】&#10;一人当たり面積"/>
        <xdr:cNvSpPr txBox="1"/>
      </xdr:nvSpPr>
      <xdr:spPr>
        <a:xfrm>
          <a:off x="21075727" y="147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106153</xdr:rowOff>
    </xdr:from>
    <xdr:ext cx="469744" cy="259045"/>
    <xdr:sp macro="" textlink="">
      <xdr:nvSpPr>
        <xdr:cNvPr id="622" name="n_2mainValue【消防施設】&#10;一人当たり面積"/>
        <xdr:cNvSpPr txBox="1"/>
      </xdr:nvSpPr>
      <xdr:spPr>
        <a:xfrm>
          <a:off x="20199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3" name="テキスト ボックス 6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4" name="直線コネクタ 6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5" name="テキスト ボックス 6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6" name="直線コネクタ 6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7" name="テキスト ボックス 6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8" name="直線コネクタ 6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9" name="テキスト ボックス 6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0" name="直線コネクタ 6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1" name="テキスト ボックス 6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2" name="直線コネクタ 6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3" name="テキスト ボックス 6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5" name="テキスト ボックス 6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7" name="直線コネクタ 646"/>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8"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9" name="直線コネクタ 648"/>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5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1" name="直線コネクタ 6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5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53" name="フローチャート: 判断 65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54" name="フローチャート: 判断 653"/>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55" name="フローチャート: 判断 65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21589</xdr:rowOff>
    </xdr:from>
    <xdr:to>
      <xdr:col>85</xdr:col>
      <xdr:colOff>177800</xdr:colOff>
      <xdr:row>100</xdr:row>
      <xdr:rowOff>123189</xdr:rowOff>
    </xdr:to>
    <xdr:sp macro="" textlink="">
      <xdr:nvSpPr>
        <xdr:cNvPr id="661" name="楕円 660"/>
        <xdr:cNvSpPr/>
      </xdr:nvSpPr>
      <xdr:spPr>
        <a:xfrm>
          <a:off x="162687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107966</xdr:rowOff>
    </xdr:from>
    <xdr:ext cx="405111" cy="259045"/>
    <xdr:sp macro="" textlink="">
      <xdr:nvSpPr>
        <xdr:cNvPr id="662" name="【庁舎】&#10;有形固定資産減価償却率該当値テキスト"/>
        <xdr:cNvSpPr txBox="1"/>
      </xdr:nvSpPr>
      <xdr:spPr>
        <a:xfrm>
          <a:off x="16357600" y="1708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27305</xdr:rowOff>
    </xdr:from>
    <xdr:to>
      <xdr:col>81</xdr:col>
      <xdr:colOff>101600</xdr:colOff>
      <xdr:row>100</xdr:row>
      <xdr:rowOff>128905</xdr:rowOff>
    </xdr:to>
    <xdr:sp macro="" textlink="">
      <xdr:nvSpPr>
        <xdr:cNvPr id="663" name="楕円 662"/>
        <xdr:cNvSpPr/>
      </xdr:nvSpPr>
      <xdr:spPr>
        <a:xfrm>
          <a:off x="15430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72389</xdr:rowOff>
    </xdr:from>
    <xdr:to>
      <xdr:col>85</xdr:col>
      <xdr:colOff>127000</xdr:colOff>
      <xdr:row>100</xdr:row>
      <xdr:rowOff>78105</xdr:rowOff>
    </xdr:to>
    <xdr:cxnSp macro="">
      <xdr:nvCxnSpPr>
        <xdr:cNvPr id="664" name="直線コネクタ 663"/>
        <xdr:cNvCxnSpPr/>
      </xdr:nvCxnSpPr>
      <xdr:spPr>
        <a:xfrm flipV="1">
          <a:off x="15481300" y="172173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65405</xdr:rowOff>
    </xdr:from>
    <xdr:to>
      <xdr:col>76</xdr:col>
      <xdr:colOff>165100</xdr:colOff>
      <xdr:row>100</xdr:row>
      <xdr:rowOff>167005</xdr:rowOff>
    </xdr:to>
    <xdr:sp macro="" textlink="">
      <xdr:nvSpPr>
        <xdr:cNvPr id="665" name="楕円 664"/>
        <xdr:cNvSpPr/>
      </xdr:nvSpPr>
      <xdr:spPr>
        <a:xfrm>
          <a:off x="145415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78105</xdr:rowOff>
    </xdr:from>
    <xdr:to>
      <xdr:col>81</xdr:col>
      <xdr:colOff>50800</xdr:colOff>
      <xdr:row>100</xdr:row>
      <xdr:rowOff>116205</xdr:rowOff>
    </xdr:to>
    <xdr:cxnSp macro="">
      <xdr:nvCxnSpPr>
        <xdr:cNvPr id="666" name="直線コネクタ 665"/>
        <xdr:cNvCxnSpPr/>
      </xdr:nvCxnSpPr>
      <xdr:spPr>
        <a:xfrm flipV="1">
          <a:off x="14592300" y="17223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667"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68"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145432</xdr:rowOff>
    </xdr:from>
    <xdr:ext cx="405111" cy="259045"/>
    <xdr:sp macro="" textlink="">
      <xdr:nvSpPr>
        <xdr:cNvPr id="669" name="n_1mainValue【庁舎】&#10;有形固定資産減価償却率"/>
        <xdr:cNvSpPr txBox="1"/>
      </xdr:nvSpPr>
      <xdr:spPr>
        <a:xfrm>
          <a:off x="1526604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12082</xdr:rowOff>
    </xdr:from>
    <xdr:ext cx="405111" cy="259045"/>
    <xdr:sp macro="" textlink="">
      <xdr:nvSpPr>
        <xdr:cNvPr id="670" name="n_2mainValue【庁舎】&#10;有形固定資産減価償却率"/>
        <xdr:cNvSpPr txBox="1"/>
      </xdr:nvSpPr>
      <xdr:spPr>
        <a:xfrm>
          <a:off x="14389744"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96" name="直線コネクタ 69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9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98" name="直線コネクタ 69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9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700" name="直線コネクタ 69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701"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702" name="フローチャート: 判断 70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703" name="フローチャート: 判断 70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704" name="フローチャート: 判断 70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710" name="楕円 709"/>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711" name="【庁舎】&#10;一人当たり面積該当値テキスト"/>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712" name="楕円 711"/>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112123</xdr:rowOff>
    </xdr:from>
    <xdr:to>
      <xdr:col>116</xdr:col>
      <xdr:colOff>63500</xdr:colOff>
      <xdr:row>106</xdr:row>
      <xdr:rowOff>115388</xdr:rowOff>
    </xdr:to>
    <xdr:cxnSp macro="">
      <xdr:nvCxnSpPr>
        <xdr:cNvPr id="713" name="直線コネクタ 712"/>
        <xdr:cNvCxnSpPr/>
      </xdr:nvCxnSpPr>
      <xdr:spPr>
        <a:xfrm flipV="1">
          <a:off x="21323300" y="182858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70031</xdr:rowOff>
    </xdr:from>
    <xdr:to>
      <xdr:col>107</xdr:col>
      <xdr:colOff>101600</xdr:colOff>
      <xdr:row>107</xdr:row>
      <xdr:rowOff>181</xdr:rowOff>
    </xdr:to>
    <xdr:sp macro="" textlink="">
      <xdr:nvSpPr>
        <xdr:cNvPr id="714" name="楕円 713"/>
        <xdr:cNvSpPr/>
      </xdr:nvSpPr>
      <xdr:spPr>
        <a:xfrm>
          <a:off x="20383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120831</xdr:rowOff>
    </xdr:to>
    <xdr:cxnSp macro="">
      <xdr:nvCxnSpPr>
        <xdr:cNvPr id="715" name="直線コネクタ 714"/>
        <xdr:cNvCxnSpPr/>
      </xdr:nvCxnSpPr>
      <xdr:spPr>
        <a:xfrm flipV="1">
          <a:off x="20434300" y="182890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716"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717"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157315</xdr:rowOff>
    </xdr:from>
    <xdr:ext cx="469744" cy="259045"/>
    <xdr:sp macro="" textlink="">
      <xdr:nvSpPr>
        <xdr:cNvPr id="718" name="n_1main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719" name="n_2main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類似団体と比較して特に有形固定資産減価償却率が高くなっている施設は、庁舎であり、特に低くなっている施設は、一般廃棄物処理施設である。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役場庁舎については、有形固定資産減価償却率９６％となっており、特に高くなっている。平成２９年度に個別施設計画を策定し、同計画に基づいて平成３０年度より役場新庁舎の建設を進め、令和元年度に供用開始の予定であり、今後大きく数値が下がってくるものと思わ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一般廃棄物処理施設については、平成２８年度に老朽化していた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ごみ焼却施設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を廃止し新しい施設を建設したため、有形固定資産減価償却率が低くなっている。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上昇したが、財政力指数</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と依然類似団体平均を下回っている。事業の優先順位や規模等の見直しをおこなうなど、歳出を抑制するとともに、税</a:t>
          </a:r>
          <a:r>
            <a:rPr kumimoji="1" lang="ja-JP" altLang="en-US" sz="1100">
              <a:solidFill>
                <a:schemeClr val="tx1"/>
              </a:solidFill>
              <a:effectLst/>
              <a:latin typeface="+mn-lt"/>
              <a:ea typeface="+mn-ea"/>
              <a:cs typeface="+mn-cs"/>
            </a:rPr>
            <a:t>金</a:t>
          </a:r>
          <a:r>
            <a:rPr kumimoji="1" lang="ja-JP" altLang="ja-JP" sz="1100">
              <a:solidFill>
                <a:schemeClr val="dk1"/>
              </a:solidFill>
              <a:effectLst/>
              <a:latin typeface="+mn-lt"/>
              <a:ea typeface="+mn-ea"/>
              <a:cs typeface="+mn-cs"/>
            </a:rPr>
            <a:t>の徴収率向上や未収金対策による自主財源の確保を図り、財政基盤の強化に努める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3" name="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en-US" sz="1100">
              <a:solidFill>
                <a:schemeClr val="tx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全国平均や鹿児島県の平均よりは低くなっているが</a:t>
          </a:r>
          <a:r>
            <a:rPr kumimoji="1" lang="ja-JP" altLang="en-US" sz="1100">
              <a:solidFill>
                <a:schemeClr val="dk1"/>
              </a:solidFill>
              <a:effectLst/>
              <a:latin typeface="+mn-lt"/>
              <a:ea typeface="+mn-ea"/>
              <a:cs typeface="+mn-cs"/>
            </a:rPr>
            <a:t>、今後公共施設の更新等の大型</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が見込まれ厳しい財政運用が予想される。事業</a:t>
          </a:r>
          <a:r>
            <a:rPr kumimoji="1" lang="ja-JP" altLang="ja-JP" sz="1100">
              <a:solidFill>
                <a:schemeClr val="dk1"/>
              </a:solidFill>
              <a:effectLst/>
              <a:latin typeface="+mn-lt"/>
              <a:ea typeface="+mn-ea"/>
              <a:cs typeface="+mn-cs"/>
            </a:rPr>
            <a:t>の優先順位を見直すことはもとより、事業実施の際は</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より</a:t>
          </a:r>
          <a:r>
            <a:rPr kumimoji="1" lang="ja-JP" altLang="en-US" sz="1100">
              <a:solidFill>
                <a:schemeClr val="tx1"/>
              </a:solidFill>
              <a:effectLst/>
              <a:latin typeface="+mn-lt"/>
              <a:ea typeface="+mn-ea"/>
              <a:cs typeface="+mn-cs"/>
            </a:rPr>
            <a:t>交付税措置率の高い</a:t>
          </a:r>
          <a:r>
            <a:rPr kumimoji="1" lang="ja-JP" altLang="ja-JP" sz="1100">
              <a:solidFill>
                <a:schemeClr val="dk1"/>
              </a:solidFill>
              <a:effectLst/>
              <a:latin typeface="+mn-lt"/>
              <a:ea typeface="+mn-ea"/>
              <a:cs typeface="+mn-cs"/>
            </a:rPr>
            <a:t>有利な起債を活用するなどして、</a:t>
          </a:r>
          <a:r>
            <a:rPr kumimoji="1" lang="ja-JP" altLang="en-US" sz="1100">
              <a:solidFill>
                <a:schemeClr val="tx1"/>
              </a:solidFill>
              <a:effectLst/>
              <a:latin typeface="+mn-lt"/>
              <a:ea typeface="+mn-ea"/>
              <a:cs typeface="+mn-cs"/>
            </a:rPr>
            <a:t>経常収支比率の維持・改善に努める</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17780</xdr:rowOff>
    </xdr:to>
    <xdr:cxnSp macro="">
      <xdr:nvCxnSpPr>
        <xdr:cNvPr id="131" name="直線コネクタ 130"/>
        <xdr:cNvCxnSpPr/>
      </xdr:nvCxnSpPr>
      <xdr:spPr>
        <a:xfrm>
          <a:off x="4114800" y="1080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85344</xdr:rowOff>
    </xdr:to>
    <xdr:cxnSp macro="">
      <xdr:nvCxnSpPr>
        <xdr:cNvPr id="134" name="直線コネクタ 133"/>
        <xdr:cNvCxnSpPr/>
      </xdr:nvCxnSpPr>
      <xdr:spPr>
        <a:xfrm flipV="1">
          <a:off x="3225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44196</xdr:rowOff>
    </xdr:to>
    <xdr:cxnSp macro="">
      <xdr:nvCxnSpPr>
        <xdr:cNvPr id="137" name="直線コネクタ 136"/>
        <xdr:cNvCxnSpPr/>
      </xdr:nvCxnSpPr>
      <xdr:spPr>
        <a:xfrm flipV="1">
          <a:off x="2336800" y="108866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44196</xdr:rowOff>
    </xdr:to>
    <xdr:cxnSp macro="">
      <xdr:nvCxnSpPr>
        <xdr:cNvPr id="140" name="直線コネクタ 139"/>
        <xdr:cNvCxnSpPr/>
      </xdr:nvCxnSpPr>
      <xdr:spPr>
        <a:xfrm>
          <a:off x="1447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0" name="楕円 149"/>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1"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3" name="テキスト ボックス 152"/>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4" name="楕円 153"/>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5" name="テキスト ボックス 154"/>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6" name="楕円 155"/>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7" name="テキスト ボックス 156"/>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若返りによる</a:t>
          </a:r>
          <a:r>
            <a:rPr kumimoji="1" lang="ja-JP" altLang="ja-JP" sz="1100">
              <a:solidFill>
                <a:schemeClr val="dk1"/>
              </a:solidFill>
              <a:effectLst/>
              <a:latin typeface="+mn-lt"/>
              <a:ea typeface="+mn-ea"/>
              <a:cs typeface="+mn-cs"/>
            </a:rPr>
            <a:t>人件費の減少や、</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事業に係る物件費の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2,111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なった。類似団体と比較すると</a:t>
          </a:r>
          <a:r>
            <a:rPr kumimoji="1" lang="en-US" altLang="ja-JP" sz="1100">
              <a:solidFill>
                <a:schemeClr val="dk1"/>
              </a:solidFill>
              <a:effectLst/>
              <a:latin typeface="+mn-lt"/>
              <a:ea typeface="+mn-ea"/>
              <a:cs typeface="+mn-cs"/>
            </a:rPr>
            <a:t>19,556</a:t>
          </a:r>
          <a:r>
            <a:rPr kumimoji="1" lang="ja-JP" altLang="ja-JP" sz="1100">
              <a:solidFill>
                <a:schemeClr val="dk1"/>
              </a:solidFill>
              <a:effectLst/>
              <a:latin typeface="+mn-lt"/>
              <a:ea typeface="+mn-ea"/>
              <a:cs typeface="+mn-cs"/>
            </a:rPr>
            <a:t>円低くなっている。離島地域のため、旅費が類似団体平均より高くなっている他、最終処分場や清掃センター等施設を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町で運営していることから、そこに係る人件費もや物件費が高くなっている。今後も指定管理者制度の導入や業務委託による人件費の削減等をおこない、人件費・物件費等の抑制に努める。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66641</xdr:rowOff>
    </xdr:from>
    <xdr:to>
      <xdr:col>23</xdr:col>
      <xdr:colOff>133350</xdr:colOff>
      <xdr:row>83</xdr:row>
      <xdr:rowOff>73918</xdr:rowOff>
    </xdr:to>
    <xdr:cxnSp macro="">
      <xdr:nvCxnSpPr>
        <xdr:cNvPr id="196" name="直線コネクタ 195"/>
        <xdr:cNvCxnSpPr/>
      </xdr:nvCxnSpPr>
      <xdr:spPr>
        <a:xfrm flipV="1">
          <a:off x="4114800" y="14296991"/>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36934</xdr:rowOff>
    </xdr:from>
    <xdr:to>
      <xdr:col>19</xdr:col>
      <xdr:colOff>133350</xdr:colOff>
      <xdr:row>83</xdr:row>
      <xdr:rowOff>73918</xdr:rowOff>
    </xdr:to>
    <xdr:cxnSp macro="">
      <xdr:nvCxnSpPr>
        <xdr:cNvPr id="199" name="直線コネクタ 198"/>
        <xdr:cNvCxnSpPr/>
      </xdr:nvCxnSpPr>
      <xdr:spPr>
        <a:xfrm>
          <a:off x="3225800" y="14267284"/>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27606</xdr:rowOff>
    </xdr:from>
    <xdr:to>
      <xdr:col>15</xdr:col>
      <xdr:colOff>82550</xdr:colOff>
      <xdr:row>83</xdr:row>
      <xdr:rowOff>36934</xdr:rowOff>
    </xdr:to>
    <xdr:cxnSp macro="">
      <xdr:nvCxnSpPr>
        <xdr:cNvPr id="202" name="直線コネクタ 201"/>
        <xdr:cNvCxnSpPr/>
      </xdr:nvCxnSpPr>
      <xdr:spPr>
        <a:xfrm>
          <a:off x="2336800" y="14257956"/>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27606</xdr:rowOff>
    </xdr:from>
    <xdr:to>
      <xdr:col>11</xdr:col>
      <xdr:colOff>31750</xdr:colOff>
      <xdr:row>84</xdr:row>
      <xdr:rowOff>33753</xdr:rowOff>
    </xdr:to>
    <xdr:cxnSp macro="">
      <xdr:nvCxnSpPr>
        <xdr:cNvPr id="205" name="直線コネクタ 204"/>
        <xdr:cNvCxnSpPr/>
      </xdr:nvCxnSpPr>
      <xdr:spPr>
        <a:xfrm flipV="1">
          <a:off x="1447800" y="14257956"/>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15841</xdr:rowOff>
    </xdr:from>
    <xdr:to>
      <xdr:col>23</xdr:col>
      <xdr:colOff>184150</xdr:colOff>
      <xdr:row>83</xdr:row>
      <xdr:rowOff>117441</xdr:rowOff>
    </xdr:to>
    <xdr:sp macro="" textlink="">
      <xdr:nvSpPr>
        <xdr:cNvPr id="215" name="楕円 214"/>
        <xdr:cNvSpPr/>
      </xdr:nvSpPr>
      <xdr:spPr>
        <a:xfrm>
          <a:off x="4902200" y="142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32368</xdr:rowOff>
    </xdr:from>
    <xdr:ext cx="762000" cy="259045"/>
    <xdr:sp macro="" textlink="">
      <xdr:nvSpPr>
        <xdr:cNvPr id="216" name="人件費・物件費等の状況該当値テキスト"/>
        <xdr:cNvSpPr txBox="1"/>
      </xdr:nvSpPr>
      <xdr:spPr>
        <a:xfrm>
          <a:off x="5041900" y="14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23118</xdr:rowOff>
    </xdr:from>
    <xdr:to>
      <xdr:col>19</xdr:col>
      <xdr:colOff>184150</xdr:colOff>
      <xdr:row>83</xdr:row>
      <xdr:rowOff>124718</xdr:rowOff>
    </xdr:to>
    <xdr:sp macro="" textlink="">
      <xdr:nvSpPr>
        <xdr:cNvPr id="217" name="楕円 216"/>
        <xdr:cNvSpPr/>
      </xdr:nvSpPr>
      <xdr:spPr>
        <a:xfrm>
          <a:off x="4064000" y="14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134895</xdr:rowOff>
    </xdr:from>
    <xdr:ext cx="736600" cy="259045"/>
    <xdr:sp macro="" textlink="">
      <xdr:nvSpPr>
        <xdr:cNvPr id="218" name="テキスト ボックス 217"/>
        <xdr:cNvSpPr txBox="1"/>
      </xdr:nvSpPr>
      <xdr:spPr>
        <a:xfrm>
          <a:off x="3733800" y="14022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157584</xdr:rowOff>
    </xdr:from>
    <xdr:to>
      <xdr:col>15</xdr:col>
      <xdr:colOff>133350</xdr:colOff>
      <xdr:row>83</xdr:row>
      <xdr:rowOff>87734</xdr:rowOff>
    </xdr:to>
    <xdr:sp macro="" textlink="">
      <xdr:nvSpPr>
        <xdr:cNvPr id="219" name="楕円 218"/>
        <xdr:cNvSpPr/>
      </xdr:nvSpPr>
      <xdr:spPr>
        <a:xfrm>
          <a:off x="3175000" y="142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97911</xdr:rowOff>
    </xdr:from>
    <xdr:ext cx="762000" cy="259045"/>
    <xdr:sp macro="" textlink="">
      <xdr:nvSpPr>
        <xdr:cNvPr id="220" name="テキスト ボックス 219"/>
        <xdr:cNvSpPr txBox="1"/>
      </xdr:nvSpPr>
      <xdr:spPr>
        <a:xfrm>
          <a:off x="2844800" y="1398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148256</xdr:rowOff>
    </xdr:from>
    <xdr:to>
      <xdr:col>11</xdr:col>
      <xdr:colOff>82550</xdr:colOff>
      <xdr:row>83</xdr:row>
      <xdr:rowOff>78406</xdr:rowOff>
    </xdr:to>
    <xdr:sp macro="" textlink="">
      <xdr:nvSpPr>
        <xdr:cNvPr id="221" name="楕円 220"/>
        <xdr:cNvSpPr/>
      </xdr:nvSpPr>
      <xdr:spPr>
        <a:xfrm>
          <a:off x="2286000" y="142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88583</xdr:rowOff>
    </xdr:from>
    <xdr:ext cx="762000" cy="259045"/>
    <xdr:sp macro="" textlink="">
      <xdr:nvSpPr>
        <xdr:cNvPr id="222" name="テキスト ボックス 221"/>
        <xdr:cNvSpPr txBox="1"/>
      </xdr:nvSpPr>
      <xdr:spPr>
        <a:xfrm>
          <a:off x="1955800" y="1397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154403</xdr:rowOff>
    </xdr:from>
    <xdr:to>
      <xdr:col>7</xdr:col>
      <xdr:colOff>31750</xdr:colOff>
      <xdr:row>84</xdr:row>
      <xdr:rowOff>84553</xdr:rowOff>
    </xdr:to>
    <xdr:sp macro="" textlink="">
      <xdr:nvSpPr>
        <xdr:cNvPr id="223" name="楕円 222"/>
        <xdr:cNvSpPr/>
      </xdr:nvSpPr>
      <xdr:spPr>
        <a:xfrm>
          <a:off x="1397000" y="143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69330</xdr:rowOff>
    </xdr:from>
    <xdr:ext cx="762000" cy="259045"/>
    <xdr:sp macro="" textlink="">
      <xdr:nvSpPr>
        <xdr:cNvPr id="224" name="テキスト ボックス 223"/>
        <xdr:cNvSpPr txBox="1"/>
      </xdr:nvSpPr>
      <xdr:spPr>
        <a:xfrm>
          <a:off x="1066800" y="1447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低く、類似団体平均と比較すると</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低い値となっている。</a:t>
          </a:r>
          <a:endParaRPr lang="ja-JP" altLang="ja-JP" sz="1400">
            <a:effectLst/>
          </a:endParaRPr>
        </a:p>
        <a:p>
          <a:r>
            <a:rPr kumimoji="1" lang="ja-JP" altLang="ja-JP" sz="1100">
              <a:solidFill>
                <a:schemeClr val="dk1"/>
              </a:solidFill>
              <a:effectLst/>
              <a:latin typeface="+mn-lt"/>
              <a:ea typeface="+mn-ea"/>
              <a:cs typeface="+mn-cs"/>
            </a:rPr>
            <a:t>今後も国や県と比較しながら適正な給与制度運用をおこない、給与の適正化に努める。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数値は地方公務員給与実態調査に基づくものであるが、Ｈ２９の数値については、当該資料作成時点において、平成３０年調査結果が未公表のため、前年度の数値を引用している。</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84666</xdr:rowOff>
    </xdr:from>
    <xdr:to>
      <xdr:col>81</xdr:col>
      <xdr:colOff>44450</xdr:colOff>
      <xdr:row>80</xdr:row>
      <xdr:rowOff>84666</xdr:rowOff>
    </xdr:to>
    <xdr:cxnSp macro="">
      <xdr:nvCxnSpPr>
        <xdr:cNvPr id="258" name="直線コネクタ 257"/>
        <xdr:cNvCxnSpPr/>
      </xdr:nvCxnSpPr>
      <xdr:spPr>
        <a:xfrm>
          <a:off x="16179800" y="13800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20320</xdr:rowOff>
    </xdr:from>
    <xdr:to>
      <xdr:col>77</xdr:col>
      <xdr:colOff>44450</xdr:colOff>
      <xdr:row>80</xdr:row>
      <xdr:rowOff>84666</xdr:rowOff>
    </xdr:to>
    <xdr:cxnSp macro="">
      <xdr:nvCxnSpPr>
        <xdr:cNvPr id="261" name="直線コネクタ 260"/>
        <xdr:cNvCxnSpPr/>
      </xdr:nvCxnSpPr>
      <xdr:spPr>
        <a:xfrm>
          <a:off x="15290800" y="137363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20320</xdr:rowOff>
    </xdr:from>
    <xdr:to>
      <xdr:col>72</xdr:col>
      <xdr:colOff>203200</xdr:colOff>
      <xdr:row>80</xdr:row>
      <xdr:rowOff>157057</xdr:rowOff>
    </xdr:to>
    <xdr:cxnSp macro="">
      <xdr:nvCxnSpPr>
        <xdr:cNvPr id="264" name="直線コネクタ 263"/>
        <xdr:cNvCxnSpPr/>
      </xdr:nvCxnSpPr>
      <xdr:spPr>
        <a:xfrm flipV="1">
          <a:off x="14401800" y="1373632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157057</xdr:rowOff>
    </xdr:to>
    <xdr:cxnSp macro="">
      <xdr:nvCxnSpPr>
        <xdr:cNvPr id="267" name="直線コネクタ 266"/>
        <xdr:cNvCxnSpPr/>
      </xdr:nvCxnSpPr>
      <xdr:spPr>
        <a:xfrm>
          <a:off x="13512800" y="137604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33866</xdr:rowOff>
    </xdr:from>
    <xdr:to>
      <xdr:col>81</xdr:col>
      <xdr:colOff>95250</xdr:colOff>
      <xdr:row>80</xdr:row>
      <xdr:rowOff>135466</xdr:rowOff>
    </xdr:to>
    <xdr:sp macro="" textlink="">
      <xdr:nvSpPr>
        <xdr:cNvPr id="277" name="楕円 276"/>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126593</xdr:rowOff>
    </xdr:from>
    <xdr:ext cx="762000" cy="259045"/>
    <xdr:sp macro="" textlink="">
      <xdr:nvSpPr>
        <xdr:cNvPr id="278"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33866</xdr:rowOff>
    </xdr:from>
    <xdr:to>
      <xdr:col>77</xdr:col>
      <xdr:colOff>95250</xdr:colOff>
      <xdr:row>80</xdr:row>
      <xdr:rowOff>135466</xdr:rowOff>
    </xdr:to>
    <xdr:sp macro="" textlink="">
      <xdr:nvSpPr>
        <xdr:cNvPr id="279" name="楕円 278"/>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145643</xdr:rowOff>
    </xdr:from>
    <xdr:ext cx="736600" cy="259045"/>
    <xdr:sp macro="" textlink="">
      <xdr:nvSpPr>
        <xdr:cNvPr id="280" name="テキスト ボックス 279"/>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140970</xdr:rowOff>
    </xdr:from>
    <xdr:to>
      <xdr:col>73</xdr:col>
      <xdr:colOff>44450</xdr:colOff>
      <xdr:row>80</xdr:row>
      <xdr:rowOff>71120</xdr:rowOff>
    </xdr:to>
    <xdr:sp macro="" textlink="">
      <xdr:nvSpPr>
        <xdr:cNvPr id="281" name="楕円 280"/>
        <xdr:cNvSpPr/>
      </xdr:nvSpPr>
      <xdr:spPr>
        <a:xfrm>
          <a:off x="1524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81297</xdr:rowOff>
    </xdr:from>
    <xdr:ext cx="762000" cy="259045"/>
    <xdr:sp macro="" textlink="">
      <xdr:nvSpPr>
        <xdr:cNvPr id="282" name="テキスト ボックス 281"/>
        <xdr:cNvSpPr txBox="1"/>
      </xdr:nvSpPr>
      <xdr:spPr>
        <a:xfrm>
          <a:off x="14909800" y="134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106257</xdr:rowOff>
    </xdr:from>
    <xdr:to>
      <xdr:col>68</xdr:col>
      <xdr:colOff>203200</xdr:colOff>
      <xdr:row>81</xdr:row>
      <xdr:rowOff>36407</xdr:rowOff>
    </xdr:to>
    <xdr:sp macro="" textlink="">
      <xdr:nvSpPr>
        <xdr:cNvPr id="283" name="楕円 282"/>
        <xdr:cNvSpPr/>
      </xdr:nvSpPr>
      <xdr:spPr>
        <a:xfrm>
          <a:off x="14351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46584</xdr:rowOff>
    </xdr:from>
    <xdr:ext cx="762000" cy="259045"/>
    <xdr:sp macro="" textlink="">
      <xdr:nvSpPr>
        <xdr:cNvPr id="284" name="テキスト ボックス 283"/>
        <xdr:cNvSpPr txBox="1"/>
      </xdr:nvSpPr>
      <xdr:spPr>
        <a:xfrm>
          <a:off x="14020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5" name="楕円 284"/>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6" name="テキスト ボックス 285"/>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0.14</a:t>
          </a:r>
          <a:r>
            <a:rPr kumimoji="1" lang="ja-JP" altLang="en-US" sz="1100">
              <a:solidFill>
                <a:schemeClr val="dk1"/>
              </a:solidFill>
              <a:effectLst/>
              <a:latin typeface="+mn-lt"/>
              <a:ea typeface="+mn-ea"/>
              <a:cs typeface="+mn-cs"/>
            </a:rPr>
            <a:t>数値が増加した。</a:t>
          </a:r>
          <a:r>
            <a:rPr kumimoji="1" lang="ja-JP" altLang="ja-JP" sz="1100">
              <a:solidFill>
                <a:schemeClr val="dk1"/>
              </a:solidFill>
              <a:effectLst/>
              <a:latin typeface="+mn-lt"/>
              <a:ea typeface="+mn-ea"/>
              <a:cs typeface="+mn-cs"/>
            </a:rPr>
            <a:t>類似団体と比較すると高い状況にあるため、組織機構及び事務等の見直しをおこなうとともに定員適正化計画を策定し、行財政環境の変化に即した定員管理に努める。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31782</xdr:rowOff>
    </xdr:from>
    <xdr:to>
      <xdr:col>81</xdr:col>
      <xdr:colOff>44450</xdr:colOff>
      <xdr:row>62</xdr:row>
      <xdr:rowOff>40227</xdr:rowOff>
    </xdr:to>
    <xdr:cxnSp macro="">
      <xdr:nvCxnSpPr>
        <xdr:cNvPr id="317" name="直線コネクタ 316"/>
        <xdr:cNvCxnSpPr/>
      </xdr:nvCxnSpPr>
      <xdr:spPr>
        <a:xfrm>
          <a:off x="16179800" y="10661682"/>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31782</xdr:rowOff>
    </xdr:from>
    <xdr:to>
      <xdr:col>77</xdr:col>
      <xdr:colOff>44450</xdr:colOff>
      <xdr:row>62</xdr:row>
      <xdr:rowOff>40831</xdr:rowOff>
    </xdr:to>
    <xdr:cxnSp macro="">
      <xdr:nvCxnSpPr>
        <xdr:cNvPr id="320" name="直線コネクタ 319"/>
        <xdr:cNvCxnSpPr/>
      </xdr:nvCxnSpPr>
      <xdr:spPr>
        <a:xfrm flipV="1">
          <a:off x="15290800" y="1066168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40831</xdr:rowOff>
    </xdr:from>
    <xdr:to>
      <xdr:col>72</xdr:col>
      <xdr:colOff>203200</xdr:colOff>
      <xdr:row>62</xdr:row>
      <xdr:rowOff>42037</xdr:rowOff>
    </xdr:to>
    <xdr:cxnSp macro="">
      <xdr:nvCxnSpPr>
        <xdr:cNvPr id="323" name="直線コネクタ 322"/>
        <xdr:cNvCxnSpPr/>
      </xdr:nvCxnSpPr>
      <xdr:spPr>
        <a:xfrm flipV="1">
          <a:off x="14401800" y="106707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14891</xdr:rowOff>
    </xdr:from>
    <xdr:to>
      <xdr:col>68</xdr:col>
      <xdr:colOff>152400</xdr:colOff>
      <xdr:row>62</xdr:row>
      <xdr:rowOff>42037</xdr:rowOff>
    </xdr:to>
    <xdr:cxnSp macro="">
      <xdr:nvCxnSpPr>
        <xdr:cNvPr id="326" name="直線コネクタ 325"/>
        <xdr:cNvCxnSpPr/>
      </xdr:nvCxnSpPr>
      <xdr:spPr>
        <a:xfrm>
          <a:off x="13512800" y="1064479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160877</xdr:rowOff>
    </xdr:from>
    <xdr:to>
      <xdr:col>81</xdr:col>
      <xdr:colOff>95250</xdr:colOff>
      <xdr:row>62</xdr:row>
      <xdr:rowOff>91027</xdr:rowOff>
    </xdr:to>
    <xdr:sp macro="" textlink="">
      <xdr:nvSpPr>
        <xdr:cNvPr id="336" name="楕円 335"/>
        <xdr:cNvSpPr/>
      </xdr:nvSpPr>
      <xdr:spPr>
        <a:xfrm>
          <a:off x="16967200" y="106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132954</xdr:rowOff>
    </xdr:from>
    <xdr:ext cx="762000" cy="259045"/>
    <xdr:sp macro="" textlink="">
      <xdr:nvSpPr>
        <xdr:cNvPr id="337" name="定員管理の状況該当値テキスト"/>
        <xdr:cNvSpPr txBox="1"/>
      </xdr:nvSpPr>
      <xdr:spPr>
        <a:xfrm>
          <a:off x="17106900" y="1059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152432</xdr:rowOff>
    </xdr:from>
    <xdr:to>
      <xdr:col>77</xdr:col>
      <xdr:colOff>95250</xdr:colOff>
      <xdr:row>62</xdr:row>
      <xdr:rowOff>82582</xdr:rowOff>
    </xdr:to>
    <xdr:sp macro="" textlink="">
      <xdr:nvSpPr>
        <xdr:cNvPr id="338" name="楕円 337"/>
        <xdr:cNvSpPr/>
      </xdr:nvSpPr>
      <xdr:spPr>
        <a:xfrm>
          <a:off x="16129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67359</xdr:rowOff>
    </xdr:from>
    <xdr:ext cx="736600" cy="259045"/>
    <xdr:sp macro="" textlink="">
      <xdr:nvSpPr>
        <xdr:cNvPr id="339" name="テキスト ボックス 338"/>
        <xdr:cNvSpPr txBox="1"/>
      </xdr:nvSpPr>
      <xdr:spPr>
        <a:xfrm>
          <a:off x="15798800" y="1069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161481</xdr:rowOff>
    </xdr:from>
    <xdr:to>
      <xdr:col>73</xdr:col>
      <xdr:colOff>44450</xdr:colOff>
      <xdr:row>62</xdr:row>
      <xdr:rowOff>91631</xdr:rowOff>
    </xdr:to>
    <xdr:sp macro="" textlink="">
      <xdr:nvSpPr>
        <xdr:cNvPr id="340" name="楕円 339"/>
        <xdr:cNvSpPr/>
      </xdr:nvSpPr>
      <xdr:spPr>
        <a:xfrm>
          <a:off x="15240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76408</xdr:rowOff>
    </xdr:from>
    <xdr:ext cx="762000" cy="259045"/>
    <xdr:sp macro="" textlink="">
      <xdr:nvSpPr>
        <xdr:cNvPr id="341" name="テキスト ボックス 340"/>
        <xdr:cNvSpPr txBox="1"/>
      </xdr:nvSpPr>
      <xdr:spPr>
        <a:xfrm>
          <a:off x="14909800" y="1070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162687</xdr:rowOff>
    </xdr:from>
    <xdr:to>
      <xdr:col>68</xdr:col>
      <xdr:colOff>203200</xdr:colOff>
      <xdr:row>62</xdr:row>
      <xdr:rowOff>92837</xdr:rowOff>
    </xdr:to>
    <xdr:sp macro="" textlink="">
      <xdr:nvSpPr>
        <xdr:cNvPr id="342" name="楕円 341"/>
        <xdr:cNvSpPr/>
      </xdr:nvSpPr>
      <xdr:spPr>
        <a:xfrm>
          <a:off x="14351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77614</xdr:rowOff>
    </xdr:from>
    <xdr:ext cx="762000" cy="259045"/>
    <xdr:sp macro="" textlink="">
      <xdr:nvSpPr>
        <xdr:cNvPr id="343" name="テキスト ボックス 342"/>
        <xdr:cNvSpPr txBox="1"/>
      </xdr:nvSpPr>
      <xdr:spPr>
        <a:xfrm>
          <a:off x="14020800" y="1070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135541</xdr:rowOff>
    </xdr:from>
    <xdr:to>
      <xdr:col>64</xdr:col>
      <xdr:colOff>152400</xdr:colOff>
      <xdr:row>62</xdr:row>
      <xdr:rowOff>65691</xdr:rowOff>
    </xdr:to>
    <xdr:sp macro="" textlink="">
      <xdr:nvSpPr>
        <xdr:cNvPr id="344" name="楕円 343"/>
        <xdr:cNvSpPr/>
      </xdr:nvSpPr>
      <xdr:spPr>
        <a:xfrm>
          <a:off x="13462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50468</xdr:rowOff>
    </xdr:from>
    <xdr:ext cx="762000" cy="259045"/>
    <xdr:sp macro="" textlink="">
      <xdr:nvSpPr>
        <xdr:cNvPr id="345" name="テキスト ボックス 344"/>
        <xdr:cNvSpPr txBox="1"/>
      </xdr:nvSpPr>
      <xdr:spPr>
        <a:xfrm>
          <a:off x="13131800" y="106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元利償還金の額が増加したことや、役場仮庁舎関連の費用にかかる債務負担行為に係る費用が増加したことなどから数値が</a:t>
          </a:r>
          <a:r>
            <a:rPr kumimoji="1" lang="en-US" altLang="ja-JP" sz="1100">
              <a:solidFill>
                <a:schemeClr val="dk1"/>
              </a:solidFill>
              <a:effectLst/>
              <a:latin typeface="+mn-lt"/>
              <a:ea typeface="+mn-ea"/>
              <a:cs typeface="+mn-cs"/>
            </a:rPr>
            <a:t>0.7</a:t>
          </a:r>
          <a:r>
            <a:rPr kumimoji="1" lang="ja-JP" altLang="en-US" sz="1100">
              <a:solidFill>
                <a:schemeClr val="tx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今後は大型事業に係る償還が発生し</a:t>
          </a:r>
          <a:r>
            <a:rPr kumimoji="1" lang="ja-JP" altLang="ja-JP" sz="1100">
              <a:solidFill>
                <a:schemeClr val="tx1"/>
              </a:solidFill>
              <a:effectLst/>
              <a:latin typeface="+mn-lt"/>
              <a:ea typeface="+mn-ea"/>
              <a:cs typeface="+mn-cs"/>
            </a:rPr>
            <a:t>、公債</a:t>
          </a:r>
          <a:r>
            <a:rPr kumimoji="1" lang="ja-JP" altLang="en-US" sz="1100">
              <a:solidFill>
                <a:schemeClr val="tx1"/>
              </a:solidFill>
              <a:effectLst/>
              <a:latin typeface="+mn-lt"/>
              <a:ea typeface="+mn-ea"/>
              <a:cs typeface="+mn-cs"/>
            </a:rPr>
            <a:t>費</a:t>
          </a:r>
          <a:r>
            <a:rPr kumimoji="1" lang="ja-JP" altLang="ja-JP" sz="1100">
              <a:solidFill>
                <a:schemeClr val="dk1"/>
              </a:solidFill>
              <a:effectLst/>
              <a:latin typeface="+mn-lt"/>
              <a:ea typeface="+mn-ea"/>
              <a:cs typeface="+mn-cs"/>
            </a:rPr>
            <a:t>比率も上昇傾向になることが予測されるため、事業自体の緊急性や必要性等を精査し、</a:t>
          </a:r>
          <a:r>
            <a:rPr kumimoji="1" lang="ja-JP" altLang="en-US" sz="1100">
              <a:solidFill>
                <a:schemeClr val="tx1"/>
              </a:solidFill>
              <a:effectLst/>
              <a:latin typeface="+mn-lt"/>
              <a:ea typeface="+mn-ea"/>
              <a:cs typeface="+mn-cs"/>
            </a:rPr>
            <a:t>新規の</a:t>
          </a:r>
          <a:r>
            <a:rPr kumimoji="1" lang="ja-JP" altLang="ja-JP" sz="1100">
              <a:solidFill>
                <a:schemeClr val="dk1"/>
              </a:solidFill>
              <a:effectLst/>
              <a:latin typeface="+mn-lt"/>
              <a:ea typeface="+mn-ea"/>
              <a:cs typeface="+mn-cs"/>
            </a:rPr>
            <a:t>起債を</a:t>
          </a:r>
          <a:r>
            <a:rPr kumimoji="1" lang="ja-JP" altLang="en-US" sz="1100">
              <a:solidFill>
                <a:schemeClr val="tx1"/>
              </a:solidFill>
              <a:effectLst/>
              <a:latin typeface="+mn-lt"/>
              <a:ea typeface="+mn-ea"/>
              <a:cs typeface="+mn-cs"/>
            </a:rPr>
            <a:t>抑制する</a:t>
          </a:r>
          <a:r>
            <a:rPr kumimoji="1" lang="ja-JP" altLang="ja-JP" sz="11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158242</xdr:rowOff>
    </xdr:to>
    <xdr:cxnSp macro="">
      <xdr:nvCxnSpPr>
        <xdr:cNvPr id="376" name="直線コネクタ 375"/>
        <xdr:cNvCxnSpPr/>
      </xdr:nvCxnSpPr>
      <xdr:spPr>
        <a:xfrm>
          <a:off x="16179800" y="71539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138938</xdr:rowOff>
    </xdr:to>
    <xdr:cxnSp macro="">
      <xdr:nvCxnSpPr>
        <xdr:cNvPr id="379" name="直線コネクタ 378"/>
        <xdr:cNvCxnSpPr/>
      </xdr:nvCxnSpPr>
      <xdr:spPr>
        <a:xfrm flipV="1">
          <a:off x="15290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1270</xdr:rowOff>
    </xdr:to>
    <xdr:cxnSp macro="">
      <xdr:nvCxnSpPr>
        <xdr:cNvPr id="382" name="直線コネクタ 381"/>
        <xdr:cNvCxnSpPr/>
      </xdr:nvCxnSpPr>
      <xdr:spPr>
        <a:xfrm flipV="1">
          <a:off x="14401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64008</xdr:rowOff>
    </xdr:to>
    <xdr:cxnSp macro="">
      <xdr:nvCxnSpPr>
        <xdr:cNvPr id="385" name="直線コネクタ 384"/>
        <xdr:cNvCxnSpPr/>
      </xdr:nvCxnSpPr>
      <xdr:spPr>
        <a:xfrm flipV="1">
          <a:off x="13512800" y="72021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5" name="楕円 394"/>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6"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7" name="楕円 396"/>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8" name="テキスト ボックス 397"/>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399" name="楕円 398"/>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0" name="テキスト ボックス 399"/>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1" name="楕円 400"/>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2" name="テキスト ボックス 401"/>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3" name="楕円 402"/>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4" name="テキスト ボックス 40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tx1"/>
              </a:solidFill>
              <a:effectLst/>
              <a:latin typeface="+mn-lt"/>
              <a:ea typeface="+mn-ea"/>
              <a:cs typeface="+mn-cs"/>
            </a:rPr>
            <a:t>低下してきている</a:t>
          </a:r>
          <a:r>
            <a:rPr kumimoji="1" lang="ja-JP" altLang="ja-JP" sz="1100">
              <a:solidFill>
                <a:schemeClr val="dk1"/>
              </a:solidFill>
              <a:effectLst/>
              <a:latin typeface="+mn-lt"/>
              <a:ea typeface="+mn-ea"/>
              <a:cs typeface="+mn-cs"/>
            </a:rPr>
            <a:t>。理由としては</a:t>
          </a:r>
          <a:r>
            <a:rPr kumimoji="1" lang="ja-JP" altLang="en-US" sz="1100">
              <a:solidFill>
                <a:schemeClr val="dk1"/>
              </a:solidFill>
              <a:effectLst/>
              <a:latin typeface="+mn-lt"/>
              <a:ea typeface="+mn-ea"/>
              <a:cs typeface="+mn-cs"/>
            </a:rPr>
            <a:t>剰余金を財源とした財政調整基金への積み立てにより充当可能基金額が増加したことによる。</a:t>
          </a:r>
          <a:endParaRPr lang="ja-JP" altLang="ja-JP" sz="1400">
            <a:effectLst/>
          </a:endParaRPr>
        </a:p>
        <a:p>
          <a:r>
            <a:rPr kumimoji="1" lang="ja-JP" altLang="ja-JP" sz="1100">
              <a:solidFill>
                <a:schemeClr val="dk1"/>
              </a:solidFill>
              <a:effectLst/>
              <a:latin typeface="+mn-lt"/>
              <a:ea typeface="+mn-ea"/>
              <a:cs typeface="+mn-cs"/>
            </a:rPr>
            <a:t>職員の人件費については将来負担も考慮し、適切な定員管理に努める。また、今後も事業の経費や仕様を精査するとともに、他の事業についても単独事業を極力抑えるなどの対策に努め、将来負担の増額を抑えるよう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15</xdr:row>
      <xdr:rowOff>44238</xdr:rowOff>
    </xdr:to>
    <xdr:cxnSp macro="">
      <xdr:nvCxnSpPr>
        <xdr:cNvPr id="438" name="直線コネクタ 437"/>
        <xdr:cNvCxnSpPr/>
      </xdr:nvCxnSpPr>
      <xdr:spPr>
        <a:xfrm flipV="1">
          <a:off x="16179800" y="256370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139150</xdr:rowOff>
    </xdr:to>
    <xdr:cxnSp macro="">
      <xdr:nvCxnSpPr>
        <xdr:cNvPr id="441" name="直線コネクタ 440"/>
        <xdr:cNvCxnSpPr/>
      </xdr:nvCxnSpPr>
      <xdr:spPr>
        <a:xfrm flipV="1">
          <a:off x="15290800" y="2615988"/>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139150</xdr:rowOff>
    </xdr:from>
    <xdr:to>
      <xdr:col>72</xdr:col>
      <xdr:colOff>203200</xdr:colOff>
      <xdr:row>16</xdr:row>
      <xdr:rowOff>95589</xdr:rowOff>
    </xdr:to>
    <xdr:cxnSp macro="">
      <xdr:nvCxnSpPr>
        <xdr:cNvPr id="444" name="直線コネクタ 443"/>
        <xdr:cNvCxnSpPr/>
      </xdr:nvCxnSpPr>
      <xdr:spPr>
        <a:xfrm flipV="1">
          <a:off x="14401800" y="2710900"/>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17</xdr:row>
      <xdr:rowOff>19854</xdr:rowOff>
    </xdr:to>
    <xdr:cxnSp macro="">
      <xdr:nvCxnSpPr>
        <xdr:cNvPr id="447" name="直線コネクタ 446"/>
        <xdr:cNvCxnSpPr/>
      </xdr:nvCxnSpPr>
      <xdr:spPr>
        <a:xfrm flipV="1">
          <a:off x="13512800" y="2838789"/>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112607</xdr:rowOff>
    </xdr:from>
    <xdr:to>
      <xdr:col>81</xdr:col>
      <xdr:colOff>95250</xdr:colOff>
      <xdr:row>15</xdr:row>
      <xdr:rowOff>42757</xdr:rowOff>
    </xdr:to>
    <xdr:sp macro="" textlink="">
      <xdr:nvSpPr>
        <xdr:cNvPr id="457" name="楕円 456"/>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84684</xdr:rowOff>
    </xdr:from>
    <xdr:ext cx="762000" cy="259045"/>
    <xdr:sp macro="" textlink="">
      <xdr:nvSpPr>
        <xdr:cNvPr id="458"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59" name="楕円 458"/>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79815</xdr:rowOff>
    </xdr:from>
    <xdr:ext cx="736600" cy="259045"/>
    <xdr:sp macro="" textlink="">
      <xdr:nvSpPr>
        <xdr:cNvPr id="460" name="テキスト ボックス 459"/>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88350</xdr:rowOff>
    </xdr:from>
    <xdr:to>
      <xdr:col>73</xdr:col>
      <xdr:colOff>44450</xdr:colOff>
      <xdr:row>16</xdr:row>
      <xdr:rowOff>18500</xdr:rowOff>
    </xdr:to>
    <xdr:sp macro="" textlink="">
      <xdr:nvSpPr>
        <xdr:cNvPr id="461" name="楕円 460"/>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3277</xdr:rowOff>
    </xdr:from>
    <xdr:ext cx="762000" cy="259045"/>
    <xdr:sp macro="" textlink="">
      <xdr:nvSpPr>
        <xdr:cNvPr id="462" name="テキスト ボックス 461"/>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63" name="楕円 462"/>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140504</xdr:rowOff>
    </xdr:from>
    <xdr:to>
      <xdr:col>64</xdr:col>
      <xdr:colOff>152400</xdr:colOff>
      <xdr:row>17</xdr:row>
      <xdr:rowOff>70654</xdr:rowOff>
    </xdr:to>
    <xdr:sp macro="" textlink="">
      <xdr:nvSpPr>
        <xdr:cNvPr id="465" name="楕円 464"/>
        <xdr:cNvSpPr/>
      </xdr:nvSpPr>
      <xdr:spPr>
        <a:xfrm>
          <a:off x="13462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55431</xdr:rowOff>
    </xdr:from>
    <xdr:ext cx="762000" cy="259045"/>
    <xdr:sp macro="" textlink="">
      <xdr:nvSpPr>
        <xdr:cNvPr id="466" name="テキスト ボックス 465"/>
        <xdr:cNvSpPr txBox="1"/>
      </xdr:nvSpPr>
      <xdr:spPr>
        <a:xfrm>
          <a:off x="13131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前年度より</a:t>
          </a:r>
          <a:r>
            <a:rPr kumimoji="1" lang="en-US" altLang="ja-JP" sz="1100">
              <a:solidFill>
                <a:schemeClr val="tx1"/>
              </a:solidFill>
              <a:effectLst/>
              <a:latin typeface="+mn-lt"/>
              <a:ea typeface="+mn-ea"/>
              <a:cs typeface="+mn-cs"/>
            </a:rPr>
            <a:t>1.3</a:t>
          </a:r>
          <a:r>
            <a:rPr kumimoji="1" lang="ja-JP" altLang="en-US" sz="1100">
              <a:solidFill>
                <a:schemeClr val="tx1"/>
              </a:solidFill>
              <a:effectLst/>
              <a:latin typeface="+mn-lt"/>
              <a:ea typeface="+mn-ea"/>
              <a:cs typeface="+mn-cs"/>
            </a:rPr>
            <a:t>ポイント低下</a:t>
          </a:r>
          <a:r>
            <a:rPr kumimoji="1" lang="ja-JP" altLang="ja-JP" sz="1100">
              <a:solidFill>
                <a:schemeClr val="tx1"/>
              </a:solidFill>
              <a:effectLst/>
              <a:latin typeface="+mn-lt"/>
              <a:ea typeface="+mn-ea"/>
              <a:cs typeface="+mn-cs"/>
            </a:rPr>
            <a:t>しているが、類似団体より</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高い。</a:t>
          </a:r>
          <a:r>
            <a:rPr kumimoji="1" lang="ja-JP" altLang="en-US" sz="1100">
              <a:solidFill>
                <a:schemeClr val="tx1"/>
              </a:solidFill>
              <a:effectLst/>
              <a:latin typeface="+mn-lt"/>
              <a:ea typeface="+mn-ea"/>
              <a:cs typeface="+mn-cs"/>
            </a:rPr>
            <a:t>職員の若返りにより比率が低下した。</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職員の入れ替わりで</a:t>
          </a:r>
          <a:r>
            <a:rPr kumimoji="1" lang="ja-JP" altLang="ja-JP" sz="1100">
              <a:solidFill>
                <a:schemeClr val="tx1"/>
              </a:solidFill>
              <a:effectLst/>
              <a:latin typeface="+mn-lt"/>
              <a:ea typeface="+mn-ea"/>
              <a:cs typeface="+mn-cs"/>
            </a:rPr>
            <a:t>人件費が減少</a:t>
          </a:r>
          <a:r>
            <a:rPr kumimoji="1" lang="ja-JP" altLang="en-US" sz="1100">
              <a:solidFill>
                <a:schemeClr val="tx1"/>
              </a:solidFill>
              <a:effectLst/>
              <a:latin typeface="+mn-lt"/>
              <a:ea typeface="+mn-ea"/>
              <a:cs typeface="+mn-cs"/>
            </a:rPr>
            <a:t>することに加え</a:t>
          </a:r>
          <a:r>
            <a:rPr kumimoji="1" lang="ja-JP" altLang="ja-JP" sz="1100">
              <a:solidFill>
                <a:schemeClr val="tx1"/>
              </a:solidFill>
              <a:effectLst/>
              <a:latin typeface="+mn-lt"/>
              <a:ea typeface="+mn-ea"/>
              <a:cs typeface="+mn-cs"/>
            </a:rPr>
            <a:t>、定員適正化をおこない、職員数及び人件費の抑制を図る。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170434</xdr:rowOff>
    </xdr:to>
    <xdr:cxnSp macro="">
      <xdr:nvCxnSpPr>
        <xdr:cNvPr id="64" name="直線コネクタ 63"/>
        <xdr:cNvCxnSpPr/>
      </xdr:nvCxnSpPr>
      <xdr:spPr>
        <a:xfrm flipV="1">
          <a:off x="3987800" y="64546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44704</xdr:rowOff>
    </xdr:to>
    <xdr:cxnSp macro="">
      <xdr:nvCxnSpPr>
        <xdr:cNvPr id="67" name="直線コネクタ 66"/>
        <xdr:cNvCxnSpPr/>
      </xdr:nvCxnSpPr>
      <xdr:spPr>
        <a:xfrm flipV="1">
          <a:off x="3098800" y="6514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149860</xdr:rowOff>
    </xdr:to>
    <xdr:cxnSp macro="">
      <xdr:nvCxnSpPr>
        <xdr:cNvPr id="70" name="直線コネクタ 69"/>
        <xdr:cNvCxnSpPr/>
      </xdr:nvCxnSpPr>
      <xdr:spPr>
        <a:xfrm flipV="1">
          <a:off x="2209800" y="65598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145288</xdr:rowOff>
    </xdr:from>
    <xdr:to>
      <xdr:col>11</xdr:col>
      <xdr:colOff>9525</xdr:colOff>
      <xdr:row>38</xdr:row>
      <xdr:rowOff>149860</xdr:rowOff>
    </xdr:to>
    <xdr:cxnSp macro="">
      <xdr:nvCxnSpPr>
        <xdr:cNvPr id="73" name="直線コネクタ 72"/>
        <xdr:cNvCxnSpPr/>
      </xdr:nvCxnSpPr>
      <xdr:spPr>
        <a:xfrm>
          <a:off x="1320800" y="6660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94488</xdr:rowOff>
    </xdr:from>
    <xdr:to>
      <xdr:col>6</xdr:col>
      <xdr:colOff>171450</xdr:colOff>
      <xdr:row>39</xdr:row>
      <xdr:rowOff>24638</xdr:rowOff>
    </xdr:to>
    <xdr:sp macro="" textlink="">
      <xdr:nvSpPr>
        <xdr:cNvPr id="91" name="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2.3</a:t>
          </a:r>
          <a:r>
            <a:rPr kumimoji="1" lang="ja-JP" altLang="en-US" sz="1100">
              <a:solidFill>
                <a:schemeClr val="tx1"/>
              </a:solidFill>
              <a:effectLst/>
              <a:latin typeface="+mn-lt"/>
              <a:ea typeface="+mn-ea"/>
              <a:cs typeface="+mn-cs"/>
            </a:rPr>
            <a:t>ポイント</a:t>
          </a:r>
          <a:r>
            <a:rPr kumimoji="1" lang="ja-JP" altLang="ja-JP" sz="1100">
              <a:solidFill>
                <a:schemeClr val="dk1"/>
              </a:solidFill>
              <a:effectLst/>
              <a:latin typeface="+mn-lt"/>
              <a:ea typeface="+mn-ea"/>
              <a:cs typeface="+mn-cs"/>
            </a:rPr>
            <a:t>高くなった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tx1"/>
              </a:solidFill>
              <a:effectLst/>
              <a:latin typeface="+mn-lt"/>
              <a:ea typeface="+mn-ea"/>
              <a:cs typeface="+mn-cs"/>
            </a:rPr>
            <a:t>理由としては、仮庁舎への移転に伴う防災無線機器の移転費や当年度から稼働した新ごみ処理場に係る電気料の増加があげられる。</a:t>
          </a:r>
          <a:endParaRPr kumimoji="1" lang="en-US" altLang="ja-JP" sz="1100">
            <a:solidFill>
              <a:schemeClr val="tx1"/>
            </a:solidFill>
            <a:effectLst/>
            <a:latin typeface="+mn-lt"/>
            <a:ea typeface="+mn-ea"/>
            <a:cs typeface="+mn-cs"/>
          </a:endParaRPr>
        </a:p>
        <a:p>
          <a:r>
            <a:rPr kumimoji="1" lang="ja-JP" altLang="ja-JP" sz="1100">
              <a:solidFill>
                <a:schemeClr val="dk1"/>
              </a:solidFill>
              <a:effectLst/>
              <a:latin typeface="+mn-lt"/>
              <a:ea typeface="+mn-ea"/>
              <a:cs typeface="+mn-cs"/>
            </a:rPr>
            <a:t>経常経費については今後も抑制に努め、財政の健全化を図る。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51562</xdr:rowOff>
    </xdr:from>
    <xdr:to>
      <xdr:col>82</xdr:col>
      <xdr:colOff>107950</xdr:colOff>
      <xdr:row>15</xdr:row>
      <xdr:rowOff>156718</xdr:rowOff>
    </xdr:to>
    <xdr:cxnSp macro="">
      <xdr:nvCxnSpPr>
        <xdr:cNvPr id="123" name="直線コネクタ 122"/>
        <xdr:cNvCxnSpPr/>
      </xdr:nvCxnSpPr>
      <xdr:spPr>
        <a:xfrm>
          <a:off x="15671800" y="26233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51562</xdr:rowOff>
    </xdr:to>
    <xdr:cxnSp macro="">
      <xdr:nvCxnSpPr>
        <xdr:cNvPr id="126" name="直線コネクタ 125"/>
        <xdr:cNvCxnSpPr/>
      </xdr:nvCxnSpPr>
      <xdr:spPr>
        <a:xfrm>
          <a:off x="14782800" y="2600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28702</xdr:rowOff>
    </xdr:to>
    <xdr:cxnSp macro="">
      <xdr:nvCxnSpPr>
        <xdr:cNvPr id="129" name="直線コネクタ 128"/>
        <xdr:cNvCxnSpPr/>
      </xdr:nvCxnSpPr>
      <xdr:spPr>
        <a:xfrm>
          <a:off x="13893800" y="2536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136144</xdr:rowOff>
    </xdr:to>
    <xdr:cxnSp macro="">
      <xdr:nvCxnSpPr>
        <xdr:cNvPr id="132" name="直線コネクタ 131"/>
        <xdr:cNvCxnSpPr/>
      </xdr:nvCxnSpPr>
      <xdr:spPr>
        <a:xfrm>
          <a:off x="13004800" y="24998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2" name="楕円 141"/>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77995</xdr:rowOff>
    </xdr:from>
    <xdr:ext cx="762000" cy="259045"/>
    <xdr:sp macro="" textlink="">
      <xdr:nvSpPr>
        <xdr:cNvPr id="143" name="物件費該当値テキスト"/>
        <xdr:cNvSpPr txBox="1"/>
      </xdr:nvSpPr>
      <xdr:spPr>
        <a:xfrm>
          <a:off x="165989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xdr:rowOff>
    </xdr:from>
    <xdr:to>
      <xdr:col>78</xdr:col>
      <xdr:colOff>120650</xdr:colOff>
      <xdr:row>15</xdr:row>
      <xdr:rowOff>102362</xdr:rowOff>
    </xdr:to>
    <xdr:sp macro="" textlink="">
      <xdr:nvSpPr>
        <xdr:cNvPr id="144" name="楕円 143"/>
        <xdr:cNvSpPr/>
      </xdr:nvSpPr>
      <xdr:spPr>
        <a:xfrm>
          <a:off x="15621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87139</xdr:rowOff>
    </xdr:from>
    <xdr:ext cx="736600" cy="259045"/>
    <xdr:sp macro="" textlink="">
      <xdr:nvSpPr>
        <xdr:cNvPr id="145" name="テキスト ボックス 144"/>
        <xdr:cNvSpPr txBox="1"/>
      </xdr:nvSpPr>
      <xdr:spPr>
        <a:xfrm>
          <a:off x="15290800" y="265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6" name="楕円 145"/>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64279</xdr:rowOff>
    </xdr:from>
    <xdr:ext cx="762000" cy="259045"/>
    <xdr:sp macro="" textlink="">
      <xdr:nvSpPr>
        <xdr:cNvPr id="147" name="テキスト ボックス 146"/>
        <xdr:cNvSpPr txBox="1"/>
      </xdr:nvSpPr>
      <xdr:spPr>
        <a:xfrm>
          <a:off x="14401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48" name="楕円 147"/>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271</xdr:rowOff>
    </xdr:from>
    <xdr:ext cx="762000" cy="259045"/>
    <xdr:sp macro="" textlink="">
      <xdr:nvSpPr>
        <xdr:cNvPr id="149" name="テキスト ボックス 148"/>
        <xdr:cNvSpPr txBox="1"/>
      </xdr:nvSpPr>
      <xdr:spPr>
        <a:xfrm>
          <a:off x="135128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0" name="楕円 149"/>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135145</xdr:rowOff>
    </xdr:from>
    <xdr:ext cx="762000" cy="259045"/>
    <xdr:sp macro="" textlink="">
      <xdr:nvSpPr>
        <xdr:cNvPr id="151" name="テキスト ボックス 150"/>
        <xdr:cNvSpPr txBox="1"/>
      </xdr:nvSpPr>
      <xdr:spPr>
        <a:xfrm>
          <a:off x="12623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前年度より</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ポイント低下して</a:t>
          </a:r>
          <a:r>
            <a:rPr kumimoji="1" lang="ja-JP" altLang="ja-JP" sz="1100">
              <a:solidFill>
                <a:schemeClr val="tx1"/>
              </a:solidFill>
              <a:effectLst/>
              <a:latin typeface="+mn-lt"/>
              <a:ea typeface="+mn-ea"/>
              <a:cs typeface="+mn-cs"/>
            </a:rPr>
            <a:t>いるが全国平均及び鹿児島県平均を大きく下回っている状況にある。今後町単独扶助費の見直しをおこない、</a:t>
          </a:r>
          <a:r>
            <a:rPr kumimoji="1" lang="ja-JP" altLang="en-US" sz="1100">
              <a:solidFill>
                <a:schemeClr val="tx1"/>
              </a:solidFill>
              <a:effectLst/>
              <a:latin typeface="+mn-lt"/>
              <a:ea typeface="+mn-ea"/>
              <a:cs typeface="+mn-cs"/>
            </a:rPr>
            <a:t>行政</a:t>
          </a:r>
          <a:r>
            <a:rPr kumimoji="1" lang="ja-JP" altLang="ja-JP" sz="1100">
              <a:solidFill>
                <a:schemeClr val="tx1"/>
              </a:solidFill>
              <a:effectLst/>
              <a:latin typeface="+mn-lt"/>
              <a:ea typeface="+mn-ea"/>
              <a:cs typeface="+mn-cs"/>
            </a:rPr>
            <a:t>サービスと財政負担のバランスを取りながら適切な財政運営に努める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84" name="直線コネクタ 183"/>
        <xdr:cNvCxnSpPr/>
      </xdr:nvCxnSpPr>
      <xdr:spPr>
        <a:xfrm flipV="1">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7" name="直線コネクタ 186"/>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50800</xdr:rowOff>
    </xdr:to>
    <xdr:cxnSp macro="">
      <xdr:nvCxnSpPr>
        <xdr:cNvPr id="190" name="直線コネクタ 189"/>
        <xdr:cNvCxnSpPr/>
      </xdr:nvCxnSpPr>
      <xdr:spPr>
        <a:xfrm flipV="1">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127000</xdr:rowOff>
    </xdr:to>
    <xdr:cxnSp macro="">
      <xdr:nvCxnSpPr>
        <xdr:cNvPr id="193" name="直線コネクタ 192"/>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3" name="楕円 202"/>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4"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5" name="楕円 204"/>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6" name="テキスト ボックス 205"/>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2" name="テキスト ボックス 21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過去</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年間で少しづつではあるが</a:t>
          </a:r>
          <a:r>
            <a:rPr kumimoji="1" lang="ja-JP" altLang="en-US" sz="1100">
              <a:solidFill>
                <a:schemeClr val="tx1"/>
              </a:solidFill>
              <a:effectLst/>
              <a:latin typeface="+mn-lt"/>
              <a:ea typeface="+mn-ea"/>
              <a:cs typeface="+mn-cs"/>
            </a:rPr>
            <a:t>低下</a:t>
          </a:r>
          <a:r>
            <a:rPr kumimoji="1" lang="ja-JP" altLang="ja-JP" sz="1100">
              <a:solidFill>
                <a:schemeClr val="tx1"/>
              </a:solidFill>
              <a:effectLst/>
              <a:latin typeface="+mn-lt"/>
              <a:ea typeface="+mn-ea"/>
              <a:cs typeface="+mn-cs"/>
            </a:rPr>
            <a:t>傾向にあり、全国平均や類似団体より低くなっているが、特別会計への繰出金などが大きくなっている。施設の維持経費については管理等を適切におこなうなど、経常経費の抑制に努める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124714</xdr:rowOff>
    </xdr:to>
    <xdr:cxnSp macro="">
      <xdr:nvCxnSpPr>
        <xdr:cNvPr id="242" name="直線コネクタ 241"/>
        <xdr:cNvCxnSpPr/>
      </xdr:nvCxnSpPr>
      <xdr:spPr>
        <a:xfrm flipV="1">
          <a:off x="15671800" y="9531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170434</xdr:rowOff>
    </xdr:to>
    <xdr:cxnSp macro="">
      <xdr:nvCxnSpPr>
        <xdr:cNvPr id="245" name="直線コネクタ 244"/>
        <xdr:cNvCxnSpPr/>
      </xdr:nvCxnSpPr>
      <xdr:spPr>
        <a:xfrm flipV="1">
          <a:off x="14782800" y="9554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17272</xdr:rowOff>
    </xdr:to>
    <xdr:cxnSp macro="">
      <xdr:nvCxnSpPr>
        <xdr:cNvPr id="248" name="直線コネクタ 247"/>
        <xdr:cNvCxnSpPr/>
      </xdr:nvCxnSpPr>
      <xdr:spPr>
        <a:xfrm flipV="1">
          <a:off x="13893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30988</xdr:rowOff>
    </xdr:to>
    <xdr:cxnSp macro="">
      <xdr:nvCxnSpPr>
        <xdr:cNvPr id="251" name="直線コネクタ 250"/>
        <xdr:cNvCxnSpPr/>
      </xdr:nvCxnSpPr>
      <xdr:spPr>
        <a:xfrm flipV="1">
          <a:off x="13004800" y="9618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1" name="楕円 260"/>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2"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63" name="楕円 262"/>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64" name="テキスト ボックス 263"/>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7" name="楕円 266"/>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8" name="テキスト ボックス 267"/>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9" name="楕円 268"/>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0" name="テキスト ボックス 269"/>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前年度より</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ポイント減少した。</a:t>
          </a:r>
          <a:r>
            <a:rPr kumimoji="1" lang="ja-JP" altLang="ja-JP" sz="1100">
              <a:solidFill>
                <a:schemeClr val="tx1"/>
              </a:solidFill>
              <a:effectLst/>
              <a:latin typeface="+mn-lt"/>
              <a:ea typeface="+mn-ea"/>
              <a:cs typeface="+mn-cs"/>
            </a:rPr>
            <a:t>鹿児島県平均より</a:t>
          </a:r>
          <a:r>
            <a:rPr kumimoji="1" lang="en-US" altLang="ja-JP" sz="1100">
              <a:solidFill>
                <a:schemeClr val="tx1"/>
              </a:solidFill>
              <a:effectLst/>
              <a:latin typeface="+mn-lt"/>
              <a:ea typeface="+mn-ea"/>
              <a:cs typeface="+mn-cs"/>
            </a:rPr>
            <a:t>3.8</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高くなっている。</a:t>
          </a:r>
          <a:r>
            <a:rPr kumimoji="1" lang="ja-JP" altLang="ja-JP" sz="1100" b="0">
              <a:solidFill>
                <a:schemeClr val="tx1"/>
              </a:solidFill>
              <a:effectLst/>
              <a:latin typeface="+mn-lt"/>
              <a:ea typeface="+mn-ea"/>
              <a:cs typeface="+mn-cs"/>
            </a:rPr>
            <a:t>要因としては地方創生関連事業である特典付きモニターツアー助成事業などに係る経費が</a:t>
          </a:r>
          <a:r>
            <a:rPr kumimoji="1" lang="ja-JP" altLang="en-US" sz="1100" b="0">
              <a:solidFill>
                <a:schemeClr val="tx1"/>
              </a:solidFill>
              <a:effectLst/>
              <a:latin typeface="+mn-lt"/>
              <a:ea typeface="+mn-ea"/>
              <a:cs typeface="+mn-cs"/>
            </a:rPr>
            <a:t>継続して</a:t>
          </a:r>
          <a:r>
            <a:rPr kumimoji="1" lang="ja-JP" altLang="ja-JP" sz="1100" b="0">
              <a:solidFill>
                <a:schemeClr val="tx1"/>
              </a:solidFill>
              <a:effectLst/>
              <a:latin typeface="+mn-lt"/>
              <a:ea typeface="+mn-ea"/>
              <a:cs typeface="+mn-cs"/>
            </a:rPr>
            <a:t>支出されていることや、</a:t>
          </a:r>
          <a:r>
            <a:rPr kumimoji="1" lang="ja-JP" altLang="ja-JP" sz="1100">
              <a:solidFill>
                <a:schemeClr val="tx1"/>
              </a:solidFill>
              <a:effectLst/>
              <a:latin typeface="+mn-lt"/>
              <a:ea typeface="+mn-ea"/>
              <a:cs typeface="+mn-cs"/>
            </a:rPr>
            <a:t>町単独補助金に対する支出が依然多い状態となっていることがあげられる。町単独補助金については今後も精査をおこない</a:t>
          </a:r>
          <a:r>
            <a:rPr kumimoji="1" lang="ja-JP" altLang="en-US" sz="1100">
              <a:solidFill>
                <a:schemeClr val="tx1"/>
              </a:solidFill>
              <a:effectLst/>
              <a:latin typeface="+mn-lt"/>
              <a:ea typeface="+mn-ea"/>
              <a:cs typeface="+mn-cs"/>
            </a:rPr>
            <a:t>効率的な行政運営</a:t>
          </a:r>
          <a:r>
            <a:rPr kumimoji="1" lang="ja-JP" altLang="ja-JP" sz="1100">
              <a:solidFill>
                <a:schemeClr val="tx1"/>
              </a:solidFill>
              <a:effectLst/>
              <a:latin typeface="+mn-lt"/>
              <a:ea typeface="+mn-ea"/>
              <a:cs typeface="+mn-cs"/>
            </a:rPr>
            <a:t>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0" name="直線コネクタ 299"/>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58420</xdr:rowOff>
    </xdr:to>
    <xdr:cxnSp macro="">
      <xdr:nvCxnSpPr>
        <xdr:cNvPr id="303" name="直線コネクタ 302"/>
        <xdr:cNvCxnSpPr/>
      </xdr:nvCxnSpPr>
      <xdr:spPr>
        <a:xfrm>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21844</xdr:rowOff>
    </xdr:to>
    <xdr:cxnSp macro="">
      <xdr:nvCxnSpPr>
        <xdr:cNvPr id="306" name="直線コネクタ 305"/>
        <xdr:cNvCxnSpPr/>
      </xdr:nvCxnSpPr>
      <xdr:spPr>
        <a:xfrm>
          <a:off x="13893800" y="6134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133858</xdr:rowOff>
    </xdr:to>
    <xdr:cxnSp macro="">
      <xdr:nvCxnSpPr>
        <xdr:cNvPr id="309" name="直線コネクタ 308"/>
        <xdr:cNvCxnSpPr/>
      </xdr:nvCxnSpPr>
      <xdr:spPr>
        <a:xfrm>
          <a:off x="13004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5" name="楕円 324"/>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6" name="テキスト ボックス 325"/>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7" name="楕円 326"/>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8" name="テキスト ボックス 327"/>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前年度より</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と同じ数値となっている。今後新庁舎整備事業を始めとした、老朽化した公共施設の整備事業が予定されており</a:t>
          </a:r>
          <a:r>
            <a:rPr kumimoji="1" lang="ja-JP" altLang="ja-JP" sz="1100">
              <a:solidFill>
                <a:schemeClr val="tx1"/>
              </a:solidFill>
              <a:effectLst/>
              <a:latin typeface="+mn-lt"/>
              <a:ea typeface="+mn-ea"/>
              <a:cs typeface="+mn-cs"/>
            </a:rPr>
            <a:t>、公債費</a:t>
          </a:r>
          <a:r>
            <a:rPr kumimoji="1" lang="ja-JP" altLang="en-US" sz="1100">
              <a:solidFill>
                <a:schemeClr val="tx1"/>
              </a:solidFill>
              <a:effectLst/>
              <a:latin typeface="+mn-lt"/>
              <a:ea typeface="+mn-ea"/>
              <a:cs typeface="+mn-cs"/>
            </a:rPr>
            <a:t>の増加が見込まれる。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事業規模の見直し等により、新規の</a:t>
          </a:r>
          <a:r>
            <a:rPr kumimoji="1" lang="ja-JP" altLang="ja-JP" sz="1100">
              <a:solidFill>
                <a:schemeClr val="tx1"/>
              </a:solidFill>
              <a:effectLst/>
              <a:latin typeface="+mn-lt"/>
              <a:ea typeface="+mn-ea"/>
              <a:cs typeface="+mn-cs"/>
            </a:rPr>
            <a:t>起債</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抑制し、公債費の抑制に努める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72137</xdr:rowOff>
    </xdr:to>
    <xdr:cxnSp macro="">
      <xdr:nvCxnSpPr>
        <xdr:cNvPr id="358" name="直線コネクタ 357"/>
        <xdr:cNvCxnSpPr/>
      </xdr:nvCxnSpPr>
      <xdr:spPr>
        <a:xfrm>
          <a:off x="3987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99568</xdr:rowOff>
    </xdr:to>
    <xdr:cxnSp macro="">
      <xdr:nvCxnSpPr>
        <xdr:cNvPr id="361" name="直線コネクタ 360"/>
        <xdr:cNvCxnSpPr/>
      </xdr:nvCxnSpPr>
      <xdr:spPr>
        <a:xfrm flipV="1">
          <a:off x="3098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79</xdr:row>
      <xdr:rowOff>33274</xdr:rowOff>
    </xdr:to>
    <xdr:cxnSp macro="">
      <xdr:nvCxnSpPr>
        <xdr:cNvPr id="364" name="直線コネクタ 363"/>
        <xdr:cNvCxnSpPr/>
      </xdr:nvCxnSpPr>
      <xdr:spPr>
        <a:xfrm flipV="1">
          <a:off x="2209800" y="13472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33274</xdr:rowOff>
    </xdr:to>
    <xdr:cxnSp macro="">
      <xdr:nvCxnSpPr>
        <xdr:cNvPr id="367" name="直線コネクタ 366"/>
        <xdr:cNvCxnSpPr/>
      </xdr:nvCxnSpPr>
      <xdr:spPr>
        <a:xfrm>
          <a:off x="1320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7" name="楕円 376"/>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78"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79" name="楕円 37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0" name="テキスト ボックス 37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1" name="楕円 380"/>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2" name="テキスト ボックス 381"/>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3" name="楕円 382"/>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4" name="テキスト ボックス 383"/>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5" name="楕円 38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6" name="テキスト ボックス 38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昨年から</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ポイント低下した。</a:t>
          </a:r>
          <a:r>
            <a:rPr kumimoji="1" lang="ja-JP" altLang="ja-JP" sz="1100">
              <a:solidFill>
                <a:schemeClr val="tx1"/>
              </a:solidFill>
              <a:effectLst/>
              <a:latin typeface="+mn-lt"/>
              <a:ea typeface="+mn-ea"/>
              <a:cs typeface="+mn-cs"/>
            </a:rPr>
            <a:t>人件費は昨年同様入退職等により減少することが予測されるが、物件費が増加して</a:t>
          </a:r>
          <a:r>
            <a:rPr kumimoji="1" lang="ja-JP" altLang="en-US" sz="1100">
              <a:solidFill>
                <a:schemeClr val="tx1"/>
              </a:solidFill>
              <a:effectLst/>
              <a:latin typeface="+mn-lt"/>
              <a:ea typeface="+mn-ea"/>
              <a:cs typeface="+mn-cs"/>
            </a:rPr>
            <a:t>きて</a:t>
          </a:r>
          <a:r>
            <a:rPr kumimoji="1" lang="ja-JP" altLang="ja-JP" sz="1100">
              <a:solidFill>
                <a:schemeClr val="tx1"/>
              </a:solidFill>
              <a:effectLst/>
              <a:latin typeface="+mn-lt"/>
              <a:ea typeface="+mn-ea"/>
              <a:cs typeface="+mn-cs"/>
            </a:rPr>
            <a:t>いるため、物件費を重点的に抑制し、財政の健全化に努める。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75</xdr:row>
      <xdr:rowOff>144962</xdr:rowOff>
    </xdr:to>
    <xdr:cxnSp macro="">
      <xdr:nvCxnSpPr>
        <xdr:cNvPr id="421" name="直線コネクタ 420"/>
        <xdr:cNvCxnSpPr/>
      </xdr:nvCxnSpPr>
      <xdr:spPr>
        <a:xfrm flipV="1">
          <a:off x="15671800" y="130004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144962</xdr:rowOff>
    </xdr:from>
    <xdr:to>
      <xdr:col>78</xdr:col>
      <xdr:colOff>69850</xdr:colOff>
      <xdr:row>75</xdr:row>
      <xdr:rowOff>167821</xdr:rowOff>
    </xdr:to>
    <xdr:cxnSp macro="">
      <xdr:nvCxnSpPr>
        <xdr:cNvPr id="424" name="直線コネクタ 423"/>
        <xdr:cNvCxnSpPr/>
      </xdr:nvCxnSpPr>
      <xdr:spPr>
        <a:xfrm flipV="1">
          <a:off x="14782800" y="130037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167821</xdr:rowOff>
    </xdr:from>
    <xdr:to>
      <xdr:col>73</xdr:col>
      <xdr:colOff>180975</xdr:colOff>
      <xdr:row>76</xdr:row>
      <xdr:rowOff>9434</xdr:rowOff>
    </xdr:to>
    <xdr:cxnSp macro="">
      <xdr:nvCxnSpPr>
        <xdr:cNvPr id="427" name="直線コネクタ 426"/>
        <xdr:cNvCxnSpPr/>
      </xdr:nvCxnSpPr>
      <xdr:spPr>
        <a:xfrm flipV="1">
          <a:off x="13893800" y="13026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154758</xdr:rowOff>
    </xdr:from>
    <xdr:to>
      <xdr:col>69</xdr:col>
      <xdr:colOff>92075</xdr:colOff>
      <xdr:row>76</xdr:row>
      <xdr:rowOff>9434</xdr:rowOff>
    </xdr:to>
    <xdr:cxnSp macro="">
      <xdr:nvCxnSpPr>
        <xdr:cNvPr id="430" name="直線コネクタ 429"/>
        <xdr:cNvCxnSpPr/>
      </xdr:nvCxnSpPr>
      <xdr:spPr>
        <a:xfrm>
          <a:off x="13004800" y="130135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0" name="楕円 439"/>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107423</xdr:rowOff>
    </xdr:from>
    <xdr:ext cx="762000" cy="259045"/>
    <xdr:sp macro="" textlink="">
      <xdr:nvSpPr>
        <xdr:cNvPr id="441" name="公債費以外該当値テキスト"/>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94162</xdr:rowOff>
    </xdr:from>
    <xdr:to>
      <xdr:col>78</xdr:col>
      <xdr:colOff>120650</xdr:colOff>
      <xdr:row>76</xdr:row>
      <xdr:rowOff>24312</xdr:rowOff>
    </xdr:to>
    <xdr:sp macro="" textlink="">
      <xdr:nvSpPr>
        <xdr:cNvPr id="442" name="楕円 441"/>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9089</xdr:rowOff>
    </xdr:from>
    <xdr:ext cx="736600" cy="259045"/>
    <xdr:sp macro="" textlink="">
      <xdr:nvSpPr>
        <xdr:cNvPr id="443" name="テキスト ボックス 442"/>
        <xdr:cNvSpPr txBox="1"/>
      </xdr:nvSpPr>
      <xdr:spPr>
        <a:xfrm>
          <a:off x="15290800" y="1303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117022</xdr:rowOff>
    </xdr:from>
    <xdr:to>
      <xdr:col>74</xdr:col>
      <xdr:colOff>31750</xdr:colOff>
      <xdr:row>76</xdr:row>
      <xdr:rowOff>47172</xdr:rowOff>
    </xdr:to>
    <xdr:sp macro="" textlink="">
      <xdr:nvSpPr>
        <xdr:cNvPr id="444" name="楕円 443"/>
        <xdr:cNvSpPr/>
      </xdr:nvSpPr>
      <xdr:spPr>
        <a:xfrm>
          <a:off x="14732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31948</xdr:rowOff>
    </xdr:from>
    <xdr:ext cx="762000" cy="259045"/>
    <xdr:sp macro="" textlink="">
      <xdr:nvSpPr>
        <xdr:cNvPr id="445" name="テキスト ボックス 444"/>
        <xdr:cNvSpPr txBox="1"/>
      </xdr:nvSpPr>
      <xdr:spPr>
        <a:xfrm>
          <a:off x="14401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46" name="楕円 445"/>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45011</xdr:rowOff>
    </xdr:from>
    <xdr:ext cx="762000" cy="259045"/>
    <xdr:sp macro="" textlink="">
      <xdr:nvSpPr>
        <xdr:cNvPr id="447" name="テキスト ボックス 446"/>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103959</xdr:rowOff>
    </xdr:from>
    <xdr:to>
      <xdr:col>65</xdr:col>
      <xdr:colOff>53975</xdr:colOff>
      <xdr:row>76</xdr:row>
      <xdr:rowOff>34110</xdr:rowOff>
    </xdr:to>
    <xdr:sp macro="" textlink="">
      <xdr:nvSpPr>
        <xdr:cNvPr id="448" name="楕円 447"/>
        <xdr:cNvSpPr/>
      </xdr:nvSpPr>
      <xdr:spPr>
        <a:xfrm>
          <a:off x="12954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18885</xdr:rowOff>
    </xdr:from>
    <xdr:ext cx="762000" cy="259045"/>
    <xdr:sp macro="" textlink="">
      <xdr:nvSpPr>
        <xdr:cNvPr id="449" name="テキスト ボックス 448"/>
        <xdr:cNvSpPr txBox="1"/>
      </xdr:nvSpPr>
      <xdr:spPr>
        <a:xfrm>
          <a:off x="126238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108908</xdr:rowOff>
    </xdr:from>
    <xdr:to>
      <xdr:col>29</xdr:col>
      <xdr:colOff>127000</xdr:colOff>
      <xdr:row>16</xdr:row>
      <xdr:rowOff>120613</xdr:rowOff>
    </xdr:to>
    <xdr:cxnSp macro="">
      <xdr:nvCxnSpPr>
        <xdr:cNvPr id="46" name="直線コネクタ 45"/>
        <xdr:cNvCxnSpPr/>
      </xdr:nvCxnSpPr>
      <xdr:spPr bwMode="auto">
        <a:xfrm>
          <a:off x="5003800" y="2899733"/>
          <a:ext cx="647700" cy="1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105390</xdr:rowOff>
    </xdr:from>
    <xdr:ext cx="762000" cy="259045"/>
    <xdr:sp macro="" textlink="">
      <xdr:nvSpPr>
        <xdr:cNvPr id="47" name="人口1人当たり決算額の推移平均値テキスト130"/>
        <xdr:cNvSpPr txBox="1"/>
      </xdr:nvSpPr>
      <xdr:spPr>
        <a:xfrm>
          <a:off x="5740400" y="289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83899</xdr:rowOff>
    </xdr:from>
    <xdr:to>
      <xdr:col>26</xdr:col>
      <xdr:colOff>50800</xdr:colOff>
      <xdr:row>16</xdr:row>
      <xdr:rowOff>108908</xdr:rowOff>
    </xdr:to>
    <xdr:cxnSp macro="">
      <xdr:nvCxnSpPr>
        <xdr:cNvPr id="49" name="直線コネクタ 48"/>
        <xdr:cNvCxnSpPr/>
      </xdr:nvCxnSpPr>
      <xdr:spPr bwMode="auto">
        <a:xfrm>
          <a:off x="4305300" y="2874724"/>
          <a:ext cx="6985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83899</xdr:rowOff>
    </xdr:from>
    <xdr:to>
      <xdr:col>22</xdr:col>
      <xdr:colOff>114300</xdr:colOff>
      <xdr:row>16</xdr:row>
      <xdr:rowOff>125219</xdr:rowOff>
    </xdr:to>
    <xdr:cxnSp macro="">
      <xdr:nvCxnSpPr>
        <xdr:cNvPr id="52" name="直線コネクタ 51"/>
        <xdr:cNvCxnSpPr/>
      </xdr:nvCxnSpPr>
      <xdr:spPr bwMode="auto">
        <a:xfrm flipV="1">
          <a:off x="3606800" y="2874724"/>
          <a:ext cx="6985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93146</xdr:rowOff>
    </xdr:from>
    <xdr:to>
      <xdr:col>18</xdr:col>
      <xdr:colOff>177800</xdr:colOff>
      <xdr:row>16</xdr:row>
      <xdr:rowOff>125219</xdr:rowOff>
    </xdr:to>
    <xdr:cxnSp macro="">
      <xdr:nvCxnSpPr>
        <xdr:cNvPr id="55" name="直線コネクタ 54"/>
        <xdr:cNvCxnSpPr/>
      </xdr:nvCxnSpPr>
      <xdr:spPr bwMode="auto">
        <a:xfrm>
          <a:off x="2908300" y="2883971"/>
          <a:ext cx="698500" cy="3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69813</xdr:rowOff>
    </xdr:from>
    <xdr:to>
      <xdr:col>29</xdr:col>
      <xdr:colOff>177800</xdr:colOff>
      <xdr:row>16</xdr:row>
      <xdr:rowOff>171413</xdr:rowOff>
    </xdr:to>
    <xdr:sp macro="" textlink="">
      <xdr:nvSpPr>
        <xdr:cNvPr id="65" name="楕円 64"/>
        <xdr:cNvSpPr/>
      </xdr:nvSpPr>
      <xdr:spPr bwMode="auto">
        <a:xfrm>
          <a:off x="5600700" y="286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86340</xdr:rowOff>
    </xdr:from>
    <xdr:ext cx="762000" cy="259045"/>
    <xdr:sp macro="" textlink="">
      <xdr:nvSpPr>
        <xdr:cNvPr id="66" name="人口1人当たり決算額の推移該当値テキスト130"/>
        <xdr:cNvSpPr txBox="1"/>
      </xdr:nvSpPr>
      <xdr:spPr>
        <a:xfrm>
          <a:off x="5740400" y="270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58108</xdr:rowOff>
    </xdr:from>
    <xdr:to>
      <xdr:col>26</xdr:col>
      <xdr:colOff>101600</xdr:colOff>
      <xdr:row>16</xdr:row>
      <xdr:rowOff>159708</xdr:rowOff>
    </xdr:to>
    <xdr:sp macro="" textlink="">
      <xdr:nvSpPr>
        <xdr:cNvPr id="67" name="楕円 66"/>
        <xdr:cNvSpPr/>
      </xdr:nvSpPr>
      <xdr:spPr bwMode="auto">
        <a:xfrm>
          <a:off x="4953000" y="2848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169885</xdr:rowOff>
    </xdr:from>
    <xdr:ext cx="736600" cy="259045"/>
    <xdr:sp macro="" textlink="">
      <xdr:nvSpPr>
        <xdr:cNvPr id="68" name="テキスト ボックス 67"/>
        <xdr:cNvSpPr txBox="1"/>
      </xdr:nvSpPr>
      <xdr:spPr>
        <a:xfrm>
          <a:off x="4622800" y="261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33099</xdr:rowOff>
    </xdr:from>
    <xdr:to>
      <xdr:col>22</xdr:col>
      <xdr:colOff>165100</xdr:colOff>
      <xdr:row>16</xdr:row>
      <xdr:rowOff>134699</xdr:rowOff>
    </xdr:to>
    <xdr:sp macro="" textlink="">
      <xdr:nvSpPr>
        <xdr:cNvPr id="69" name="楕円 68"/>
        <xdr:cNvSpPr/>
      </xdr:nvSpPr>
      <xdr:spPr bwMode="auto">
        <a:xfrm>
          <a:off x="4254500" y="282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144876</xdr:rowOff>
    </xdr:from>
    <xdr:ext cx="762000" cy="259045"/>
    <xdr:sp macro="" textlink="">
      <xdr:nvSpPr>
        <xdr:cNvPr id="70" name="テキスト ボックス 69"/>
        <xdr:cNvSpPr txBox="1"/>
      </xdr:nvSpPr>
      <xdr:spPr>
        <a:xfrm>
          <a:off x="3924300" y="25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74419</xdr:rowOff>
    </xdr:from>
    <xdr:to>
      <xdr:col>19</xdr:col>
      <xdr:colOff>38100</xdr:colOff>
      <xdr:row>17</xdr:row>
      <xdr:rowOff>4569</xdr:rowOff>
    </xdr:to>
    <xdr:sp macro="" textlink="">
      <xdr:nvSpPr>
        <xdr:cNvPr id="71" name="楕円 70"/>
        <xdr:cNvSpPr/>
      </xdr:nvSpPr>
      <xdr:spPr bwMode="auto">
        <a:xfrm>
          <a:off x="35560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14746</xdr:rowOff>
    </xdr:from>
    <xdr:ext cx="762000" cy="259045"/>
    <xdr:sp macro="" textlink="">
      <xdr:nvSpPr>
        <xdr:cNvPr id="72" name="テキスト ボックス 71"/>
        <xdr:cNvSpPr txBox="1"/>
      </xdr:nvSpPr>
      <xdr:spPr>
        <a:xfrm>
          <a:off x="32258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42346</xdr:rowOff>
    </xdr:from>
    <xdr:to>
      <xdr:col>15</xdr:col>
      <xdr:colOff>101600</xdr:colOff>
      <xdr:row>16</xdr:row>
      <xdr:rowOff>143946</xdr:rowOff>
    </xdr:to>
    <xdr:sp macro="" textlink="">
      <xdr:nvSpPr>
        <xdr:cNvPr id="73" name="楕円 72"/>
        <xdr:cNvSpPr/>
      </xdr:nvSpPr>
      <xdr:spPr bwMode="auto">
        <a:xfrm>
          <a:off x="2857500" y="283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154123</xdr:rowOff>
    </xdr:from>
    <xdr:ext cx="762000" cy="259045"/>
    <xdr:sp macro="" textlink="">
      <xdr:nvSpPr>
        <xdr:cNvPr id="74" name="テキスト ボックス 73"/>
        <xdr:cNvSpPr txBox="1"/>
      </xdr:nvSpPr>
      <xdr:spPr>
        <a:xfrm>
          <a:off x="2527300" y="26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158460</xdr:rowOff>
    </xdr:from>
    <xdr:to>
      <xdr:col>29</xdr:col>
      <xdr:colOff>127000</xdr:colOff>
      <xdr:row>34</xdr:row>
      <xdr:rowOff>294770</xdr:rowOff>
    </xdr:to>
    <xdr:cxnSp macro="">
      <xdr:nvCxnSpPr>
        <xdr:cNvPr id="108" name="直線コネクタ 107"/>
        <xdr:cNvCxnSpPr/>
      </xdr:nvCxnSpPr>
      <xdr:spPr bwMode="auto">
        <a:xfrm flipV="1">
          <a:off x="5003800" y="6425910"/>
          <a:ext cx="647700" cy="13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276515</xdr:rowOff>
    </xdr:from>
    <xdr:to>
      <xdr:col>26</xdr:col>
      <xdr:colOff>50800</xdr:colOff>
      <xdr:row>34</xdr:row>
      <xdr:rowOff>294770</xdr:rowOff>
    </xdr:to>
    <xdr:cxnSp macro="">
      <xdr:nvCxnSpPr>
        <xdr:cNvPr id="111" name="直線コネクタ 110"/>
        <xdr:cNvCxnSpPr/>
      </xdr:nvCxnSpPr>
      <xdr:spPr bwMode="auto">
        <a:xfrm>
          <a:off x="4305300" y="6543965"/>
          <a:ext cx="698500" cy="1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276515</xdr:rowOff>
    </xdr:from>
    <xdr:to>
      <xdr:col>22</xdr:col>
      <xdr:colOff>114300</xdr:colOff>
      <xdr:row>34</xdr:row>
      <xdr:rowOff>298722</xdr:rowOff>
    </xdr:to>
    <xdr:cxnSp macro="">
      <xdr:nvCxnSpPr>
        <xdr:cNvPr id="114" name="直線コネクタ 113"/>
        <xdr:cNvCxnSpPr/>
      </xdr:nvCxnSpPr>
      <xdr:spPr bwMode="auto">
        <a:xfrm flipV="1">
          <a:off x="3606800" y="6543965"/>
          <a:ext cx="698500" cy="2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291788</xdr:rowOff>
    </xdr:from>
    <xdr:to>
      <xdr:col>18</xdr:col>
      <xdr:colOff>177800</xdr:colOff>
      <xdr:row>34</xdr:row>
      <xdr:rowOff>298722</xdr:rowOff>
    </xdr:to>
    <xdr:cxnSp macro="">
      <xdr:nvCxnSpPr>
        <xdr:cNvPr id="117" name="直線コネクタ 116"/>
        <xdr:cNvCxnSpPr/>
      </xdr:nvCxnSpPr>
      <xdr:spPr bwMode="auto">
        <a:xfrm>
          <a:off x="2908300" y="6559238"/>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107660</xdr:rowOff>
    </xdr:from>
    <xdr:to>
      <xdr:col>29</xdr:col>
      <xdr:colOff>177800</xdr:colOff>
      <xdr:row>34</xdr:row>
      <xdr:rowOff>209260</xdr:rowOff>
    </xdr:to>
    <xdr:sp macro="" textlink="">
      <xdr:nvSpPr>
        <xdr:cNvPr id="127" name="楕円 126"/>
        <xdr:cNvSpPr/>
      </xdr:nvSpPr>
      <xdr:spPr bwMode="auto">
        <a:xfrm>
          <a:off x="5600700" y="637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295637</xdr:rowOff>
    </xdr:from>
    <xdr:ext cx="762000" cy="259045"/>
    <xdr:sp macro="" textlink="">
      <xdr:nvSpPr>
        <xdr:cNvPr id="128" name="人口1人当たり決算額の推移該当値テキスト445"/>
        <xdr:cNvSpPr txBox="1"/>
      </xdr:nvSpPr>
      <xdr:spPr>
        <a:xfrm>
          <a:off x="5740400" y="622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243970</xdr:rowOff>
    </xdr:from>
    <xdr:to>
      <xdr:col>26</xdr:col>
      <xdr:colOff>101600</xdr:colOff>
      <xdr:row>35</xdr:row>
      <xdr:rowOff>2670</xdr:rowOff>
    </xdr:to>
    <xdr:sp macro="" textlink="">
      <xdr:nvSpPr>
        <xdr:cNvPr id="129" name="楕円 128"/>
        <xdr:cNvSpPr/>
      </xdr:nvSpPr>
      <xdr:spPr bwMode="auto">
        <a:xfrm>
          <a:off x="4953000" y="65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330347</xdr:rowOff>
    </xdr:from>
    <xdr:ext cx="736600" cy="259045"/>
    <xdr:sp macro="" textlink="">
      <xdr:nvSpPr>
        <xdr:cNvPr id="130" name="テキスト ボックス 129"/>
        <xdr:cNvSpPr txBox="1"/>
      </xdr:nvSpPr>
      <xdr:spPr>
        <a:xfrm>
          <a:off x="4622800" y="659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225715</xdr:rowOff>
    </xdr:from>
    <xdr:to>
      <xdr:col>22</xdr:col>
      <xdr:colOff>165100</xdr:colOff>
      <xdr:row>34</xdr:row>
      <xdr:rowOff>327315</xdr:rowOff>
    </xdr:to>
    <xdr:sp macro="" textlink="">
      <xdr:nvSpPr>
        <xdr:cNvPr id="131" name="楕円 130"/>
        <xdr:cNvSpPr/>
      </xdr:nvSpPr>
      <xdr:spPr bwMode="auto">
        <a:xfrm>
          <a:off x="4254500" y="649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337492</xdr:rowOff>
    </xdr:from>
    <xdr:ext cx="762000" cy="259045"/>
    <xdr:sp macro="" textlink="">
      <xdr:nvSpPr>
        <xdr:cNvPr id="132" name="テキスト ボックス 131"/>
        <xdr:cNvSpPr txBox="1"/>
      </xdr:nvSpPr>
      <xdr:spPr>
        <a:xfrm>
          <a:off x="3924300" y="62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247922</xdr:rowOff>
    </xdr:from>
    <xdr:to>
      <xdr:col>19</xdr:col>
      <xdr:colOff>38100</xdr:colOff>
      <xdr:row>35</xdr:row>
      <xdr:rowOff>6622</xdr:rowOff>
    </xdr:to>
    <xdr:sp macro="" textlink="">
      <xdr:nvSpPr>
        <xdr:cNvPr id="133" name="楕円 132"/>
        <xdr:cNvSpPr/>
      </xdr:nvSpPr>
      <xdr:spPr bwMode="auto">
        <a:xfrm>
          <a:off x="3556000" y="651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334299</xdr:rowOff>
    </xdr:from>
    <xdr:ext cx="762000" cy="259045"/>
    <xdr:sp macro="" textlink="">
      <xdr:nvSpPr>
        <xdr:cNvPr id="134" name="テキスト ボックス 133"/>
        <xdr:cNvSpPr txBox="1"/>
      </xdr:nvSpPr>
      <xdr:spPr>
        <a:xfrm>
          <a:off x="3225800" y="66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240988</xdr:rowOff>
    </xdr:from>
    <xdr:to>
      <xdr:col>15</xdr:col>
      <xdr:colOff>101600</xdr:colOff>
      <xdr:row>34</xdr:row>
      <xdr:rowOff>342588</xdr:rowOff>
    </xdr:to>
    <xdr:sp macro="" textlink="">
      <xdr:nvSpPr>
        <xdr:cNvPr id="135" name="楕円 134"/>
        <xdr:cNvSpPr/>
      </xdr:nvSpPr>
      <xdr:spPr bwMode="auto">
        <a:xfrm>
          <a:off x="2857500" y="650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327365</xdr:rowOff>
    </xdr:from>
    <xdr:ext cx="762000" cy="259045"/>
    <xdr:sp macro="" textlink="">
      <xdr:nvSpPr>
        <xdr:cNvPr id="136" name="テキスト ボックス 135"/>
        <xdr:cNvSpPr txBox="1"/>
      </xdr:nvSpPr>
      <xdr:spPr>
        <a:xfrm>
          <a:off x="2527300" y="659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142695</xdr:rowOff>
    </xdr:from>
    <xdr:to>
      <xdr:col>24</xdr:col>
      <xdr:colOff>63500</xdr:colOff>
      <xdr:row>35</xdr:row>
      <xdr:rowOff>10526</xdr:rowOff>
    </xdr:to>
    <xdr:cxnSp macro="">
      <xdr:nvCxnSpPr>
        <xdr:cNvPr id="61" name="直線コネクタ 60"/>
        <xdr:cNvCxnSpPr/>
      </xdr:nvCxnSpPr>
      <xdr:spPr>
        <a:xfrm>
          <a:off x="3797300" y="5971995"/>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111613</xdr:rowOff>
    </xdr:from>
    <xdr:to>
      <xdr:col>19</xdr:col>
      <xdr:colOff>177800</xdr:colOff>
      <xdr:row>34</xdr:row>
      <xdr:rowOff>142695</xdr:rowOff>
    </xdr:to>
    <xdr:cxnSp macro="">
      <xdr:nvCxnSpPr>
        <xdr:cNvPr id="64" name="直線コネクタ 63"/>
        <xdr:cNvCxnSpPr/>
      </xdr:nvCxnSpPr>
      <xdr:spPr>
        <a:xfrm>
          <a:off x="2908300" y="5940913"/>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75288</xdr:rowOff>
    </xdr:from>
    <xdr:to>
      <xdr:col>15</xdr:col>
      <xdr:colOff>50800</xdr:colOff>
      <xdr:row>34</xdr:row>
      <xdr:rowOff>111613</xdr:rowOff>
    </xdr:to>
    <xdr:cxnSp macro="">
      <xdr:nvCxnSpPr>
        <xdr:cNvPr id="67" name="直線コネクタ 66"/>
        <xdr:cNvCxnSpPr/>
      </xdr:nvCxnSpPr>
      <xdr:spPr>
        <a:xfrm>
          <a:off x="2019300" y="5904588"/>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47445</xdr:rowOff>
    </xdr:from>
    <xdr:to>
      <xdr:col>10</xdr:col>
      <xdr:colOff>114300</xdr:colOff>
      <xdr:row>34</xdr:row>
      <xdr:rowOff>75288</xdr:rowOff>
    </xdr:to>
    <xdr:cxnSp macro="">
      <xdr:nvCxnSpPr>
        <xdr:cNvPr id="70" name="直線コネクタ 69"/>
        <xdr:cNvCxnSpPr/>
      </xdr:nvCxnSpPr>
      <xdr:spPr>
        <a:xfrm>
          <a:off x="1130300" y="587674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131176</xdr:rowOff>
    </xdr:from>
    <xdr:to>
      <xdr:col>24</xdr:col>
      <xdr:colOff>114300</xdr:colOff>
      <xdr:row>35</xdr:row>
      <xdr:rowOff>61326</xdr:rowOff>
    </xdr:to>
    <xdr:sp macro="" textlink="">
      <xdr:nvSpPr>
        <xdr:cNvPr id="80" name="楕円 79"/>
        <xdr:cNvSpPr/>
      </xdr:nvSpPr>
      <xdr:spPr>
        <a:xfrm>
          <a:off x="4584700" y="59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154053</xdr:rowOff>
    </xdr:from>
    <xdr:ext cx="599010" cy="259045"/>
    <xdr:sp macro="" textlink="">
      <xdr:nvSpPr>
        <xdr:cNvPr id="81" name="人件費該当値テキスト"/>
        <xdr:cNvSpPr txBox="1"/>
      </xdr:nvSpPr>
      <xdr:spPr>
        <a:xfrm>
          <a:off x="4686300" y="58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91895</xdr:rowOff>
    </xdr:from>
    <xdr:to>
      <xdr:col>20</xdr:col>
      <xdr:colOff>38100</xdr:colOff>
      <xdr:row>35</xdr:row>
      <xdr:rowOff>22045</xdr:rowOff>
    </xdr:to>
    <xdr:sp macro="" textlink="">
      <xdr:nvSpPr>
        <xdr:cNvPr id="82" name="楕円 81"/>
        <xdr:cNvSpPr/>
      </xdr:nvSpPr>
      <xdr:spPr>
        <a:xfrm>
          <a:off x="3746500" y="5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38572</xdr:rowOff>
    </xdr:from>
    <xdr:ext cx="599010" cy="259045"/>
    <xdr:sp macro="" textlink="">
      <xdr:nvSpPr>
        <xdr:cNvPr id="83" name="テキスト ボックス 82"/>
        <xdr:cNvSpPr txBox="1"/>
      </xdr:nvSpPr>
      <xdr:spPr>
        <a:xfrm>
          <a:off x="3497795" y="569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60813</xdr:rowOff>
    </xdr:from>
    <xdr:to>
      <xdr:col>15</xdr:col>
      <xdr:colOff>101600</xdr:colOff>
      <xdr:row>34</xdr:row>
      <xdr:rowOff>162413</xdr:rowOff>
    </xdr:to>
    <xdr:sp macro="" textlink="">
      <xdr:nvSpPr>
        <xdr:cNvPr id="84" name="楕円 83"/>
        <xdr:cNvSpPr/>
      </xdr:nvSpPr>
      <xdr:spPr>
        <a:xfrm>
          <a:off x="2857500" y="5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7490</xdr:rowOff>
    </xdr:from>
    <xdr:ext cx="599010" cy="259045"/>
    <xdr:sp macro="" textlink="">
      <xdr:nvSpPr>
        <xdr:cNvPr id="85" name="テキスト ボックス 84"/>
        <xdr:cNvSpPr txBox="1"/>
      </xdr:nvSpPr>
      <xdr:spPr>
        <a:xfrm>
          <a:off x="2608795" y="56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24488</xdr:rowOff>
    </xdr:from>
    <xdr:to>
      <xdr:col>10</xdr:col>
      <xdr:colOff>165100</xdr:colOff>
      <xdr:row>34</xdr:row>
      <xdr:rowOff>126088</xdr:rowOff>
    </xdr:to>
    <xdr:sp macro="" textlink="">
      <xdr:nvSpPr>
        <xdr:cNvPr id="86" name="楕円 85"/>
        <xdr:cNvSpPr/>
      </xdr:nvSpPr>
      <xdr:spPr>
        <a:xfrm>
          <a:off x="1968500" y="5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142615</xdr:rowOff>
    </xdr:from>
    <xdr:ext cx="599010" cy="259045"/>
    <xdr:sp macro="" textlink="">
      <xdr:nvSpPr>
        <xdr:cNvPr id="87" name="テキスト ボックス 86"/>
        <xdr:cNvSpPr txBox="1"/>
      </xdr:nvSpPr>
      <xdr:spPr>
        <a:xfrm>
          <a:off x="1719795" y="562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168095</xdr:rowOff>
    </xdr:from>
    <xdr:to>
      <xdr:col>6</xdr:col>
      <xdr:colOff>38100</xdr:colOff>
      <xdr:row>34</xdr:row>
      <xdr:rowOff>98245</xdr:rowOff>
    </xdr:to>
    <xdr:sp macro="" textlink="">
      <xdr:nvSpPr>
        <xdr:cNvPr id="88" name="楕円 87"/>
        <xdr:cNvSpPr/>
      </xdr:nvSpPr>
      <xdr:spPr>
        <a:xfrm>
          <a:off x="1079500" y="58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114772</xdr:rowOff>
    </xdr:from>
    <xdr:ext cx="599010" cy="259045"/>
    <xdr:sp macro="" textlink="">
      <xdr:nvSpPr>
        <xdr:cNvPr id="89" name="テキスト ボックス 88"/>
        <xdr:cNvSpPr txBox="1"/>
      </xdr:nvSpPr>
      <xdr:spPr>
        <a:xfrm>
          <a:off x="830795" y="560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47182</xdr:rowOff>
    </xdr:from>
    <xdr:to>
      <xdr:col>24</xdr:col>
      <xdr:colOff>63500</xdr:colOff>
      <xdr:row>56</xdr:row>
      <xdr:rowOff>51567</xdr:rowOff>
    </xdr:to>
    <xdr:cxnSp macro="">
      <xdr:nvCxnSpPr>
        <xdr:cNvPr id="118" name="直線コネクタ 117"/>
        <xdr:cNvCxnSpPr/>
      </xdr:nvCxnSpPr>
      <xdr:spPr>
        <a:xfrm flipV="1">
          <a:off x="3797300" y="9648382"/>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51567</xdr:rowOff>
    </xdr:from>
    <xdr:to>
      <xdr:col>19</xdr:col>
      <xdr:colOff>177800</xdr:colOff>
      <xdr:row>56</xdr:row>
      <xdr:rowOff>109418</xdr:rowOff>
    </xdr:to>
    <xdr:cxnSp macro="">
      <xdr:nvCxnSpPr>
        <xdr:cNvPr id="121" name="直線コネクタ 120"/>
        <xdr:cNvCxnSpPr/>
      </xdr:nvCxnSpPr>
      <xdr:spPr>
        <a:xfrm flipV="1">
          <a:off x="2908300" y="9652767"/>
          <a:ext cx="8890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109418</xdr:rowOff>
    </xdr:from>
    <xdr:to>
      <xdr:col>15</xdr:col>
      <xdr:colOff>50800</xdr:colOff>
      <xdr:row>56</xdr:row>
      <xdr:rowOff>133364</xdr:rowOff>
    </xdr:to>
    <xdr:cxnSp macro="">
      <xdr:nvCxnSpPr>
        <xdr:cNvPr id="124" name="直線コネクタ 123"/>
        <xdr:cNvCxnSpPr/>
      </xdr:nvCxnSpPr>
      <xdr:spPr>
        <a:xfrm flipV="1">
          <a:off x="2019300" y="9710618"/>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118025</xdr:rowOff>
    </xdr:from>
    <xdr:to>
      <xdr:col>10</xdr:col>
      <xdr:colOff>114300</xdr:colOff>
      <xdr:row>56</xdr:row>
      <xdr:rowOff>133364</xdr:rowOff>
    </xdr:to>
    <xdr:cxnSp macro="">
      <xdr:nvCxnSpPr>
        <xdr:cNvPr id="127" name="直線コネクタ 126"/>
        <xdr:cNvCxnSpPr/>
      </xdr:nvCxnSpPr>
      <xdr:spPr>
        <a:xfrm>
          <a:off x="1130300" y="9547775"/>
          <a:ext cx="889000" cy="1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167832</xdr:rowOff>
    </xdr:from>
    <xdr:to>
      <xdr:col>24</xdr:col>
      <xdr:colOff>114300</xdr:colOff>
      <xdr:row>56</xdr:row>
      <xdr:rowOff>97982</xdr:rowOff>
    </xdr:to>
    <xdr:sp macro="" textlink="">
      <xdr:nvSpPr>
        <xdr:cNvPr id="137" name="楕円 136"/>
        <xdr:cNvSpPr/>
      </xdr:nvSpPr>
      <xdr:spPr>
        <a:xfrm>
          <a:off x="4584700" y="95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146259</xdr:rowOff>
    </xdr:from>
    <xdr:ext cx="599010" cy="259045"/>
    <xdr:sp macro="" textlink="">
      <xdr:nvSpPr>
        <xdr:cNvPr id="138" name="物件費該当値テキスト"/>
        <xdr:cNvSpPr txBox="1"/>
      </xdr:nvSpPr>
      <xdr:spPr>
        <a:xfrm>
          <a:off x="4686300" y="95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767</xdr:rowOff>
    </xdr:from>
    <xdr:to>
      <xdr:col>20</xdr:col>
      <xdr:colOff>38100</xdr:colOff>
      <xdr:row>56</xdr:row>
      <xdr:rowOff>102367</xdr:rowOff>
    </xdr:to>
    <xdr:sp macro="" textlink="">
      <xdr:nvSpPr>
        <xdr:cNvPr id="139" name="楕円 138"/>
        <xdr:cNvSpPr/>
      </xdr:nvSpPr>
      <xdr:spPr>
        <a:xfrm>
          <a:off x="3746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118894</xdr:rowOff>
    </xdr:from>
    <xdr:ext cx="599010" cy="259045"/>
    <xdr:sp macro="" textlink="">
      <xdr:nvSpPr>
        <xdr:cNvPr id="140" name="テキスト ボックス 139"/>
        <xdr:cNvSpPr txBox="1"/>
      </xdr:nvSpPr>
      <xdr:spPr>
        <a:xfrm>
          <a:off x="3497795" y="937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58618</xdr:rowOff>
    </xdr:from>
    <xdr:to>
      <xdr:col>15</xdr:col>
      <xdr:colOff>101600</xdr:colOff>
      <xdr:row>56</xdr:row>
      <xdr:rowOff>160218</xdr:rowOff>
    </xdr:to>
    <xdr:sp macro="" textlink="">
      <xdr:nvSpPr>
        <xdr:cNvPr id="141" name="楕円 140"/>
        <xdr:cNvSpPr/>
      </xdr:nvSpPr>
      <xdr:spPr>
        <a:xfrm>
          <a:off x="2857500" y="96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151345</xdr:rowOff>
    </xdr:from>
    <xdr:ext cx="599010" cy="259045"/>
    <xdr:sp macro="" textlink="">
      <xdr:nvSpPr>
        <xdr:cNvPr id="142" name="テキスト ボックス 141"/>
        <xdr:cNvSpPr txBox="1"/>
      </xdr:nvSpPr>
      <xdr:spPr>
        <a:xfrm>
          <a:off x="2608795" y="975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82564</xdr:rowOff>
    </xdr:from>
    <xdr:to>
      <xdr:col>10</xdr:col>
      <xdr:colOff>165100</xdr:colOff>
      <xdr:row>57</xdr:row>
      <xdr:rowOff>12714</xdr:rowOff>
    </xdr:to>
    <xdr:sp macro="" textlink="">
      <xdr:nvSpPr>
        <xdr:cNvPr id="143" name="楕円 142"/>
        <xdr:cNvSpPr/>
      </xdr:nvSpPr>
      <xdr:spPr>
        <a:xfrm>
          <a:off x="1968500" y="96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3841</xdr:rowOff>
    </xdr:from>
    <xdr:ext cx="599010" cy="259045"/>
    <xdr:sp macro="" textlink="">
      <xdr:nvSpPr>
        <xdr:cNvPr id="144" name="テキスト ボックス 143"/>
        <xdr:cNvSpPr txBox="1"/>
      </xdr:nvSpPr>
      <xdr:spPr>
        <a:xfrm>
          <a:off x="1719795" y="977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67225</xdr:rowOff>
    </xdr:from>
    <xdr:to>
      <xdr:col>6</xdr:col>
      <xdr:colOff>38100</xdr:colOff>
      <xdr:row>55</xdr:row>
      <xdr:rowOff>168825</xdr:rowOff>
    </xdr:to>
    <xdr:sp macro="" textlink="">
      <xdr:nvSpPr>
        <xdr:cNvPr id="145" name="楕円 144"/>
        <xdr:cNvSpPr/>
      </xdr:nvSpPr>
      <xdr:spPr>
        <a:xfrm>
          <a:off x="1079500" y="94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13902</xdr:rowOff>
    </xdr:from>
    <xdr:ext cx="599010" cy="259045"/>
    <xdr:sp macro="" textlink="">
      <xdr:nvSpPr>
        <xdr:cNvPr id="146" name="テキスト ボックス 145"/>
        <xdr:cNvSpPr txBox="1"/>
      </xdr:nvSpPr>
      <xdr:spPr>
        <a:xfrm>
          <a:off x="830795" y="92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148126</xdr:rowOff>
    </xdr:from>
    <xdr:to>
      <xdr:col>24</xdr:col>
      <xdr:colOff>63500</xdr:colOff>
      <xdr:row>79</xdr:row>
      <xdr:rowOff>17236</xdr:rowOff>
    </xdr:to>
    <xdr:cxnSp macro="">
      <xdr:nvCxnSpPr>
        <xdr:cNvPr id="177" name="直線コネクタ 176"/>
        <xdr:cNvCxnSpPr/>
      </xdr:nvCxnSpPr>
      <xdr:spPr>
        <a:xfrm flipV="1">
          <a:off x="3797300" y="13521226"/>
          <a:ext cx="8382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161809</xdr:rowOff>
    </xdr:from>
    <xdr:to>
      <xdr:col>19</xdr:col>
      <xdr:colOff>177800</xdr:colOff>
      <xdr:row>79</xdr:row>
      <xdr:rowOff>17236</xdr:rowOff>
    </xdr:to>
    <xdr:cxnSp macro="">
      <xdr:nvCxnSpPr>
        <xdr:cNvPr id="180" name="直線コネクタ 179"/>
        <xdr:cNvCxnSpPr/>
      </xdr:nvCxnSpPr>
      <xdr:spPr>
        <a:xfrm>
          <a:off x="2908300" y="13534909"/>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161809</xdr:rowOff>
    </xdr:from>
    <xdr:to>
      <xdr:col>15</xdr:col>
      <xdr:colOff>50800</xdr:colOff>
      <xdr:row>78</xdr:row>
      <xdr:rowOff>163051</xdr:rowOff>
    </xdr:to>
    <xdr:cxnSp macro="">
      <xdr:nvCxnSpPr>
        <xdr:cNvPr id="183" name="直線コネクタ 182"/>
        <xdr:cNvCxnSpPr/>
      </xdr:nvCxnSpPr>
      <xdr:spPr>
        <a:xfrm flipV="1">
          <a:off x="2019300" y="13534909"/>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163051</xdr:rowOff>
    </xdr:from>
    <xdr:to>
      <xdr:col>10</xdr:col>
      <xdr:colOff>114300</xdr:colOff>
      <xdr:row>78</xdr:row>
      <xdr:rowOff>168960</xdr:rowOff>
    </xdr:to>
    <xdr:cxnSp macro="">
      <xdr:nvCxnSpPr>
        <xdr:cNvPr id="186" name="直線コネクタ 185"/>
        <xdr:cNvCxnSpPr/>
      </xdr:nvCxnSpPr>
      <xdr:spPr>
        <a:xfrm flipV="1">
          <a:off x="1130300" y="13536151"/>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97326</xdr:rowOff>
    </xdr:from>
    <xdr:to>
      <xdr:col>24</xdr:col>
      <xdr:colOff>114300</xdr:colOff>
      <xdr:row>79</xdr:row>
      <xdr:rowOff>27476</xdr:rowOff>
    </xdr:to>
    <xdr:sp macro="" textlink="">
      <xdr:nvSpPr>
        <xdr:cNvPr id="196" name="楕円 195"/>
        <xdr:cNvSpPr/>
      </xdr:nvSpPr>
      <xdr:spPr>
        <a:xfrm>
          <a:off x="4584700" y="134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12253</xdr:rowOff>
    </xdr:from>
    <xdr:ext cx="469744" cy="259045"/>
    <xdr:sp macro="" textlink="">
      <xdr:nvSpPr>
        <xdr:cNvPr id="197" name="維持補修費該当値テキスト"/>
        <xdr:cNvSpPr txBox="1"/>
      </xdr:nvSpPr>
      <xdr:spPr>
        <a:xfrm>
          <a:off x="4686300" y="1338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137886</xdr:rowOff>
    </xdr:from>
    <xdr:to>
      <xdr:col>20</xdr:col>
      <xdr:colOff>38100</xdr:colOff>
      <xdr:row>79</xdr:row>
      <xdr:rowOff>68036</xdr:rowOff>
    </xdr:to>
    <xdr:sp macro="" textlink="">
      <xdr:nvSpPr>
        <xdr:cNvPr id="198" name="楕円 197"/>
        <xdr:cNvSpPr/>
      </xdr:nvSpPr>
      <xdr:spPr>
        <a:xfrm>
          <a:off x="3746500" y="135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59163</xdr:rowOff>
    </xdr:from>
    <xdr:ext cx="469744" cy="259045"/>
    <xdr:sp macro="" textlink="">
      <xdr:nvSpPr>
        <xdr:cNvPr id="199" name="テキスト ボックス 198"/>
        <xdr:cNvSpPr txBox="1"/>
      </xdr:nvSpPr>
      <xdr:spPr>
        <a:xfrm>
          <a:off x="3562428"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111009</xdr:rowOff>
    </xdr:from>
    <xdr:to>
      <xdr:col>15</xdr:col>
      <xdr:colOff>101600</xdr:colOff>
      <xdr:row>79</xdr:row>
      <xdr:rowOff>41159</xdr:rowOff>
    </xdr:to>
    <xdr:sp macro="" textlink="">
      <xdr:nvSpPr>
        <xdr:cNvPr id="200" name="楕円 199"/>
        <xdr:cNvSpPr/>
      </xdr:nvSpPr>
      <xdr:spPr>
        <a:xfrm>
          <a:off x="2857500" y="134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32286</xdr:rowOff>
    </xdr:from>
    <xdr:ext cx="469744" cy="259045"/>
    <xdr:sp macro="" textlink="">
      <xdr:nvSpPr>
        <xdr:cNvPr id="201" name="テキスト ボックス 200"/>
        <xdr:cNvSpPr txBox="1"/>
      </xdr:nvSpPr>
      <xdr:spPr>
        <a:xfrm>
          <a:off x="2673428" y="135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112251</xdr:rowOff>
    </xdr:from>
    <xdr:to>
      <xdr:col>10</xdr:col>
      <xdr:colOff>165100</xdr:colOff>
      <xdr:row>79</xdr:row>
      <xdr:rowOff>42401</xdr:rowOff>
    </xdr:to>
    <xdr:sp macro="" textlink="">
      <xdr:nvSpPr>
        <xdr:cNvPr id="202" name="楕円 201"/>
        <xdr:cNvSpPr/>
      </xdr:nvSpPr>
      <xdr:spPr>
        <a:xfrm>
          <a:off x="19685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33528</xdr:rowOff>
    </xdr:from>
    <xdr:ext cx="469744" cy="259045"/>
    <xdr:sp macro="" textlink="">
      <xdr:nvSpPr>
        <xdr:cNvPr id="203" name="テキスト ボックス 202"/>
        <xdr:cNvSpPr txBox="1"/>
      </xdr:nvSpPr>
      <xdr:spPr>
        <a:xfrm>
          <a:off x="1784428" y="135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118160</xdr:rowOff>
    </xdr:from>
    <xdr:to>
      <xdr:col>6</xdr:col>
      <xdr:colOff>38100</xdr:colOff>
      <xdr:row>79</xdr:row>
      <xdr:rowOff>48310</xdr:rowOff>
    </xdr:to>
    <xdr:sp macro="" textlink="">
      <xdr:nvSpPr>
        <xdr:cNvPr id="204" name="楕円 203"/>
        <xdr:cNvSpPr/>
      </xdr:nvSpPr>
      <xdr:spPr>
        <a:xfrm>
          <a:off x="1079500" y="134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39437</xdr:rowOff>
    </xdr:from>
    <xdr:ext cx="469744" cy="259045"/>
    <xdr:sp macro="" textlink="">
      <xdr:nvSpPr>
        <xdr:cNvPr id="205" name="テキスト ボックス 204"/>
        <xdr:cNvSpPr txBox="1"/>
      </xdr:nvSpPr>
      <xdr:spPr>
        <a:xfrm>
          <a:off x="895428" y="1358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135389</xdr:rowOff>
    </xdr:from>
    <xdr:to>
      <xdr:col>24</xdr:col>
      <xdr:colOff>63500</xdr:colOff>
      <xdr:row>98</xdr:row>
      <xdr:rowOff>104561</xdr:rowOff>
    </xdr:to>
    <xdr:cxnSp macro="">
      <xdr:nvCxnSpPr>
        <xdr:cNvPr id="237" name="直線コネクタ 236"/>
        <xdr:cNvCxnSpPr/>
      </xdr:nvCxnSpPr>
      <xdr:spPr>
        <a:xfrm>
          <a:off x="3797300" y="16766039"/>
          <a:ext cx="8382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135389</xdr:rowOff>
    </xdr:from>
    <xdr:to>
      <xdr:col>19</xdr:col>
      <xdr:colOff>177800</xdr:colOff>
      <xdr:row>98</xdr:row>
      <xdr:rowOff>109623</xdr:rowOff>
    </xdr:to>
    <xdr:cxnSp macro="">
      <xdr:nvCxnSpPr>
        <xdr:cNvPr id="240" name="直線コネクタ 239"/>
        <xdr:cNvCxnSpPr/>
      </xdr:nvCxnSpPr>
      <xdr:spPr>
        <a:xfrm flipV="1">
          <a:off x="2908300" y="16766039"/>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18771</xdr:rowOff>
    </xdr:from>
    <xdr:to>
      <xdr:col>15</xdr:col>
      <xdr:colOff>50800</xdr:colOff>
      <xdr:row>98</xdr:row>
      <xdr:rowOff>109623</xdr:rowOff>
    </xdr:to>
    <xdr:cxnSp macro="">
      <xdr:nvCxnSpPr>
        <xdr:cNvPr id="243" name="直線コネクタ 242"/>
        <xdr:cNvCxnSpPr/>
      </xdr:nvCxnSpPr>
      <xdr:spPr>
        <a:xfrm>
          <a:off x="2019300" y="16649421"/>
          <a:ext cx="889000" cy="2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18771</xdr:rowOff>
    </xdr:from>
    <xdr:to>
      <xdr:col>10</xdr:col>
      <xdr:colOff>114300</xdr:colOff>
      <xdr:row>97</xdr:row>
      <xdr:rowOff>83562</xdr:rowOff>
    </xdr:to>
    <xdr:cxnSp macro="">
      <xdr:nvCxnSpPr>
        <xdr:cNvPr id="246" name="直線コネクタ 245"/>
        <xdr:cNvCxnSpPr/>
      </xdr:nvCxnSpPr>
      <xdr:spPr>
        <a:xfrm flipV="1">
          <a:off x="1130300" y="16649421"/>
          <a:ext cx="889000" cy="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53761</xdr:rowOff>
    </xdr:from>
    <xdr:to>
      <xdr:col>24</xdr:col>
      <xdr:colOff>114300</xdr:colOff>
      <xdr:row>98</xdr:row>
      <xdr:rowOff>155361</xdr:rowOff>
    </xdr:to>
    <xdr:sp macro="" textlink="">
      <xdr:nvSpPr>
        <xdr:cNvPr id="256" name="楕円 255"/>
        <xdr:cNvSpPr/>
      </xdr:nvSpPr>
      <xdr:spPr>
        <a:xfrm>
          <a:off x="4584700" y="168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32188</xdr:rowOff>
    </xdr:from>
    <xdr:ext cx="534377" cy="259045"/>
    <xdr:sp macro="" textlink="">
      <xdr:nvSpPr>
        <xdr:cNvPr id="257" name="扶助費該当値テキスト"/>
        <xdr:cNvSpPr txBox="1"/>
      </xdr:nvSpPr>
      <xdr:spPr>
        <a:xfrm>
          <a:off x="4686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84589</xdr:rowOff>
    </xdr:from>
    <xdr:to>
      <xdr:col>20</xdr:col>
      <xdr:colOff>38100</xdr:colOff>
      <xdr:row>98</xdr:row>
      <xdr:rowOff>14739</xdr:rowOff>
    </xdr:to>
    <xdr:sp macro="" textlink="">
      <xdr:nvSpPr>
        <xdr:cNvPr id="258" name="楕円 257"/>
        <xdr:cNvSpPr/>
      </xdr:nvSpPr>
      <xdr:spPr>
        <a:xfrm>
          <a:off x="3746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5866</xdr:rowOff>
    </xdr:from>
    <xdr:ext cx="534377" cy="259045"/>
    <xdr:sp macro="" textlink="">
      <xdr:nvSpPr>
        <xdr:cNvPr id="259" name="テキスト ボックス 258"/>
        <xdr:cNvSpPr txBox="1"/>
      </xdr:nvSpPr>
      <xdr:spPr>
        <a:xfrm>
          <a:off x="3530111" y="168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58823</xdr:rowOff>
    </xdr:from>
    <xdr:to>
      <xdr:col>15</xdr:col>
      <xdr:colOff>101600</xdr:colOff>
      <xdr:row>98</xdr:row>
      <xdr:rowOff>160423</xdr:rowOff>
    </xdr:to>
    <xdr:sp macro="" textlink="">
      <xdr:nvSpPr>
        <xdr:cNvPr id="260" name="楕円 259"/>
        <xdr:cNvSpPr/>
      </xdr:nvSpPr>
      <xdr:spPr>
        <a:xfrm>
          <a:off x="2857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151550</xdr:rowOff>
    </xdr:from>
    <xdr:ext cx="534377" cy="259045"/>
    <xdr:sp macro="" textlink="">
      <xdr:nvSpPr>
        <xdr:cNvPr id="261" name="テキスト ボックス 260"/>
        <xdr:cNvSpPr txBox="1"/>
      </xdr:nvSpPr>
      <xdr:spPr>
        <a:xfrm>
          <a:off x="2641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139421</xdr:rowOff>
    </xdr:from>
    <xdr:to>
      <xdr:col>10</xdr:col>
      <xdr:colOff>165100</xdr:colOff>
      <xdr:row>97</xdr:row>
      <xdr:rowOff>69571</xdr:rowOff>
    </xdr:to>
    <xdr:sp macro="" textlink="">
      <xdr:nvSpPr>
        <xdr:cNvPr id="262" name="楕円 261"/>
        <xdr:cNvSpPr/>
      </xdr:nvSpPr>
      <xdr:spPr>
        <a:xfrm>
          <a:off x="1968500" y="165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86098</xdr:rowOff>
    </xdr:from>
    <xdr:ext cx="534377" cy="259045"/>
    <xdr:sp macro="" textlink="">
      <xdr:nvSpPr>
        <xdr:cNvPr id="263" name="テキスト ボックス 262"/>
        <xdr:cNvSpPr txBox="1"/>
      </xdr:nvSpPr>
      <xdr:spPr>
        <a:xfrm>
          <a:off x="1752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32762</xdr:rowOff>
    </xdr:from>
    <xdr:to>
      <xdr:col>6</xdr:col>
      <xdr:colOff>38100</xdr:colOff>
      <xdr:row>97</xdr:row>
      <xdr:rowOff>134362</xdr:rowOff>
    </xdr:to>
    <xdr:sp macro="" textlink="">
      <xdr:nvSpPr>
        <xdr:cNvPr id="264" name="楕円 263"/>
        <xdr:cNvSpPr/>
      </xdr:nvSpPr>
      <xdr:spPr>
        <a:xfrm>
          <a:off x="1079500" y="16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150889</xdr:rowOff>
    </xdr:from>
    <xdr:ext cx="534377" cy="259045"/>
    <xdr:sp macro="" textlink="">
      <xdr:nvSpPr>
        <xdr:cNvPr id="265" name="テキスト ボックス 264"/>
        <xdr:cNvSpPr txBox="1"/>
      </xdr:nvSpPr>
      <xdr:spPr>
        <a:xfrm>
          <a:off x="863111" y="164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128076</xdr:rowOff>
    </xdr:from>
    <xdr:to>
      <xdr:col>55</xdr:col>
      <xdr:colOff>0</xdr:colOff>
      <xdr:row>36</xdr:row>
      <xdr:rowOff>157005</xdr:rowOff>
    </xdr:to>
    <xdr:cxnSp macro="">
      <xdr:nvCxnSpPr>
        <xdr:cNvPr id="294" name="直線コネクタ 293"/>
        <xdr:cNvCxnSpPr/>
      </xdr:nvCxnSpPr>
      <xdr:spPr>
        <a:xfrm flipV="1">
          <a:off x="9639300" y="6300276"/>
          <a:ext cx="838200" cy="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143784</xdr:rowOff>
    </xdr:from>
    <xdr:to>
      <xdr:col>50</xdr:col>
      <xdr:colOff>114300</xdr:colOff>
      <xdr:row>36</xdr:row>
      <xdr:rowOff>157005</xdr:rowOff>
    </xdr:to>
    <xdr:cxnSp macro="">
      <xdr:nvCxnSpPr>
        <xdr:cNvPr id="297" name="直線コネクタ 296"/>
        <xdr:cNvCxnSpPr/>
      </xdr:nvCxnSpPr>
      <xdr:spPr>
        <a:xfrm>
          <a:off x="8750300" y="631598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143784</xdr:rowOff>
    </xdr:from>
    <xdr:to>
      <xdr:col>45</xdr:col>
      <xdr:colOff>177800</xdr:colOff>
      <xdr:row>37</xdr:row>
      <xdr:rowOff>130244</xdr:rowOff>
    </xdr:to>
    <xdr:cxnSp macro="">
      <xdr:nvCxnSpPr>
        <xdr:cNvPr id="300" name="直線コネクタ 299"/>
        <xdr:cNvCxnSpPr/>
      </xdr:nvCxnSpPr>
      <xdr:spPr>
        <a:xfrm flipV="1">
          <a:off x="7861300" y="6315984"/>
          <a:ext cx="889000" cy="15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122296</xdr:rowOff>
    </xdr:from>
    <xdr:to>
      <xdr:col>41</xdr:col>
      <xdr:colOff>50800</xdr:colOff>
      <xdr:row>37</xdr:row>
      <xdr:rowOff>130244</xdr:rowOff>
    </xdr:to>
    <xdr:cxnSp macro="">
      <xdr:nvCxnSpPr>
        <xdr:cNvPr id="303" name="直線コネクタ 302"/>
        <xdr:cNvCxnSpPr/>
      </xdr:nvCxnSpPr>
      <xdr:spPr>
        <a:xfrm>
          <a:off x="6972300" y="646594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77276</xdr:rowOff>
    </xdr:from>
    <xdr:to>
      <xdr:col>55</xdr:col>
      <xdr:colOff>50800</xdr:colOff>
      <xdr:row>37</xdr:row>
      <xdr:rowOff>7426</xdr:rowOff>
    </xdr:to>
    <xdr:sp macro="" textlink="">
      <xdr:nvSpPr>
        <xdr:cNvPr id="313" name="楕円 312"/>
        <xdr:cNvSpPr/>
      </xdr:nvSpPr>
      <xdr:spPr>
        <a:xfrm>
          <a:off x="10426700" y="62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55703</xdr:rowOff>
    </xdr:from>
    <xdr:ext cx="599010" cy="259045"/>
    <xdr:sp macro="" textlink="">
      <xdr:nvSpPr>
        <xdr:cNvPr id="314" name="補助費等該当値テキスト"/>
        <xdr:cNvSpPr txBox="1"/>
      </xdr:nvSpPr>
      <xdr:spPr>
        <a:xfrm>
          <a:off x="10528300" y="622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106205</xdr:rowOff>
    </xdr:from>
    <xdr:to>
      <xdr:col>50</xdr:col>
      <xdr:colOff>165100</xdr:colOff>
      <xdr:row>37</xdr:row>
      <xdr:rowOff>36355</xdr:rowOff>
    </xdr:to>
    <xdr:sp macro="" textlink="">
      <xdr:nvSpPr>
        <xdr:cNvPr id="315" name="楕円 314"/>
        <xdr:cNvSpPr/>
      </xdr:nvSpPr>
      <xdr:spPr>
        <a:xfrm>
          <a:off x="9588500" y="62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27482</xdr:rowOff>
    </xdr:from>
    <xdr:ext cx="599010" cy="259045"/>
    <xdr:sp macro="" textlink="">
      <xdr:nvSpPr>
        <xdr:cNvPr id="316" name="テキスト ボックス 315"/>
        <xdr:cNvSpPr txBox="1"/>
      </xdr:nvSpPr>
      <xdr:spPr>
        <a:xfrm>
          <a:off x="9339795" y="637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92984</xdr:rowOff>
    </xdr:from>
    <xdr:to>
      <xdr:col>46</xdr:col>
      <xdr:colOff>38100</xdr:colOff>
      <xdr:row>37</xdr:row>
      <xdr:rowOff>23134</xdr:rowOff>
    </xdr:to>
    <xdr:sp macro="" textlink="">
      <xdr:nvSpPr>
        <xdr:cNvPr id="317" name="楕円 316"/>
        <xdr:cNvSpPr/>
      </xdr:nvSpPr>
      <xdr:spPr>
        <a:xfrm>
          <a:off x="8699500" y="62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14261</xdr:rowOff>
    </xdr:from>
    <xdr:ext cx="599010" cy="259045"/>
    <xdr:sp macro="" textlink="">
      <xdr:nvSpPr>
        <xdr:cNvPr id="318" name="テキスト ボックス 317"/>
        <xdr:cNvSpPr txBox="1"/>
      </xdr:nvSpPr>
      <xdr:spPr>
        <a:xfrm>
          <a:off x="8450795" y="635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79444</xdr:rowOff>
    </xdr:from>
    <xdr:to>
      <xdr:col>41</xdr:col>
      <xdr:colOff>101600</xdr:colOff>
      <xdr:row>38</xdr:row>
      <xdr:rowOff>9593</xdr:rowOff>
    </xdr:to>
    <xdr:sp macro="" textlink="">
      <xdr:nvSpPr>
        <xdr:cNvPr id="319" name="楕円 318"/>
        <xdr:cNvSpPr/>
      </xdr:nvSpPr>
      <xdr:spPr>
        <a:xfrm>
          <a:off x="7810500" y="6423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720</xdr:rowOff>
    </xdr:from>
    <xdr:ext cx="534377" cy="259045"/>
    <xdr:sp macro="" textlink="">
      <xdr:nvSpPr>
        <xdr:cNvPr id="320" name="テキスト ボックス 319"/>
        <xdr:cNvSpPr txBox="1"/>
      </xdr:nvSpPr>
      <xdr:spPr>
        <a:xfrm>
          <a:off x="7594111" y="6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71496</xdr:rowOff>
    </xdr:from>
    <xdr:to>
      <xdr:col>36</xdr:col>
      <xdr:colOff>165100</xdr:colOff>
      <xdr:row>38</xdr:row>
      <xdr:rowOff>1646</xdr:rowOff>
    </xdr:to>
    <xdr:sp macro="" textlink="">
      <xdr:nvSpPr>
        <xdr:cNvPr id="321" name="楕円 320"/>
        <xdr:cNvSpPr/>
      </xdr:nvSpPr>
      <xdr:spPr>
        <a:xfrm>
          <a:off x="6921500" y="64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164223</xdr:rowOff>
    </xdr:from>
    <xdr:ext cx="534377" cy="259045"/>
    <xdr:sp macro="" textlink="">
      <xdr:nvSpPr>
        <xdr:cNvPr id="322" name="テキスト ボックス 321"/>
        <xdr:cNvSpPr txBox="1"/>
      </xdr:nvSpPr>
      <xdr:spPr>
        <a:xfrm>
          <a:off x="6705111" y="65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79039</xdr:rowOff>
    </xdr:from>
    <xdr:to>
      <xdr:col>55</xdr:col>
      <xdr:colOff>0</xdr:colOff>
      <xdr:row>58</xdr:row>
      <xdr:rowOff>61575</xdr:rowOff>
    </xdr:to>
    <xdr:cxnSp macro="">
      <xdr:nvCxnSpPr>
        <xdr:cNvPr id="353" name="直線コネクタ 352"/>
        <xdr:cNvCxnSpPr/>
      </xdr:nvCxnSpPr>
      <xdr:spPr>
        <a:xfrm>
          <a:off x="9639300" y="9851689"/>
          <a:ext cx="838200" cy="15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79039</xdr:rowOff>
    </xdr:from>
    <xdr:to>
      <xdr:col>50</xdr:col>
      <xdr:colOff>114300</xdr:colOff>
      <xdr:row>57</xdr:row>
      <xdr:rowOff>153234</xdr:rowOff>
    </xdr:to>
    <xdr:cxnSp macro="">
      <xdr:nvCxnSpPr>
        <xdr:cNvPr id="356" name="直線コネクタ 355"/>
        <xdr:cNvCxnSpPr/>
      </xdr:nvCxnSpPr>
      <xdr:spPr>
        <a:xfrm flipV="1">
          <a:off x="8750300" y="9851689"/>
          <a:ext cx="889000" cy="7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153234</xdr:rowOff>
    </xdr:from>
    <xdr:to>
      <xdr:col>45</xdr:col>
      <xdr:colOff>177800</xdr:colOff>
      <xdr:row>58</xdr:row>
      <xdr:rowOff>88099</xdr:rowOff>
    </xdr:to>
    <xdr:cxnSp macro="">
      <xdr:nvCxnSpPr>
        <xdr:cNvPr id="359" name="直線コネクタ 358"/>
        <xdr:cNvCxnSpPr/>
      </xdr:nvCxnSpPr>
      <xdr:spPr>
        <a:xfrm flipV="1">
          <a:off x="7861300" y="9925884"/>
          <a:ext cx="889000" cy="10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88099</xdr:rowOff>
    </xdr:from>
    <xdr:to>
      <xdr:col>41</xdr:col>
      <xdr:colOff>50800</xdr:colOff>
      <xdr:row>58</xdr:row>
      <xdr:rowOff>90279</xdr:rowOff>
    </xdr:to>
    <xdr:cxnSp macro="">
      <xdr:nvCxnSpPr>
        <xdr:cNvPr id="362" name="直線コネクタ 361"/>
        <xdr:cNvCxnSpPr/>
      </xdr:nvCxnSpPr>
      <xdr:spPr>
        <a:xfrm flipV="1">
          <a:off x="6972300" y="10032199"/>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10775</xdr:rowOff>
    </xdr:from>
    <xdr:to>
      <xdr:col>55</xdr:col>
      <xdr:colOff>50800</xdr:colOff>
      <xdr:row>58</xdr:row>
      <xdr:rowOff>112375</xdr:rowOff>
    </xdr:to>
    <xdr:sp macro="" textlink="">
      <xdr:nvSpPr>
        <xdr:cNvPr id="372" name="楕円 371"/>
        <xdr:cNvSpPr/>
      </xdr:nvSpPr>
      <xdr:spPr>
        <a:xfrm>
          <a:off x="10426700" y="99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160652</xdr:rowOff>
    </xdr:from>
    <xdr:ext cx="599010" cy="259045"/>
    <xdr:sp macro="" textlink="">
      <xdr:nvSpPr>
        <xdr:cNvPr id="373" name="普通建設事業費該当値テキスト"/>
        <xdr:cNvSpPr txBox="1"/>
      </xdr:nvSpPr>
      <xdr:spPr>
        <a:xfrm>
          <a:off x="10528300" y="993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28239</xdr:rowOff>
    </xdr:from>
    <xdr:to>
      <xdr:col>50</xdr:col>
      <xdr:colOff>165100</xdr:colOff>
      <xdr:row>57</xdr:row>
      <xdr:rowOff>129839</xdr:rowOff>
    </xdr:to>
    <xdr:sp macro="" textlink="">
      <xdr:nvSpPr>
        <xdr:cNvPr id="374" name="楕円 373"/>
        <xdr:cNvSpPr/>
      </xdr:nvSpPr>
      <xdr:spPr>
        <a:xfrm>
          <a:off x="9588500" y="98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146366</xdr:rowOff>
    </xdr:from>
    <xdr:ext cx="599010" cy="259045"/>
    <xdr:sp macro="" textlink="">
      <xdr:nvSpPr>
        <xdr:cNvPr id="375" name="テキスト ボックス 374"/>
        <xdr:cNvSpPr txBox="1"/>
      </xdr:nvSpPr>
      <xdr:spPr>
        <a:xfrm>
          <a:off x="9339795" y="95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102434</xdr:rowOff>
    </xdr:from>
    <xdr:to>
      <xdr:col>46</xdr:col>
      <xdr:colOff>38100</xdr:colOff>
      <xdr:row>58</xdr:row>
      <xdr:rowOff>32584</xdr:rowOff>
    </xdr:to>
    <xdr:sp macro="" textlink="">
      <xdr:nvSpPr>
        <xdr:cNvPr id="376" name="楕円 375"/>
        <xdr:cNvSpPr/>
      </xdr:nvSpPr>
      <xdr:spPr>
        <a:xfrm>
          <a:off x="8699500" y="98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49111</xdr:rowOff>
    </xdr:from>
    <xdr:ext cx="599010" cy="259045"/>
    <xdr:sp macro="" textlink="">
      <xdr:nvSpPr>
        <xdr:cNvPr id="377" name="テキスト ボックス 376"/>
        <xdr:cNvSpPr txBox="1"/>
      </xdr:nvSpPr>
      <xdr:spPr>
        <a:xfrm>
          <a:off x="8450795" y="96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37299</xdr:rowOff>
    </xdr:from>
    <xdr:to>
      <xdr:col>41</xdr:col>
      <xdr:colOff>101600</xdr:colOff>
      <xdr:row>58</xdr:row>
      <xdr:rowOff>138899</xdr:rowOff>
    </xdr:to>
    <xdr:sp macro="" textlink="">
      <xdr:nvSpPr>
        <xdr:cNvPr id="378" name="楕円 377"/>
        <xdr:cNvSpPr/>
      </xdr:nvSpPr>
      <xdr:spPr>
        <a:xfrm>
          <a:off x="7810500" y="99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130026</xdr:rowOff>
    </xdr:from>
    <xdr:ext cx="599010" cy="259045"/>
    <xdr:sp macro="" textlink="">
      <xdr:nvSpPr>
        <xdr:cNvPr id="379" name="テキスト ボックス 378"/>
        <xdr:cNvSpPr txBox="1"/>
      </xdr:nvSpPr>
      <xdr:spPr>
        <a:xfrm>
          <a:off x="7561795" y="1007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39479</xdr:rowOff>
    </xdr:from>
    <xdr:to>
      <xdr:col>36</xdr:col>
      <xdr:colOff>165100</xdr:colOff>
      <xdr:row>58</xdr:row>
      <xdr:rowOff>141079</xdr:rowOff>
    </xdr:to>
    <xdr:sp macro="" textlink="">
      <xdr:nvSpPr>
        <xdr:cNvPr id="380" name="楕円 379"/>
        <xdr:cNvSpPr/>
      </xdr:nvSpPr>
      <xdr:spPr>
        <a:xfrm>
          <a:off x="6921500" y="99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132206</xdr:rowOff>
    </xdr:from>
    <xdr:ext cx="599010" cy="259045"/>
    <xdr:sp macro="" textlink="">
      <xdr:nvSpPr>
        <xdr:cNvPr id="381" name="テキスト ボックス 380"/>
        <xdr:cNvSpPr txBox="1"/>
      </xdr:nvSpPr>
      <xdr:spPr>
        <a:xfrm>
          <a:off x="6672795" y="1007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93946</xdr:rowOff>
    </xdr:from>
    <xdr:to>
      <xdr:col>55</xdr:col>
      <xdr:colOff>0</xdr:colOff>
      <xdr:row>78</xdr:row>
      <xdr:rowOff>167225</xdr:rowOff>
    </xdr:to>
    <xdr:cxnSp macro="">
      <xdr:nvCxnSpPr>
        <xdr:cNvPr id="410" name="直線コネクタ 409"/>
        <xdr:cNvCxnSpPr/>
      </xdr:nvCxnSpPr>
      <xdr:spPr>
        <a:xfrm>
          <a:off x="9639300" y="13295596"/>
          <a:ext cx="838200" cy="2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93946</xdr:rowOff>
    </xdr:from>
    <xdr:to>
      <xdr:col>50</xdr:col>
      <xdr:colOff>114300</xdr:colOff>
      <xdr:row>77</xdr:row>
      <xdr:rowOff>148893</xdr:rowOff>
    </xdr:to>
    <xdr:cxnSp macro="">
      <xdr:nvCxnSpPr>
        <xdr:cNvPr id="413" name="直線コネクタ 412"/>
        <xdr:cNvCxnSpPr/>
      </xdr:nvCxnSpPr>
      <xdr:spPr>
        <a:xfrm flipV="1">
          <a:off x="8750300" y="13295596"/>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148893</xdr:rowOff>
    </xdr:from>
    <xdr:to>
      <xdr:col>45</xdr:col>
      <xdr:colOff>177800</xdr:colOff>
      <xdr:row>78</xdr:row>
      <xdr:rowOff>127408</xdr:rowOff>
    </xdr:to>
    <xdr:cxnSp macro="">
      <xdr:nvCxnSpPr>
        <xdr:cNvPr id="416" name="直線コネクタ 415"/>
        <xdr:cNvCxnSpPr/>
      </xdr:nvCxnSpPr>
      <xdr:spPr>
        <a:xfrm flipV="1">
          <a:off x="7861300" y="13350543"/>
          <a:ext cx="889000" cy="1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116425</xdr:rowOff>
    </xdr:from>
    <xdr:to>
      <xdr:col>55</xdr:col>
      <xdr:colOff>50800</xdr:colOff>
      <xdr:row>79</xdr:row>
      <xdr:rowOff>46575</xdr:rowOff>
    </xdr:to>
    <xdr:sp macro="" textlink="">
      <xdr:nvSpPr>
        <xdr:cNvPr id="426" name="楕円 425"/>
        <xdr:cNvSpPr/>
      </xdr:nvSpPr>
      <xdr:spPr>
        <a:xfrm>
          <a:off x="10426700" y="134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43146</xdr:rowOff>
    </xdr:from>
    <xdr:to>
      <xdr:col>50</xdr:col>
      <xdr:colOff>165100</xdr:colOff>
      <xdr:row>77</xdr:row>
      <xdr:rowOff>144746</xdr:rowOff>
    </xdr:to>
    <xdr:sp macro="" textlink="">
      <xdr:nvSpPr>
        <xdr:cNvPr id="428" name="楕円 427"/>
        <xdr:cNvSpPr/>
      </xdr:nvSpPr>
      <xdr:spPr>
        <a:xfrm>
          <a:off x="9588500" y="132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161273</xdr:rowOff>
    </xdr:from>
    <xdr:ext cx="599010" cy="259045"/>
    <xdr:sp macro="" textlink="">
      <xdr:nvSpPr>
        <xdr:cNvPr id="429" name="テキスト ボックス 428"/>
        <xdr:cNvSpPr txBox="1"/>
      </xdr:nvSpPr>
      <xdr:spPr>
        <a:xfrm>
          <a:off x="9339795" y="1302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98093</xdr:rowOff>
    </xdr:from>
    <xdr:to>
      <xdr:col>46</xdr:col>
      <xdr:colOff>38100</xdr:colOff>
      <xdr:row>78</xdr:row>
      <xdr:rowOff>28243</xdr:rowOff>
    </xdr:to>
    <xdr:sp macro="" textlink="">
      <xdr:nvSpPr>
        <xdr:cNvPr id="430" name="楕円 429"/>
        <xdr:cNvSpPr/>
      </xdr:nvSpPr>
      <xdr:spPr>
        <a:xfrm>
          <a:off x="8699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44770</xdr:rowOff>
    </xdr:from>
    <xdr:ext cx="599010" cy="259045"/>
    <xdr:sp macro="" textlink="">
      <xdr:nvSpPr>
        <xdr:cNvPr id="431" name="テキスト ボックス 430"/>
        <xdr:cNvSpPr txBox="1"/>
      </xdr:nvSpPr>
      <xdr:spPr>
        <a:xfrm>
          <a:off x="8450795" y="130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76608</xdr:rowOff>
    </xdr:from>
    <xdr:to>
      <xdr:col>41</xdr:col>
      <xdr:colOff>101600</xdr:colOff>
      <xdr:row>79</xdr:row>
      <xdr:rowOff>6758</xdr:rowOff>
    </xdr:to>
    <xdr:sp macro="" textlink="">
      <xdr:nvSpPr>
        <xdr:cNvPr id="432" name="楕円 431"/>
        <xdr:cNvSpPr/>
      </xdr:nvSpPr>
      <xdr:spPr>
        <a:xfrm>
          <a:off x="7810500" y="1344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169335</xdr:rowOff>
    </xdr:from>
    <xdr:ext cx="534377" cy="259045"/>
    <xdr:sp macro="" textlink="">
      <xdr:nvSpPr>
        <xdr:cNvPr id="433" name="テキスト ボックス 432"/>
        <xdr:cNvSpPr txBox="1"/>
      </xdr:nvSpPr>
      <xdr:spPr>
        <a:xfrm>
          <a:off x="7594111" y="135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39233</xdr:rowOff>
    </xdr:from>
    <xdr:to>
      <xdr:col>55</xdr:col>
      <xdr:colOff>0</xdr:colOff>
      <xdr:row>98</xdr:row>
      <xdr:rowOff>45442</xdr:rowOff>
    </xdr:to>
    <xdr:cxnSp macro="">
      <xdr:nvCxnSpPr>
        <xdr:cNvPr id="464" name="直線コネクタ 463"/>
        <xdr:cNvCxnSpPr/>
      </xdr:nvCxnSpPr>
      <xdr:spPr>
        <a:xfrm flipV="1">
          <a:off x="9639300" y="16669883"/>
          <a:ext cx="838200" cy="1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45442</xdr:rowOff>
    </xdr:from>
    <xdr:to>
      <xdr:col>50</xdr:col>
      <xdr:colOff>114300</xdr:colOff>
      <xdr:row>99</xdr:row>
      <xdr:rowOff>25848</xdr:rowOff>
    </xdr:to>
    <xdr:cxnSp macro="">
      <xdr:nvCxnSpPr>
        <xdr:cNvPr id="467" name="直線コネクタ 466"/>
        <xdr:cNvCxnSpPr/>
      </xdr:nvCxnSpPr>
      <xdr:spPr>
        <a:xfrm flipV="1">
          <a:off x="8750300" y="16847542"/>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105511</xdr:rowOff>
    </xdr:from>
    <xdr:to>
      <xdr:col>45</xdr:col>
      <xdr:colOff>177800</xdr:colOff>
      <xdr:row>99</xdr:row>
      <xdr:rowOff>25848</xdr:rowOff>
    </xdr:to>
    <xdr:cxnSp macro="">
      <xdr:nvCxnSpPr>
        <xdr:cNvPr id="470" name="直線コネクタ 469"/>
        <xdr:cNvCxnSpPr/>
      </xdr:nvCxnSpPr>
      <xdr:spPr>
        <a:xfrm>
          <a:off x="7861300" y="16907611"/>
          <a:ext cx="889000" cy="9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159883</xdr:rowOff>
    </xdr:from>
    <xdr:to>
      <xdr:col>55</xdr:col>
      <xdr:colOff>50800</xdr:colOff>
      <xdr:row>97</xdr:row>
      <xdr:rowOff>90033</xdr:rowOff>
    </xdr:to>
    <xdr:sp macro="" textlink="">
      <xdr:nvSpPr>
        <xdr:cNvPr id="480" name="楕円 479"/>
        <xdr:cNvSpPr/>
      </xdr:nvSpPr>
      <xdr:spPr>
        <a:xfrm>
          <a:off x="10426700" y="166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11310</xdr:rowOff>
    </xdr:from>
    <xdr:ext cx="599010" cy="259045"/>
    <xdr:sp macro="" textlink="">
      <xdr:nvSpPr>
        <xdr:cNvPr id="481" name="普通建設事業費 （ うち更新整備　）該当値テキスト"/>
        <xdr:cNvSpPr txBox="1"/>
      </xdr:nvSpPr>
      <xdr:spPr>
        <a:xfrm>
          <a:off x="10528300" y="1647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166092</xdr:rowOff>
    </xdr:from>
    <xdr:to>
      <xdr:col>50</xdr:col>
      <xdr:colOff>165100</xdr:colOff>
      <xdr:row>98</xdr:row>
      <xdr:rowOff>96242</xdr:rowOff>
    </xdr:to>
    <xdr:sp macro="" textlink="">
      <xdr:nvSpPr>
        <xdr:cNvPr id="482" name="楕円 481"/>
        <xdr:cNvSpPr/>
      </xdr:nvSpPr>
      <xdr:spPr>
        <a:xfrm>
          <a:off x="9588500" y="167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87369</xdr:rowOff>
    </xdr:from>
    <xdr:ext cx="534377" cy="259045"/>
    <xdr:sp macro="" textlink="">
      <xdr:nvSpPr>
        <xdr:cNvPr id="483" name="テキスト ボックス 482"/>
        <xdr:cNvSpPr txBox="1"/>
      </xdr:nvSpPr>
      <xdr:spPr>
        <a:xfrm>
          <a:off x="9372111" y="168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146498</xdr:rowOff>
    </xdr:from>
    <xdr:to>
      <xdr:col>46</xdr:col>
      <xdr:colOff>38100</xdr:colOff>
      <xdr:row>99</xdr:row>
      <xdr:rowOff>76648</xdr:rowOff>
    </xdr:to>
    <xdr:sp macro="" textlink="">
      <xdr:nvSpPr>
        <xdr:cNvPr id="484" name="楕円 483"/>
        <xdr:cNvSpPr/>
      </xdr:nvSpPr>
      <xdr:spPr>
        <a:xfrm>
          <a:off x="8699500" y="169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67775</xdr:rowOff>
    </xdr:from>
    <xdr:ext cx="534377" cy="259045"/>
    <xdr:sp macro="" textlink="">
      <xdr:nvSpPr>
        <xdr:cNvPr id="485" name="テキスト ボックス 484"/>
        <xdr:cNvSpPr txBox="1"/>
      </xdr:nvSpPr>
      <xdr:spPr>
        <a:xfrm>
          <a:off x="8483111" y="170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54711</xdr:rowOff>
    </xdr:from>
    <xdr:to>
      <xdr:col>41</xdr:col>
      <xdr:colOff>101600</xdr:colOff>
      <xdr:row>98</xdr:row>
      <xdr:rowOff>156311</xdr:rowOff>
    </xdr:to>
    <xdr:sp macro="" textlink="">
      <xdr:nvSpPr>
        <xdr:cNvPr id="486" name="楕円 485"/>
        <xdr:cNvSpPr/>
      </xdr:nvSpPr>
      <xdr:spPr>
        <a:xfrm>
          <a:off x="7810500" y="168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147438</xdr:rowOff>
    </xdr:from>
    <xdr:ext cx="534377" cy="259045"/>
    <xdr:sp macro="" textlink="">
      <xdr:nvSpPr>
        <xdr:cNvPr id="487" name="テキスト ボックス 486"/>
        <xdr:cNvSpPr txBox="1"/>
      </xdr:nvSpPr>
      <xdr:spPr>
        <a:xfrm>
          <a:off x="7594111" y="169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138507</xdr:rowOff>
    </xdr:from>
    <xdr:to>
      <xdr:col>85</xdr:col>
      <xdr:colOff>127000</xdr:colOff>
      <xdr:row>38</xdr:row>
      <xdr:rowOff>139700</xdr:rowOff>
    </xdr:to>
    <xdr:cxnSp macro="">
      <xdr:nvCxnSpPr>
        <xdr:cNvPr id="514" name="直線コネクタ 513"/>
        <xdr:cNvCxnSpPr/>
      </xdr:nvCxnSpPr>
      <xdr:spPr>
        <a:xfrm flipV="1">
          <a:off x="15481300" y="6653607"/>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138513</xdr:rowOff>
    </xdr:from>
    <xdr:to>
      <xdr:col>81</xdr:col>
      <xdr:colOff>50800</xdr:colOff>
      <xdr:row>38</xdr:row>
      <xdr:rowOff>139700</xdr:rowOff>
    </xdr:to>
    <xdr:cxnSp macro="">
      <xdr:nvCxnSpPr>
        <xdr:cNvPr id="517" name="直線コネクタ 516"/>
        <xdr:cNvCxnSpPr/>
      </xdr:nvCxnSpPr>
      <xdr:spPr>
        <a:xfrm>
          <a:off x="14592300" y="6653613"/>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122953</xdr:rowOff>
    </xdr:from>
    <xdr:to>
      <xdr:col>76</xdr:col>
      <xdr:colOff>114300</xdr:colOff>
      <xdr:row>38</xdr:row>
      <xdr:rowOff>138513</xdr:rowOff>
    </xdr:to>
    <xdr:cxnSp macro="">
      <xdr:nvCxnSpPr>
        <xdr:cNvPr id="520" name="直線コネクタ 519"/>
        <xdr:cNvCxnSpPr/>
      </xdr:nvCxnSpPr>
      <xdr:spPr>
        <a:xfrm>
          <a:off x="13703300" y="6638053"/>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88822</xdr:rowOff>
    </xdr:from>
    <xdr:to>
      <xdr:col>71</xdr:col>
      <xdr:colOff>177800</xdr:colOff>
      <xdr:row>38</xdr:row>
      <xdr:rowOff>122953</xdr:rowOff>
    </xdr:to>
    <xdr:cxnSp macro="">
      <xdr:nvCxnSpPr>
        <xdr:cNvPr id="523" name="直線コネクタ 522"/>
        <xdr:cNvCxnSpPr/>
      </xdr:nvCxnSpPr>
      <xdr:spPr>
        <a:xfrm>
          <a:off x="12814300" y="6603922"/>
          <a:ext cx="8890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87707</xdr:rowOff>
    </xdr:from>
    <xdr:to>
      <xdr:col>85</xdr:col>
      <xdr:colOff>177800</xdr:colOff>
      <xdr:row>39</xdr:row>
      <xdr:rowOff>17857</xdr:rowOff>
    </xdr:to>
    <xdr:sp macro="" textlink="">
      <xdr:nvSpPr>
        <xdr:cNvPr id="533" name="楕円 532"/>
        <xdr:cNvSpPr/>
      </xdr:nvSpPr>
      <xdr:spPr>
        <a:xfrm>
          <a:off x="16268700" y="66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87713</xdr:rowOff>
    </xdr:from>
    <xdr:to>
      <xdr:col>76</xdr:col>
      <xdr:colOff>165100</xdr:colOff>
      <xdr:row>39</xdr:row>
      <xdr:rowOff>17863</xdr:rowOff>
    </xdr:to>
    <xdr:sp macro="" textlink="">
      <xdr:nvSpPr>
        <xdr:cNvPr id="537" name="楕円 536"/>
        <xdr:cNvSpPr/>
      </xdr:nvSpPr>
      <xdr:spPr>
        <a:xfrm>
          <a:off x="14541500" y="66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8990</xdr:rowOff>
    </xdr:from>
    <xdr:ext cx="378565" cy="259045"/>
    <xdr:sp macro="" textlink="">
      <xdr:nvSpPr>
        <xdr:cNvPr id="538" name="テキスト ボックス 537"/>
        <xdr:cNvSpPr txBox="1"/>
      </xdr:nvSpPr>
      <xdr:spPr>
        <a:xfrm>
          <a:off x="14403017" y="66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72153</xdr:rowOff>
    </xdr:from>
    <xdr:to>
      <xdr:col>72</xdr:col>
      <xdr:colOff>38100</xdr:colOff>
      <xdr:row>39</xdr:row>
      <xdr:rowOff>2303</xdr:rowOff>
    </xdr:to>
    <xdr:sp macro="" textlink="">
      <xdr:nvSpPr>
        <xdr:cNvPr id="539" name="楕円 538"/>
        <xdr:cNvSpPr/>
      </xdr:nvSpPr>
      <xdr:spPr>
        <a:xfrm>
          <a:off x="13652500" y="65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18830</xdr:rowOff>
    </xdr:from>
    <xdr:ext cx="469744" cy="259045"/>
    <xdr:sp macro="" textlink="">
      <xdr:nvSpPr>
        <xdr:cNvPr id="540" name="テキスト ボックス 539"/>
        <xdr:cNvSpPr txBox="1"/>
      </xdr:nvSpPr>
      <xdr:spPr>
        <a:xfrm>
          <a:off x="13468428" y="63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38022</xdr:rowOff>
    </xdr:from>
    <xdr:to>
      <xdr:col>67</xdr:col>
      <xdr:colOff>101600</xdr:colOff>
      <xdr:row>38</xdr:row>
      <xdr:rowOff>139622</xdr:rowOff>
    </xdr:to>
    <xdr:sp macro="" textlink="">
      <xdr:nvSpPr>
        <xdr:cNvPr id="541" name="楕円 540"/>
        <xdr:cNvSpPr/>
      </xdr:nvSpPr>
      <xdr:spPr>
        <a:xfrm>
          <a:off x="12763500" y="65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156150</xdr:rowOff>
    </xdr:from>
    <xdr:ext cx="534377" cy="259045"/>
    <xdr:sp macro="" textlink="">
      <xdr:nvSpPr>
        <xdr:cNvPr id="542" name="テキスト ボックス 541"/>
        <xdr:cNvSpPr txBox="1"/>
      </xdr:nvSpPr>
      <xdr:spPr>
        <a:xfrm>
          <a:off x="12547111" y="63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22670</xdr:rowOff>
    </xdr:from>
    <xdr:to>
      <xdr:col>85</xdr:col>
      <xdr:colOff>127000</xdr:colOff>
      <xdr:row>76</xdr:row>
      <xdr:rowOff>30722</xdr:rowOff>
    </xdr:to>
    <xdr:cxnSp macro="">
      <xdr:nvCxnSpPr>
        <xdr:cNvPr id="622" name="直線コネクタ 621"/>
        <xdr:cNvCxnSpPr/>
      </xdr:nvCxnSpPr>
      <xdr:spPr>
        <a:xfrm flipV="1">
          <a:off x="15481300" y="13052870"/>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12827</xdr:rowOff>
    </xdr:from>
    <xdr:to>
      <xdr:col>81</xdr:col>
      <xdr:colOff>50800</xdr:colOff>
      <xdr:row>76</xdr:row>
      <xdr:rowOff>30722</xdr:rowOff>
    </xdr:to>
    <xdr:cxnSp macro="">
      <xdr:nvCxnSpPr>
        <xdr:cNvPr id="625" name="直線コネクタ 624"/>
        <xdr:cNvCxnSpPr/>
      </xdr:nvCxnSpPr>
      <xdr:spPr>
        <a:xfrm>
          <a:off x="14592300" y="13043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154787</xdr:rowOff>
    </xdr:from>
    <xdr:to>
      <xdr:col>76</xdr:col>
      <xdr:colOff>114300</xdr:colOff>
      <xdr:row>76</xdr:row>
      <xdr:rowOff>12827</xdr:rowOff>
    </xdr:to>
    <xdr:cxnSp macro="">
      <xdr:nvCxnSpPr>
        <xdr:cNvPr id="628" name="直線コネクタ 627"/>
        <xdr:cNvCxnSpPr/>
      </xdr:nvCxnSpPr>
      <xdr:spPr>
        <a:xfrm>
          <a:off x="13703300" y="13013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154787</xdr:rowOff>
    </xdr:from>
    <xdr:to>
      <xdr:col>71</xdr:col>
      <xdr:colOff>177800</xdr:colOff>
      <xdr:row>75</xdr:row>
      <xdr:rowOff>167356</xdr:rowOff>
    </xdr:to>
    <xdr:cxnSp macro="">
      <xdr:nvCxnSpPr>
        <xdr:cNvPr id="631" name="直線コネクタ 630"/>
        <xdr:cNvCxnSpPr/>
      </xdr:nvCxnSpPr>
      <xdr:spPr>
        <a:xfrm flipV="1">
          <a:off x="12814300" y="13013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143321</xdr:rowOff>
    </xdr:from>
    <xdr:to>
      <xdr:col>85</xdr:col>
      <xdr:colOff>177800</xdr:colOff>
      <xdr:row>76</xdr:row>
      <xdr:rowOff>73471</xdr:rowOff>
    </xdr:to>
    <xdr:sp macro="" textlink="">
      <xdr:nvSpPr>
        <xdr:cNvPr id="641" name="楕円 640"/>
        <xdr:cNvSpPr/>
      </xdr:nvSpPr>
      <xdr:spPr>
        <a:xfrm>
          <a:off x="16268700" y="130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121747</xdr:rowOff>
    </xdr:from>
    <xdr:ext cx="599010" cy="259045"/>
    <xdr:sp macro="" textlink="">
      <xdr:nvSpPr>
        <xdr:cNvPr id="642" name="公債費該当値テキスト"/>
        <xdr:cNvSpPr txBox="1"/>
      </xdr:nvSpPr>
      <xdr:spPr>
        <a:xfrm>
          <a:off x="16370300" y="1298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151372</xdr:rowOff>
    </xdr:from>
    <xdr:to>
      <xdr:col>81</xdr:col>
      <xdr:colOff>101600</xdr:colOff>
      <xdr:row>76</xdr:row>
      <xdr:rowOff>81522</xdr:rowOff>
    </xdr:to>
    <xdr:sp macro="" textlink="">
      <xdr:nvSpPr>
        <xdr:cNvPr id="643" name="楕円 642"/>
        <xdr:cNvSpPr/>
      </xdr:nvSpPr>
      <xdr:spPr>
        <a:xfrm>
          <a:off x="15430500" y="130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72649</xdr:rowOff>
    </xdr:from>
    <xdr:ext cx="534377" cy="259045"/>
    <xdr:sp macro="" textlink="">
      <xdr:nvSpPr>
        <xdr:cNvPr id="644" name="テキスト ボックス 643"/>
        <xdr:cNvSpPr txBox="1"/>
      </xdr:nvSpPr>
      <xdr:spPr>
        <a:xfrm>
          <a:off x="15214111" y="131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133477</xdr:rowOff>
    </xdr:from>
    <xdr:to>
      <xdr:col>76</xdr:col>
      <xdr:colOff>165100</xdr:colOff>
      <xdr:row>76</xdr:row>
      <xdr:rowOff>63627</xdr:rowOff>
    </xdr:to>
    <xdr:sp macro="" textlink="">
      <xdr:nvSpPr>
        <xdr:cNvPr id="645" name="楕円 644"/>
        <xdr:cNvSpPr/>
      </xdr:nvSpPr>
      <xdr:spPr>
        <a:xfrm>
          <a:off x="14541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54754</xdr:rowOff>
    </xdr:from>
    <xdr:ext cx="599010" cy="259045"/>
    <xdr:sp macro="" textlink="">
      <xdr:nvSpPr>
        <xdr:cNvPr id="646" name="テキスト ボックス 645"/>
        <xdr:cNvSpPr txBox="1"/>
      </xdr:nvSpPr>
      <xdr:spPr>
        <a:xfrm>
          <a:off x="14292795" y="130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103987</xdr:rowOff>
    </xdr:from>
    <xdr:to>
      <xdr:col>72</xdr:col>
      <xdr:colOff>38100</xdr:colOff>
      <xdr:row>76</xdr:row>
      <xdr:rowOff>34137</xdr:rowOff>
    </xdr:to>
    <xdr:sp macro="" textlink="">
      <xdr:nvSpPr>
        <xdr:cNvPr id="647" name="楕円 646"/>
        <xdr:cNvSpPr/>
      </xdr:nvSpPr>
      <xdr:spPr>
        <a:xfrm>
          <a:off x="13652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25264</xdr:rowOff>
    </xdr:from>
    <xdr:ext cx="599010" cy="259045"/>
    <xdr:sp macro="" textlink="">
      <xdr:nvSpPr>
        <xdr:cNvPr id="648" name="テキスト ボックス 647"/>
        <xdr:cNvSpPr txBox="1"/>
      </xdr:nvSpPr>
      <xdr:spPr>
        <a:xfrm>
          <a:off x="13403795" y="1305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116556</xdr:rowOff>
    </xdr:from>
    <xdr:to>
      <xdr:col>67</xdr:col>
      <xdr:colOff>101600</xdr:colOff>
      <xdr:row>76</xdr:row>
      <xdr:rowOff>46706</xdr:rowOff>
    </xdr:to>
    <xdr:sp macro="" textlink="">
      <xdr:nvSpPr>
        <xdr:cNvPr id="649" name="楕円 648"/>
        <xdr:cNvSpPr/>
      </xdr:nvSpPr>
      <xdr:spPr>
        <a:xfrm>
          <a:off x="12763500" y="129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37833</xdr:rowOff>
    </xdr:from>
    <xdr:ext cx="599010" cy="259045"/>
    <xdr:sp macro="" textlink="">
      <xdr:nvSpPr>
        <xdr:cNvPr id="650" name="テキスト ボックス 649"/>
        <xdr:cNvSpPr txBox="1"/>
      </xdr:nvSpPr>
      <xdr:spPr>
        <a:xfrm>
          <a:off x="12514795" y="130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6764</xdr:rowOff>
    </xdr:from>
    <xdr:to>
      <xdr:col>85</xdr:col>
      <xdr:colOff>127000</xdr:colOff>
      <xdr:row>98</xdr:row>
      <xdr:rowOff>53276</xdr:rowOff>
    </xdr:to>
    <xdr:cxnSp macro="">
      <xdr:nvCxnSpPr>
        <xdr:cNvPr id="677" name="直線コネクタ 676"/>
        <xdr:cNvCxnSpPr/>
      </xdr:nvCxnSpPr>
      <xdr:spPr>
        <a:xfrm>
          <a:off x="15481300" y="16808864"/>
          <a:ext cx="838200" cy="4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6764</xdr:rowOff>
    </xdr:from>
    <xdr:to>
      <xdr:col>81</xdr:col>
      <xdr:colOff>50800</xdr:colOff>
      <xdr:row>98</xdr:row>
      <xdr:rowOff>114257</xdr:rowOff>
    </xdr:to>
    <xdr:cxnSp macro="">
      <xdr:nvCxnSpPr>
        <xdr:cNvPr id="680" name="直線コネクタ 679"/>
        <xdr:cNvCxnSpPr/>
      </xdr:nvCxnSpPr>
      <xdr:spPr>
        <a:xfrm flipV="1">
          <a:off x="14592300" y="16808864"/>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111299</xdr:rowOff>
    </xdr:from>
    <xdr:to>
      <xdr:col>76</xdr:col>
      <xdr:colOff>114300</xdr:colOff>
      <xdr:row>98</xdr:row>
      <xdr:rowOff>114257</xdr:rowOff>
    </xdr:to>
    <xdr:cxnSp macro="">
      <xdr:nvCxnSpPr>
        <xdr:cNvPr id="683" name="直線コネクタ 682"/>
        <xdr:cNvCxnSpPr/>
      </xdr:nvCxnSpPr>
      <xdr:spPr>
        <a:xfrm>
          <a:off x="13703300" y="1691339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97848</xdr:rowOff>
    </xdr:from>
    <xdr:to>
      <xdr:col>71</xdr:col>
      <xdr:colOff>177800</xdr:colOff>
      <xdr:row>98</xdr:row>
      <xdr:rowOff>111299</xdr:rowOff>
    </xdr:to>
    <xdr:cxnSp macro="">
      <xdr:nvCxnSpPr>
        <xdr:cNvPr id="686" name="直線コネクタ 685"/>
        <xdr:cNvCxnSpPr/>
      </xdr:nvCxnSpPr>
      <xdr:spPr>
        <a:xfrm>
          <a:off x="12814300" y="16899948"/>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2476</xdr:rowOff>
    </xdr:from>
    <xdr:to>
      <xdr:col>85</xdr:col>
      <xdr:colOff>177800</xdr:colOff>
      <xdr:row>98</xdr:row>
      <xdr:rowOff>104076</xdr:rowOff>
    </xdr:to>
    <xdr:sp macro="" textlink="">
      <xdr:nvSpPr>
        <xdr:cNvPr id="696" name="楕円 695"/>
        <xdr:cNvSpPr/>
      </xdr:nvSpPr>
      <xdr:spPr>
        <a:xfrm>
          <a:off x="16268700" y="168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88853</xdr:rowOff>
    </xdr:from>
    <xdr:ext cx="534377" cy="259045"/>
    <xdr:sp macro="" textlink="">
      <xdr:nvSpPr>
        <xdr:cNvPr id="697" name="積立金該当値テキスト"/>
        <xdr:cNvSpPr txBox="1"/>
      </xdr:nvSpPr>
      <xdr:spPr>
        <a:xfrm>
          <a:off x="16370300" y="167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127414</xdr:rowOff>
    </xdr:from>
    <xdr:to>
      <xdr:col>81</xdr:col>
      <xdr:colOff>101600</xdr:colOff>
      <xdr:row>98</xdr:row>
      <xdr:rowOff>57564</xdr:rowOff>
    </xdr:to>
    <xdr:sp macro="" textlink="">
      <xdr:nvSpPr>
        <xdr:cNvPr id="698" name="楕円 697"/>
        <xdr:cNvSpPr/>
      </xdr:nvSpPr>
      <xdr:spPr>
        <a:xfrm>
          <a:off x="15430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48691</xdr:rowOff>
    </xdr:from>
    <xdr:ext cx="534377" cy="259045"/>
    <xdr:sp macro="" textlink="">
      <xdr:nvSpPr>
        <xdr:cNvPr id="699" name="テキスト ボックス 698"/>
        <xdr:cNvSpPr txBox="1"/>
      </xdr:nvSpPr>
      <xdr:spPr>
        <a:xfrm>
          <a:off x="15214111" y="168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63457</xdr:rowOff>
    </xdr:from>
    <xdr:to>
      <xdr:col>76</xdr:col>
      <xdr:colOff>165100</xdr:colOff>
      <xdr:row>98</xdr:row>
      <xdr:rowOff>165057</xdr:rowOff>
    </xdr:to>
    <xdr:sp macro="" textlink="">
      <xdr:nvSpPr>
        <xdr:cNvPr id="700" name="楕円 699"/>
        <xdr:cNvSpPr/>
      </xdr:nvSpPr>
      <xdr:spPr>
        <a:xfrm>
          <a:off x="14541500" y="16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156184</xdr:rowOff>
    </xdr:from>
    <xdr:ext cx="469744" cy="259045"/>
    <xdr:sp macro="" textlink="">
      <xdr:nvSpPr>
        <xdr:cNvPr id="701" name="テキスト ボックス 700"/>
        <xdr:cNvSpPr txBox="1"/>
      </xdr:nvSpPr>
      <xdr:spPr>
        <a:xfrm>
          <a:off x="14357428" y="169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60499</xdr:rowOff>
    </xdr:from>
    <xdr:to>
      <xdr:col>72</xdr:col>
      <xdr:colOff>38100</xdr:colOff>
      <xdr:row>98</xdr:row>
      <xdr:rowOff>162099</xdr:rowOff>
    </xdr:to>
    <xdr:sp macro="" textlink="">
      <xdr:nvSpPr>
        <xdr:cNvPr id="702" name="楕円 701"/>
        <xdr:cNvSpPr/>
      </xdr:nvSpPr>
      <xdr:spPr>
        <a:xfrm>
          <a:off x="13652500" y="168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153226</xdr:rowOff>
    </xdr:from>
    <xdr:ext cx="469744" cy="259045"/>
    <xdr:sp macro="" textlink="">
      <xdr:nvSpPr>
        <xdr:cNvPr id="703" name="テキスト ボックス 702"/>
        <xdr:cNvSpPr txBox="1"/>
      </xdr:nvSpPr>
      <xdr:spPr>
        <a:xfrm>
          <a:off x="13468428" y="169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47048</xdr:rowOff>
    </xdr:from>
    <xdr:to>
      <xdr:col>67</xdr:col>
      <xdr:colOff>101600</xdr:colOff>
      <xdr:row>98</xdr:row>
      <xdr:rowOff>148648</xdr:rowOff>
    </xdr:to>
    <xdr:sp macro="" textlink="">
      <xdr:nvSpPr>
        <xdr:cNvPr id="704" name="楕円 703"/>
        <xdr:cNvSpPr/>
      </xdr:nvSpPr>
      <xdr:spPr>
        <a:xfrm>
          <a:off x="12763500" y="168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139775</xdr:rowOff>
    </xdr:from>
    <xdr:ext cx="469744" cy="259045"/>
    <xdr:sp macro="" textlink="">
      <xdr:nvSpPr>
        <xdr:cNvPr id="705" name="テキスト ボックス 704"/>
        <xdr:cNvSpPr txBox="1"/>
      </xdr:nvSpPr>
      <xdr:spPr>
        <a:xfrm>
          <a:off x="12579428" y="169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114234</xdr:rowOff>
    </xdr:from>
    <xdr:to>
      <xdr:col>111</xdr:col>
      <xdr:colOff>177800</xdr:colOff>
      <xdr:row>38</xdr:row>
      <xdr:rowOff>139700</xdr:rowOff>
    </xdr:to>
    <xdr:cxnSp macro="">
      <xdr:nvCxnSpPr>
        <xdr:cNvPr id="735" name="直線コネクタ 734"/>
        <xdr:cNvCxnSpPr/>
      </xdr:nvCxnSpPr>
      <xdr:spPr>
        <a:xfrm>
          <a:off x="20434300" y="6629334"/>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114234</xdr:rowOff>
    </xdr:from>
    <xdr:to>
      <xdr:col>107</xdr:col>
      <xdr:colOff>50800</xdr:colOff>
      <xdr:row>38</xdr:row>
      <xdr:rowOff>115880</xdr:rowOff>
    </xdr:to>
    <xdr:cxnSp macro="">
      <xdr:nvCxnSpPr>
        <xdr:cNvPr id="738" name="直線コネクタ 737"/>
        <xdr:cNvCxnSpPr/>
      </xdr:nvCxnSpPr>
      <xdr:spPr>
        <a:xfrm flipV="1">
          <a:off x="19545300" y="6629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115880</xdr:rowOff>
    </xdr:from>
    <xdr:to>
      <xdr:col>102</xdr:col>
      <xdr:colOff>114300</xdr:colOff>
      <xdr:row>38</xdr:row>
      <xdr:rowOff>117160</xdr:rowOff>
    </xdr:to>
    <xdr:cxnSp macro="">
      <xdr:nvCxnSpPr>
        <xdr:cNvPr id="741" name="直線コネクタ 740"/>
        <xdr:cNvCxnSpPr/>
      </xdr:nvCxnSpPr>
      <xdr:spPr>
        <a:xfrm flipV="1">
          <a:off x="18656300" y="663098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63434</xdr:rowOff>
    </xdr:from>
    <xdr:to>
      <xdr:col>107</xdr:col>
      <xdr:colOff>101600</xdr:colOff>
      <xdr:row>38</xdr:row>
      <xdr:rowOff>165034</xdr:rowOff>
    </xdr:to>
    <xdr:sp macro="" textlink="">
      <xdr:nvSpPr>
        <xdr:cNvPr id="755" name="楕円 754"/>
        <xdr:cNvSpPr/>
      </xdr:nvSpPr>
      <xdr:spPr>
        <a:xfrm>
          <a:off x="203835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156161</xdr:rowOff>
    </xdr:from>
    <xdr:ext cx="378565" cy="259045"/>
    <xdr:sp macro="" textlink="">
      <xdr:nvSpPr>
        <xdr:cNvPr id="756" name="テキスト ボックス 755"/>
        <xdr:cNvSpPr txBox="1"/>
      </xdr:nvSpPr>
      <xdr:spPr>
        <a:xfrm>
          <a:off x="20245017" y="667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65080</xdr:rowOff>
    </xdr:from>
    <xdr:to>
      <xdr:col>102</xdr:col>
      <xdr:colOff>165100</xdr:colOff>
      <xdr:row>38</xdr:row>
      <xdr:rowOff>166680</xdr:rowOff>
    </xdr:to>
    <xdr:sp macro="" textlink="">
      <xdr:nvSpPr>
        <xdr:cNvPr id="757" name="楕円 756"/>
        <xdr:cNvSpPr/>
      </xdr:nvSpPr>
      <xdr:spPr>
        <a:xfrm>
          <a:off x="19494500" y="65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157807</xdr:rowOff>
    </xdr:from>
    <xdr:ext cx="378565" cy="259045"/>
    <xdr:sp macro="" textlink="">
      <xdr:nvSpPr>
        <xdr:cNvPr id="758" name="テキスト ボックス 757"/>
        <xdr:cNvSpPr txBox="1"/>
      </xdr:nvSpPr>
      <xdr:spPr>
        <a:xfrm>
          <a:off x="19356017" y="667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66360</xdr:rowOff>
    </xdr:from>
    <xdr:to>
      <xdr:col>98</xdr:col>
      <xdr:colOff>38100</xdr:colOff>
      <xdr:row>38</xdr:row>
      <xdr:rowOff>167960</xdr:rowOff>
    </xdr:to>
    <xdr:sp macro="" textlink="">
      <xdr:nvSpPr>
        <xdr:cNvPr id="759" name="楕円 758"/>
        <xdr:cNvSpPr/>
      </xdr:nvSpPr>
      <xdr:spPr>
        <a:xfrm>
          <a:off x="18605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159087</xdr:rowOff>
    </xdr:from>
    <xdr:ext cx="378565" cy="259045"/>
    <xdr:sp macro="" textlink="">
      <xdr:nvSpPr>
        <xdr:cNvPr id="760" name="テキスト ボックス 759"/>
        <xdr:cNvSpPr txBox="1"/>
      </xdr:nvSpPr>
      <xdr:spPr>
        <a:xfrm>
          <a:off x="18467017" y="667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130480</xdr:rowOff>
    </xdr:from>
    <xdr:to>
      <xdr:col>116</xdr:col>
      <xdr:colOff>63500</xdr:colOff>
      <xdr:row>58</xdr:row>
      <xdr:rowOff>133680</xdr:rowOff>
    </xdr:to>
    <xdr:cxnSp macro="">
      <xdr:nvCxnSpPr>
        <xdr:cNvPr id="789" name="直線コネクタ 788"/>
        <xdr:cNvCxnSpPr/>
      </xdr:nvCxnSpPr>
      <xdr:spPr>
        <a:xfrm flipV="1">
          <a:off x="21323300" y="1007458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133680</xdr:rowOff>
    </xdr:from>
    <xdr:to>
      <xdr:col>111</xdr:col>
      <xdr:colOff>177800</xdr:colOff>
      <xdr:row>58</xdr:row>
      <xdr:rowOff>142748</xdr:rowOff>
    </xdr:to>
    <xdr:cxnSp macro="">
      <xdr:nvCxnSpPr>
        <xdr:cNvPr id="792" name="直線コネクタ 791"/>
        <xdr:cNvCxnSpPr/>
      </xdr:nvCxnSpPr>
      <xdr:spPr>
        <a:xfrm flipV="1">
          <a:off x="20434300" y="1007778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142748</xdr:rowOff>
    </xdr:from>
    <xdr:to>
      <xdr:col>107</xdr:col>
      <xdr:colOff>50800</xdr:colOff>
      <xdr:row>58</xdr:row>
      <xdr:rowOff>143015</xdr:rowOff>
    </xdr:to>
    <xdr:cxnSp macro="">
      <xdr:nvCxnSpPr>
        <xdr:cNvPr id="795" name="直線コネクタ 794"/>
        <xdr:cNvCxnSpPr/>
      </xdr:nvCxnSpPr>
      <xdr:spPr>
        <a:xfrm flipV="1">
          <a:off x="19545300" y="1008684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135966</xdr:rowOff>
    </xdr:from>
    <xdr:to>
      <xdr:col>102</xdr:col>
      <xdr:colOff>114300</xdr:colOff>
      <xdr:row>58</xdr:row>
      <xdr:rowOff>143015</xdr:rowOff>
    </xdr:to>
    <xdr:cxnSp macro="">
      <xdr:nvCxnSpPr>
        <xdr:cNvPr id="798" name="直線コネクタ 797"/>
        <xdr:cNvCxnSpPr/>
      </xdr:nvCxnSpPr>
      <xdr:spPr>
        <a:xfrm>
          <a:off x="18656300" y="1008006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79680</xdr:rowOff>
    </xdr:from>
    <xdr:to>
      <xdr:col>116</xdr:col>
      <xdr:colOff>114300</xdr:colOff>
      <xdr:row>59</xdr:row>
      <xdr:rowOff>9830</xdr:rowOff>
    </xdr:to>
    <xdr:sp macro="" textlink="">
      <xdr:nvSpPr>
        <xdr:cNvPr id="808" name="楕円 807"/>
        <xdr:cNvSpPr/>
      </xdr:nvSpPr>
      <xdr:spPr>
        <a:xfrm>
          <a:off x="221107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166057</xdr:rowOff>
    </xdr:from>
    <xdr:ext cx="469744" cy="259045"/>
    <xdr:sp macro="" textlink="">
      <xdr:nvSpPr>
        <xdr:cNvPr id="809" name="貸付金該当値テキスト"/>
        <xdr:cNvSpPr txBox="1"/>
      </xdr:nvSpPr>
      <xdr:spPr>
        <a:xfrm>
          <a:off x="22212300" y="99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82880</xdr:rowOff>
    </xdr:from>
    <xdr:to>
      <xdr:col>112</xdr:col>
      <xdr:colOff>38100</xdr:colOff>
      <xdr:row>59</xdr:row>
      <xdr:rowOff>13030</xdr:rowOff>
    </xdr:to>
    <xdr:sp macro="" textlink="">
      <xdr:nvSpPr>
        <xdr:cNvPr id="810" name="楕円 809"/>
        <xdr:cNvSpPr/>
      </xdr:nvSpPr>
      <xdr:spPr>
        <a:xfrm>
          <a:off x="21272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4157</xdr:rowOff>
    </xdr:from>
    <xdr:ext cx="469744" cy="259045"/>
    <xdr:sp macro="" textlink="">
      <xdr:nvSpPr>
        <xdr:cNvPr id="811" name="テキスト ボックス 810"/>
        <xdr:cNvSpPr txBox="1"/>
      </xdr:nvSpPr>
      <xdr:spPr>
        <a:xfrm>
          <a:off x="21088428" y="101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91948</xdr:rowOff>
    </xdr:from>
    <xdr:to>
      <xdr:col>107</xdr:col>
      <xdr:colOff>101600</xdr:colOff>
      <xdr:row>59</xdr:row>
      <xdr:rowOff>22098</xdr:rowOff>
    </xdr:to>
    <xdr:sp macro="" textlink="">
      <xdr:nvSpPr>
        <xdr:cNvPr id="812" name="楕円 811"/>
        <xdr:cNvSpPr/>
      </xdr:nvSpPr>
      <xdr:spPr>
        <a:xfrm>
          <a:off x="20383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13225</xdr:rowOff>
    </xdr:from>
    <xdr:ext cx="469744" cy="259045"/>
    <xdr:sp macro="" textlink="">
      <xdr:nvSpPr>
        <xdr:cNvPr id="813" name="テキスト ボックス 812"/>
        <xdr:cNvSpPr txBox="1"/>
      </xdr:nvSpPr>
      <xdr:spPr>
        <a:xfrm>
          <a:off x="20199428"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92215</xdr:rowOff>
    </xdr:from>
    <xdr:to>
      <xdr:col>102</xdr:col>
      <xdr:colOff>165100</xdr:colOff>
      <xdr:row>59</xdr:row>
      <xdr:rowOff>22365</xdr:rowOff>
    </xdr:to>
    <xdr:sp macro="" textlink="">
      <xdr:nvSpPr>
        <xdr:cNvPr id="814" name="楕円 813"/>
        <xdr:cNvSpPr/>
      </xdr:nvSpPr>
      <xdr:spPr>
        <a:xfrm>
          <a:off x="19494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13492</xdr:rowOff>
    </xdr:from>
    <xdr:ext cx="469744" cy="259045"/>
    <xdr:sp macro="" textlink="">
      <xdr:nvSpPr>
        <xdr:cNvPr id="815" name="テキスト ボックス 814"/>
        <xdr:cNvSpPr txBox="1"/>
      </xdr:nvSpPr>
      <xdr:spPr>
        <a:xfrm>
          <a:off x="19310428" y="1012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85166</xdr:rowOff>
    </xdr:from>
    <xdr:to>
      <xdr:col>98</xdr:col>
      <xdr:colOff>38100</xdr:colOff>
      <xdr:row>59</xdr:row>
      <xdr:rowOff>15316</xdr:rowOff>
    </xdr:to>
    <xdr:sp macro="" textlink="">
      <xdr:nvSpPr>
        <xdr:cNvPr id="816" name="楕円 815"/>
        <xdr:cNvSpPr/>
      </xdr:nvSpPr>
      <xdr:spPr>
        <a:xfrm>
          <a:off x="18605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6443</xdr:rowOff>
    </xdr:from>
    <xdr:ext cx="469744" cy="259045"/>
    <xdr:sp macro="" textlink="">
      <xdr:nvSpPr>
        <xdr:cNvPr id="817" name="テキスト ボックス 816"/>
        <xdr:cNvSpPr txBox="1"/>
      </xdr:nvSpPr>
      <xdr:spPr>
        <a:xfrm>
          <a:off x="18421428"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170376</xdr:rowOff>
    </xdr:from>
    <xdr:to>
      <xdr:col>116</xdr:col>
      <xdr:colOff>63500</xdr:colOff>
      <xdr:row>76</xdr:row>
      <xdr:rowOff>45005</xdr:rowOff>
    </xdr:to>
    <xdr:cxnSp macro="">
      <xdr:nvCxnSpPr>
        <xdr:cNvPr id="848" name="直線コネクタ 847"/>
        <xdr:cNvCxnSpPr/>
      </xdr:nvCxnSpPr>
      <xdr:spPr>
        <a:xfrm>
          <a:off x="21323300" y="13029126"/>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123872</xdr:rowOff>
    </xdr:from>
    <xdr:to>
      <xdr:col>111</xdr:col>
      <xdr:colOff>177800</xdr:colOff>
      <xdr:row>75</xdr:row>
      <xdr:rowOff>170376</xdr:rowOff>
    </xdr:to>
    <xdr:cxnSp macro="">
      <xdr:nvCxnSpPr>
        <xdr:cNvPr id="851" name="直線コネクタ 850"/>
        <xdr:cNvCxnSpPr/>
      </xdr:nvCxnSpPr>
      <xdr:spPr>
        <a:xfrm>
          <a:off x="20434300" y="12982622"/>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123872</xdr:rowOff>
    </xdr:from>
    <xdr:to>
      <xdr:col>107</xdr:col>
      <xdr:colOff>50800</xdr:colOff>
      <xdr:row>75</xdr:row>
      <xdr:rowOff>138938</xdr:rowOff>
    </xdr:to>
    <xdr:cxnSp macro="">
      <xdr:nvCxnSpPr>
        <xdr:cNvPr id="854" name="直線コネクタ 853"/>
        <xdr:cNvCxnSpPr/>
      </xdr:nvCxnSpPr>
      <xdr:spPr>
        <a:xfrm flipV="1">
          <a:off x="19545300" y="12982622"/>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119583</xdr:rowOff>
    </xdr:from>
    <xdr:to>
      <xdr:col>102</xdr:col>
      <xdr:colOff>114300</xdr:colOff>
      <xdr:row>75</xdr:row>
      <xdr:rowOff>138938</xdr:rowOff>
    </xdr:to>
    <xdr:cxnSp macro="">
      <xdr:nvCxnSpPr>
        <xdr:cNvPr id="857" name="直線コネクタ 856"/>
        <xdr:cNvCxnSpPr/>
      </xdr:nvCxnSpPr>
      <xdr:spPr>
        <a:xfrm>
          <a:off x="18656300" y="12978333"/>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165655</xdr:rowOff>
    </xdr:from>
    <xdr:to>
      <xdr:col>116</xdr:col>
      <xdr:colOff>114300</xdr:colOff>
      <xdr:row>76</xdr:row>
      <xdr:rowOff>95805</xdr:rowOff>
    </xdr:to>
    <xdr:sp macro="" textlink="">
      <xdr:nvSpPr>
        <xdr:cNvPr id="867" name="楕円 866"/>
        <xdr:cNvSpPr/>
      </xdr:nvSpPr>
      <xdr:spPr>
        <a:xfrm>
          <a:off x="22110700" y="130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144082</xdr:rowOff>
    </xdr:from>
    <xdr:ext cx="534377" cy="259045"/>
    <xdr:sp macro="" textlink="">
      <xdr:nvSpPr>
        <xdr:cNvPr id="868" name="繰出金該当値テキスト"/>
        <xdr:cNvSpPr txBox="1"/>
      </xdr:nvSpPr>
      <xdr:spPr>
        <a:xfrm>
          <a:off x="22212300" y="130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119576</xdr:rowOff>
    </xdr:from>
    <xdr:to>
      <xdr:col>112</xdr:col>
      <xdr:colOff>38100</xdr:colOff>
      <xdr:row>76</xdr:row>
      <xdr:rowOff>49726</xdr:rowOff>
    </xdr:to>
    <xdr:sp macro="" textlink="">
      <xdr:nvSpPr>
        <xdr:cNvPr id="869" name="楕円 868"/>
        <xdr:cNvSpPr/>
      </xdr:nvSpPr>
      <xdr:spPr>
        <a:xfrm>
          <a:off x="21272500" y="129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40853</xdr:rowOff>
    </xdr:from>
    <xdr:ext cx="534377" cy="259045"/>
    <xdr:sp macro="" textlink="">
      <xdr:nvSpPr>
        <xdr:cNvPr id="870" name="テキスト ボックス 869"/>
        <xdr:cNvSpPr txBox="1"/>
      </xdr:nvSpPr>
      <xdr:spPr>
        <a:xfrm>
          <a:off x="21056111" y="130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73072</xdr:rowOff>
    </xdr:from>
    <xdr:to>
      <xdr:col>107</xdr:col>
      <xdr:colOff>101600</xdr:colOff>
      <xdr:row>76</xdr:row>
      <xdr:rowOff>3222</xdr:rowOff>
    </xdr:to>
    <xdr:sp macro="" textlink="">
      <xdr:nvSpPr>
        <xdr:cNvPr id="871" name="楕円 870"/>
        <xdr:cNvSpPr/>
      </xdr:nvSpPr>
      <xdr:spPr>
        <a:xfrm>
          <a:off x="20383500" y="12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165799</xdr:rowOff>
    </xdr:from>
    <xdr:ext cx="534377" cy="259045"/>
    <xdr:sp macro="" textlink="">
      <xdr:nvSpPr>
        <xdr:cNvPr id="872" name="テキスト ボックス 871"/>
        <xdr:cNvSpPr txBox="1"/>
      </xdr:nvSpPr>
      <xdr:spPr>
        <a:xfrm>
          <a:off x="20167111" y="13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88138</xdr:rowOff>
    </xdr:from>
    <xdr:to>
      <xdr:col>102</xdr:col>
      <xdr:colOff>165100</xdr:colOff>
      <xdr:row>76</xdr:row>
      <xdr:rowOff>18287</xdr:rowOff>
    </xdr:to>
    <xdr:sp macro="" textlink="">
      <xdr:nvSpPr>
        <xdr:cNvPr id="873" name="楕円 872"/>
        <xdr:cNvSpPr/>
      </xdr:nvSpPr>
      <xdr:spPr>
        <a:xfrm>
          <a:off x="19494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9414</xdr:rowOff>
    </xdr:from>
    <xdr:ext cx="534377" cy="259045"/>
    <xdr:sp macro="" textlink="">
      <xdr:nvSpPr>
        <xdr:cNvPr id="874" name="テキスト ボックス 873"/>
        <xdr:cNvSpPr txBox="1"/>
      </xdr:nvSpPr>
      <xdr:spPr>
        <a:xfrm>
          <a:off x="19278111" y="130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68783</xdr:rowOff>
    </xdr:from>
    <xdr:to>
      <xdr:col>98</xdr:col>
      <xdr:colOff>38100</xdr:colOff>
      <xdr:row>75</xdr:row>
      <xdr:rowOff>170383</xdr:rowOff>
    </xdr:to>
    <xdr:sp macro="" textlink="">
      <xdr:nvSpPr>
        <xdr:cNvPr id="875" name="楕円 874"/>
        <xdr:cNvSpPr/>
      </xdr:nvSpPr>
      <xdr:spPr>
        <a:xfrm>
          <a:off x="18605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161510</xdr:rowOff>
    </xdr:from>
    <xdr:ext cx="534377" cy="259045"/>
    <xdr:sp macro="" textlink="">
      <xdr:nvSpPr>
        <xdr:cNvPr id="876" name="テキスト ボックス 875"/>
        <xdr:cNvSpPr txBox="1"/>
      </xdr:nvSpPr>
      <xdr:spPr>
        <a:xfrm>
          <a:off x="18389111" y="130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以外は類似団体を下回っている。人件費については住民生活に必要な施設の運営等を町営でおこなっているため職員が他自治体よりも多くなっている。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（うち更新整備）</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、新庁舎整備事業や茶花漁港整備事業等の既存施設の老朽化等により更新整備費が発生しており、今後も増加が見込まれる。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5,299
5,290
20.58
4,624,126
4,302,312
301,045
2,721,692
5,708,238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14097</xdr:rowOff>
    </xdr:from>
    <xdr:to>
      <xdr:col>24</xdr:col>
      <xdr:colOff>63500</xdr:colOff>
      <xdr:row>34</xdr:row>
      <xdr:rowOff>61341</xdr:rowOff>
    </xdr:to>
    <xdr:cxnSp macro="">
      <xdr:nvCxnSpPr>
        <xdr:cNvPr id="61" name="直線コネクタ 60"/>
        <xdr:cNvCxnSpPr/>
      </xdr:nvCxnSpPr>
      <xdr:spPr>
        <a:xfrm flipV="1">
          <a:off x="3797300" y="5843397"/>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46355</xdr:rowOff>
    </xdr:from>
    <xdr:to>
      <xdr:col>19</xdr:col>
      <xdr:colOff>177800</xdr:colOff>
      <xdr:row>34</xdr:row>
      <xdr:rowOff>61341</xdr:rowOff>
    </xdr:to>
    <xdr:cxnSp macro="">
      <xdr:nvCxnSpPr>
        <xdr:cNvPr id="64" name="直線コネクタ 63"/>
        <xdr:cNvCxnSpPr/>
      </xdr:nvCxnSpPr>
      <xdr:spPr>
        <a:xfrm>
          <a:off x="2908300" y="5704205"/>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46355</xdr:rowOff>
    </xdr:from>
    <xdr:to>
      <xdr:col>15</xdr:col>
      <xdr:colOff>50800</xdr:colOff>
      <xdr:row>33</xdr:row>
      <xdr:rowOff>117348</xdr:rowOff>
    </xdr:to>
    <xdr:cxnSp macro="">
      <xdr:nvCxnSpPr>
        <xdr:cNvPr id="67" name="直線コネクタ 66"/>
        <xdr:cNvCxnSpPr/>
      </xdr:nvCxnSpPr>
      <xdr:spPr>
        <a:xfrm flipV="1">
          <a:off x="2019300" y="57042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117348</xdr:rowOff>
    </xdr:from>
    <xdr:to>
      <xdr:col>10</xdr:col>
      <xdr:colOff>114300</xdr:colOff>
      <xdr:row>33</xdr:row>
      <xdr:rowOff>143002</xdr:rowOff>
    </xdr:to>
    <xdr:cxnSp macro="">
      <xdr:nvCxnSpPr>
        <xdr:cNvPr id="70" name="直線コネクタ 69"/>
        <xdr:cNvCxnSpPr/>
      </xdr:nvCxnSpPr>
      <xdr:spPr>
        <a:xfrm flipV="1">
          <a:off x="1130300" y="577519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134747</xdr:rowOff>
    </xdr:from>
    <xdr:to>
      <xdr:col>24</xdr:col>
      <xdr:colOff>114300</xdr:colOff>
      <xdr:row>34</xdr:row>
      <xdr:rowOff>64897</xdr:rowOff>
    </xdr:to>
    <xdr:sp macro="" textlink="">
      <xdr:nvSpPr>
        <xdr:cNvPr id="80" name="楕円 79"/>
        <xdr:cNvSpPr/>
      </xdr:nvSpPr>
      <xdr:spPr>
        <a:xfrm>
          <a:off x="4584700" y="57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157624</xdr:rowOff>
    </xdr:from>
    <xdr:ext cx="534377" cy="259045"/>
    <xdr:sp macro="" textlink="">
      <xdr:nvSpPr>
        <xdr:cNvPr id="81" name="議会費該当値テキスト"/>
        <xdr:cNvSpPr txBox="1"/>
      </xdr:nvSpPr>
      <xdr:spPr>
        <a:xfrm>
          <a:off x="4686300" y="56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xdr:rowOff>
    </xdr:from>
    <xdr:to>
      <xdr:col>20</xdr:col>
      <xdr:colOff>38100</xdr:colOff>
      <xdr:row>34</xdr:row>
      <xdr:rowOff>112141</xdr:rowOff>
    </xdr:to>
    <xdr:sp macro="" textlink="">
      <xdr:nvSpPr>
        <xdr:cNvPr id="82" name="楕円 81"/>
        <xdr:cNvSpPr/>
      </xdr:nvSpPr>
      <xdr:spPr>
        <a:xfrm>
          <a:off x="3746500" y="58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128668</xdr:rowOff>
    </xdr:from>
    <xdr:ext cx="534377" cy="259045"/>
    <xdr:sp macro="" textlink="">
      <xdr:nvSpPr>
        <xdr:cNvPr id="83" name="テキスト ボックス 82"/>
        <xdr:cNvSpPr txBox="1"/>
      </xdr:nvSpPr>
      <xdr:spPr>
        <a:xfrm>
          <a:off x="3530111" y="56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167005</xdr:rowOff>
    </xdr:from>
    <xdr:to>
      <xdr:col>15</xdr:col>
      <xdr:colOff>101600</xdr:colOff>
      <xdr:row>33</xdr:row>
      <xdr:rowOff>97155</xdr:rowOff>
    </xdr:to>
    <xdr:sp macro="" textlink="">
      <xdr:nvSpPr>
        <xdr:cNvPr id="84" name="楕円 83"/>
        <xdr:cNvSpPr/>
      </xdr:nvSpPr>
      <xdr:spPr>
        <a:xfrm>
          <a:off x="2857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113682</xdr:rowOff>
    </xdr:from>
    <xdr:ext cx="534377" cy="259045"/>
    <xdr:sp macro="" textlink="">
      <xdr:nvSpPr>
        <xdr:cNvPr id="85" name="テキスト ボックス 84"/>
        <xdr:cNvSpPr txBox="1"/>
      </xdr:nvSpPr>
      <xdr:spPr>
        <a:xfrm>
          <a:off x="2641111" y="5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66548</xdr:rowOff>
    </xdr:from>
    <xdr:to>
      <xdr:col>10</xdr:col>
      <xdr:colOff>165100</xdr:colOff>
      <xdr:row>33</xdr:row>
      <xdr:rowOff>168148</xdr:rowOff>
    </xdr:to>
    <xdr:sp macro="" textlink="">
      <xdr:nvSpPr>
        <xdr:cNvPr id="86" name="楕円 85"/>
        <xdr:cNvSpPr/>
      </xdr:nvSpPr>
      <xdr:spPr>
        <a:xfrm>
          <a:off x="1968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13225</xdr:rowOff>
    </xdr:from>
    <xdr:ext cx="534377" cy="259045"/>
    <xdr:sp macro="" textlink="">
      <xdr:nvSpPr>
        <xdr:cNvPr id="87" name="テキスト ボックス 86"/>
        <xdr:cNvSpPr txBox="1"/>
      </xdr:nvSpPr>
      <xdr:spPr>
        <a:xfrm>
          <a:off x="1752111" y="54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92202</xdr:rowOff>
    </xdr:from>
    <xdr:to>
      <xdr:col>6</xdr:col>
      <xdr:colOff>38100</xdr:colOff>
      <xdr:row>34</xdr:row>
      <xdr:rowOff>22352</xdr:rowOff>
    </xdr:to>
    <xdr:sp macro="" textlink="">
      <xdr:nvSpPr>
        <xdr:cNvPr id="88" name="楕円 87"/>
        <xdr:cNvSpPr/>
      </xdr:nvSpPr>
      <xdr:spPr>
        <a:xfrm>
          <a:off x="10795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38879</xdr:rowOff>
    </xdr:from>
    <xdr:ext cx="534377" cy="259045"/>
    <xdr:sp macro="" textlink="">
      <xdr:nvSpPr>
        <xdr:cNvPr id="89" name="テキスト ボックス 88"/>
        <xdr:cNvSpPr txBox="1"/>
      </xdr:nvSpPr>
      <xdr:spPr>
        <a:xfrm>
          <a:off x="863111" y="55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12194</xdr:rowOff>
    </xdr:from>
    <xdr:to>
      <xdr:col>24</xdr:col>
      <xdr:colOff>63500</xdr:colOff>
      <xdr:row>57</xdr:row>
      <xdr:rowOff>48999</xdr:rowOff>
    </xdr:to>
    <xdr:cxnSp macro="">
      <xdr:nvCxnSpPr>
        <xdr:cNvPr id="116" name="直線コネクタ 115"/>
        <xdr:cNvCxnSpPr/>
      </xdr:nvCxnSpPr>
      <xdr:spPr>
        <a:xfrm>
          <a:off x="3797300" y="9784844"/>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12194</xdr:rowOff>
    </xdr:from>
    <xdr:to>
      <xdr:col>19</xdr:col>
      <xdr:colOff>177800</xdr:colOff>
      <xdr:row>57</xdr:row>
      <xdr:rowOff>63766</xdr:rowOff>
    </xdr:to>
    <xdr:cxnSp macro="">
      <xdr:nvCxnSpPr>
        <xdr:cNvPr id="119" name="直線コネクタ 118"/>
        <xdr:cNvCxnSpPr/>
      </xdr:nvCxnSpPr>
      <xdr:spPr>
        <a:xfrm flipV="1">
          <a:off x="2908300" y="9784844"/>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63766</xdr:rowOff>
    </xdr:from>
    <xdr:to>
      <xdr:col>15</xdr:col>
      <xdr:colOff>50800</xdr:colOff>
      <xdr:row>57</xdr:row>
      <xdr:rowOff>89232</xdr:rowOff>
    </xdr:to>
    <xdr:cxnSp macro="">
      <xdr:nvCxnSpPr>
        <xdr:cNvPr id="122" name="直線コネクタ 121"/>
        <xdr:cNvCxnSpPr/>
      </xdr:nvCxnSpPr>
      <xdr:spPr>
        <a:xfrm flipV="1">
          <a:off x="2019300" y="9836416"/>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77260</xdr:rowOff>
    </xdr:from>
    <xdr:to>
      <xdr:col>10</xdr:col>
      <xdr:colOff>114300</xdr:colOff>
      <xdr:row>57</xdr:row>
      <xdr:rowOff>89232</xdr:rowOff>
    </xdr:to>
    <xdr:cxnSp macro="">
      <xdr:nvCxnSpPr>
        <xdr:cNvPr id="125" name="直線コネクタ 124"/>
        <xdr:cNvCxnSpPr/>
      </xdr:nvCxnSpPr>
      <xdr:spPr>
        <a:xfrm>
          <a:off x="1130300" y="9849910"/>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169649</xdr:rowOff>
    </xdr:from>
    <xdr:to>
      <xdr:col>24</xdr:col>
      <xdr:colOff>114300</xdr:colOff>
      <xdr:row>57</xdr:row>
      <xdr:rowOff>99799</xdr:rowOff>
    </xdr:to>
    <xdr:sp macro="" textlink="">
      <xdr:nvSpPr>
        <xdr:cNvPr id="135" name="楕円 134"/>
        <xdr:cNvSpPr/>
      </xdr:nvSpPr>
      <xdr:spPr>
        <a:xfrm>
          <a:off x="4584700" y="97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84576</xdr:rowOff>
    </xdr:from>
    <xdr:ext cx="599010" cy="259045"/>
    <xdr:sp macro="" textlink="">
      <xdr:nvSpPr>
        <xdr:cNvPr id="136" name="総務費該当値テキスト"/>
        <xdr:cNvSpPr txBox="1"/>
      </xdr:nvSpPr>
      <xdr:spPr>
        <a:xfrm>
          <a:off x="4686300" y="968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132844</xdr:rowOff>
    </xdr:from>
    <xdr:to>
      <xdr:col>20</xdr:col>
      <xdr:colOff>38100</xdr:colOff>
      <xdr:row>57</xdr:row>
      <xdr:rowOff>62994</xdr:rowOff>
    </xdr:to>
    <xdr:sp macro="" textlink="">
      <xdr:nvSpPr>
        <xdr:cNvPr id="137" name="楕円 136"/>
        <xdr:cNvSpPr/>
      </xdr:nvSpPr>
      <xdr:spPr>
        <a:xfrm>
          <a:off x="3746500" y="9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54121</xdr:rowOff>
    </xdr:from>
    <xdr:ext cx="599010" cy="259045"/>
    <xdr:sp macro="" textlink="">
      <xdr:nvSpPr>
        <xdr:cNvPr id="138" name="テキスト ボックス 137"/>
        <xdr:cNvSpPr txBox="1"/>
      </xdr:nvSpPr>
      <xdr:spPr>
        <a:xfrm>
          <a:off x="3497795" y="982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12966</xdr:rowOff>
    </xdr:from>
    <xdr:to>
      <xdr:col>15</xdr:col>
      <xdr:colOff>101600</xdr:colOff>
      <xdr:row>57</xdr:row>
      <xdr:rowOff>114566</xdr:rowOff>
    </xdr:to>
    <xdr:sp macro="" textlink="">
      <xdr:nvSpPr>
        <xdr:cNvPr id="139" name="楕円 138"/>
        <xdr:cNvSpPr/>
      </xdr:nvSpPr>
      <xdr:spPr>
        <a:xfrm>
          <a:off x="2857500" y="97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105693</xdr:rowOff>
    </xdr:from>
    <xdr:ext cx="599010" cy="259045"/>
    <xdr:sp macro="" textlink="">
      <xdr:nvSpPr>
        <xdr:cNvPr id="140" name="テキスト ボックス 139"/>
        <xdr:cNvSpPr txBox="1"/>
      </xdr:nvSpPr>
      <xdr:spPr>
        <a:xfrm>
          <a:off x="2608795" y="987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38432</xdr:rowOff>
    </xdr:from>
    <xdr:to>
      <xdr:col>10</xdr:col>
      <xdr:colOff>165100</xdr:colOff>
      <xdr:row>57</xdr:row>
      <xdr:rowOff>140032</xdr:rowOff>
    </xdr:to>
    <xdr:sp macro="" textlink="">
      <xdr:nvSpPr>
        <xdr:cNvPr id="141" name="楕円 140"/>
        <xdr:cNvSpPr/>
      </xdr:nvSpPr>
      <xdr:spPr>
        <a:xfrm>
          <a:off x="1968500" y="98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131159</xdr:rowOff>
    </xdr:from>
    <xdr:ext cx="534377" cy="259045"/>
    <xdr:sp macro="" textlink="">
      <xdr:nvSpPr>
        <xdr:cNvPr id="142" name="テキスト ボックス 141"/>
        <xdr:cNvSpPr txBox="1"/>
      </xdr:nvSpPr>
      <xdr:spPr>
        <a:xfrm>
          <a:off x="1752111" y="99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26460</xdr:rowOff>
    </xdr:from>
    <xdr:to>
      <xdr:col>6</xdr:col>
      <xdr:colOff>38100</xdr:colOff>
      <xdr:row>57</xdr:row>
      <xdr:rowOff>128060</xdr:rowOff>
    </xdr:to>
    <xdr:sp macro="" textlink="">
      <xdr:nvSpPr>
        <xdr:cNvPr id="143" name="楕円 142"/>
        <xdr:cNvSpPr/>
      </xdr:nvSpPr>
      <xdr:spPr>
        <a:xfrm>
          <a:off x="1079500" y="97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119187</xdr:rowOff>
    </xdr:from>
    <xdr:ext cx="599010" cy="259045"/>
    <xdr:sp macro="" textlink="">
      <xdr:nvSpPr>
        <xdr:cNvPr id="144" name="テキスト ボックス 143"/>
        <xdr:cNvSpPr txBox="1"/>
      </xdr:nvSpPr>
      <xdr:spPr>
        <a:xfrm>
          <a:off x="830795" y="9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24705</xdr:rowOff>
    </xdr:from>
    <xdr:to>
      <xdr:col>24</xdr:col>
      <xdr:colOff>63500</xdr:colOff>
      <xdr:row>76</xdr:row>
      <xdr:rowOff>82838</xdr:rowOff>
    </xdr:to>
    <xdr:cxnSp macro="">
      <xdr:nvCxnSpPr>
        <xdr:cNvPr id="172" name="直線コネクタ 171"/>
        <xdr:cNvCxnSpPr/>
      </xdr:nvCxnSpPr>
      <xdr:spPr>
        <a:xfrm>
          <a:off x="3797300" y="13054905"/>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24705</xdr:rowOff>
    </xdr:from>
    <xdr:to>
      <xdr:col>19</xdr:col>
      <xdr:colOff>177800</xdr:colOff>
      <xdr:row>76</xdr:row>
      <xdr:rowOff>54538</xdr:rowOff>
    </xdr:to>
    <xdr:cxnSp macro="">
      <xdr:nvCxnSpPr>
        <xdr:cNvPr id="175" name="直線コネクタ 174"/>
        <xdr:cNvCxnSpPr/>
      </xdr:nvCxnSpPr>
      <xdr:spPr>
        <a:xfrm flipV="1">
          <a:off x="2908300" y="13054905"/>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54538</xdr:rowOff>
    </xdr:from>
    <xdr:to>
      <xdr:col>15</xdr:col>
      <xdr:colOff>50800</xdr:colOff>
      <xdr:row>76</xdr:row>
      <xdr:rowOff>123053</xdr:rowOff>
    </xdr:to>
    <xdr:cxnSp macro="">
      <xdr:nvCxnSpPr>
        <xdr:cNvPr id="178" name="直線コネクタ 177"/>
        <xdr:cNvCxnSpPr/>
      </xdr:nvCxnSpPr>
      <xdr:spPr>
        <a:xfrm flipV="1">
          <a:off x="2019300" y="13084738"/>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75029</xdr:rowOff>
    </xdr:from>
    <xdr:to>
      <xdr:col>10</xdr:col>
      <xdr:colOff>114300</xdr:colOff>
      <xdr:row>76</xdr:row>
      <xdr:rowOff>123053</xdr:rowOff>
    </xdr:to>
    <xdr:cxnSp macro="">
      <xdr:nvCxnSpPr>
        <xdr:cNvPr id="181" name="直線コネクタ 180"/>
        <xdr:cNvCxnSpPr/>
      </xdr:nvCxnSpPr>
      <xdr:spPr>
        <a:xfrm>
          <a:off x="1130300" y="12933779"/>
          <a:ext cx="889000" cy="2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32038</xdr:rowOff>
    </xdr:from>
    <xdr:to>
      <xdr:col>24</xdr:col>
      <xdr:colOff>114300</xdr:colOff>
      <xdr:row>76</xdr:row>
      <xdr:rowOff>133638</xdr:rowOff>
    </xdr:to>
    <xdr:sp macro="" textlink="">
      <xdr:nvSpPr>
        <xdr:cNvPr id="191" name="楕円 190"/>
        <xdr:cNvSpPr/>
      </xdr:nvSpPr>
      <xdr:spPr>
        <a:xfrm>
          <a:off x="4584700" y="130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10465</xdr:rowOff>
    </xdr:from>
    <xdr:ext cx="599010" cy="259045"/>
    <xdr:sp macro="" textlink="">
      <xdr:nvSpPr>
        <xdr:cNvPr id="192" name="民生費該当値テキスト"/>
        <xdr:cNvSpPr txBox="1"/>
      </xdr:nvSpPr>
      <xdr:spPr>
        <a:xfrm>
          <a:off x="4686300" y="1304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145355</xdr:rowOff>
    </xdr:from>
    <xdr:to>
      <xdr:col>20</xdr:col>
      <xdr:colOff>38100</xdr:colOff>
      <xdr:row>76</xdr:row>
      <xdr:rowOff>75505</xdr:rowOff>
    </xdr:to>
    <xdr:sp macro="" textlink="">
      <xdr:nvSpPr>
        <xdr:cNvPr id="193" name="楕円 192"/>
        <xdr:cNvSpPr/>
      </xdr:nvSpPr>
      <xdr:spPr>
        <a:xfrm>
          <a:off x="3746500" y="13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92032</xdr:rowOff>
    </xdr:from>
    <xdr:ext cx="599010" cy="259045"/>
    <xdr:sp macro="" textlink="">
      <xdr:nvSpPr>
        <xdr:cNvPr id="194" name="テキスト ボックス 193"/>
        <xdr:cNvSpPr txBox="1"/>
      </xdr:nvSpPr>
      <xdr:spPr>
        <a:xfrm>
          <a:off x="3497795" y="127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3738</xdr:rowOff>
    </xdr:from>
    <xdr:to>
      <xdr:col>15</xdr:col>
      <xdr:colOff>101600</xdr:colOff>
      <xdr:row>76</xdr:row>
      <xdr:rowOff>105338</xdr:rowOff>
    </xdr:to>
    <xdr:sp macro="" textlink="">
      <xdr:nvSpPr>
        <xdr:cNvPr id="195" name="楕円 194"/>
        <xdr:cNvSpPr/>
      </xdr:nvSpPr>
      <xdr:spPr>
        <a:xfrm>
          <a:off x="2857500" y="130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121864</xdr:rowOff>
    </xdr:from>
    <xdr:ext cx="599010" cy="259045"/>
    <xdr:sp macro="" textlink="">
      <xdr:nvSpPr>
        <xdr:cNvPr id="196" name="テキスト ボックス 195"/>
        <xdr:cNvSpPr txBox="1"/>
      </xdr:nvSpPr>
      <xdr:spPr>
        <a:xfrm>
          <a:off x="2608795" y="1280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72253</xdr:rowOff>
    </xdr:from>
    <xdr:to>
      <xdr:col>10</xdr:col>
      <xdr:colOff>165100</xdr:colOff>
      <xdr:row>77</xdr:row>
      <xdr:rowOff>2403</xdr:rowOff>
    </xdr:to>
    <xdr:sp macro="" textlink="">
      <xdr:nvSpPr>
        <xdr:cNvPr id="197" name="楕円 196"/>
        <xdr:cNvSpPr/>
      </xdr:nvSpPr>
      <xdr:spPr>
        <a:xfrm>
          <a:off x="1968500" y="131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18931</xdr:rowOff>
    </xdr:from>
    <xdr:ext cx="599010" cy="259045"/>
    <xdr:sp macro="" textlink="">
      <xdr:nvSpPr>
        <xdr:cNvPr id="198" name="テキスト ボックス 197"/>
        <xdr:cNvSpPr txBox="1"/>
      </xdr:nvSpPr>
      <xdr:spPr>
        <a:xfrm>
          <a:off x="1719795" y="128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24229</xdr:rowOff>
    </xdr:from>
    <xdr:to>
      <xdr:col>6</xdr:col>
      <xdr:colOff>38100</xdr:colOff>
      <xdr:row>75</xdr:row>
      <xdr:rowOff>125829</xdr:rowOff>
    </xdr:to>
    <xdr:sp macro="" textlink="">
      <xdr:nvSpPr>
        <xdr:cNvPr id="199" name="楕円 198"/>
        <xdr:cNvSpPr/>
      </xdr:nvSpPr>
      <xdr:spPr>
        <a:xfrm>
          <a:off x="1079500" y="12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142356</xdr:rowOff>
    </xdr:from>
    <xdr:ext cx="599010" cy="259045"/>
    <xdr:sp macro="" textlink="">
      <xdr:nvSpPr>
        <xdr:cNvPr id="200" name="テキスト ボックス 199"/>
        <xdr:cNvSpPr txBox="1"/>
      </xdr:nvSpPr>
      <xdr:spPr>
        <a:xfrm>
          <a:off x="830795" y="1265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55862</xdr:rowOff>
    </xdr:from>
    <xdr:to>
      <xdr:col>24</xdr:col>
      <xdr:colOff>63500</xdr:colOff>
      <xdr:row>98</xdr:row>
      <xdr:rowOff>33854</xdr:rowOff>
    </xdr:to>
    <xdr:cxnSp macro="">
      <xdr:nvCxnSpPr>
        <xdr:cNvPr id="229" name="直線コネクタ 228"/>
        <xdr:cNvCxnSpPr/>
      </xdr:nvCxnSpPr>
      <xdr:spPr>
        <a:xfrm>
          <a:off x="3797300" y="16343612"/>
          <a:ext cx="838200" cy="49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55862</xdr:rowOff>
    </xdr:from>
    <xdr:to>
      <xdr:col>19</xdr:col>
      <xdr:colOff>177800</xdr:colOff>
      <xdr:row>96</xdr:row>
      <xdr:rowOff>51617</xdr:rowOff>
    </xdr:to>
    <xdr:cxnSp macro="">
      <xdr:nvCxnSpPr>
        <xdr:cNvPr id="232" name="直線コネクタ 231"/>
        <xdr:cNvCxnSpPr/>
      </xdr:nvCxnSpPr>
      <xdr:spPr>
        <a:xfrm flipV="1">
          <a:off x="2908300" y="16343612"/>
          <a:ext cx="889000" cy="1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51617</xdr:rowOff>
    </xdr:from>
    <xdr:to>
      <xdr:col>15</xdr:col>
      <xdr:colOff>50800</xdr:colOff>
      <xdr:row>97</xdr:row>
      <xdr:rowOff>163223</xdr:rowOff>
    </xdr:to>
    <xdr:cxnSp macro="">
      <xdr:nvCxnSpPr>
        <xdr:cNvPr id="235" name="直線コネクタ 234"/>
        <xdr:cNvCxnSpPr/>
      </xdr:nvCxnSpPr>
      <xdr:spPr>
        <a:xfrm flipV="1">
          <a:off x="2019300" y="16510817"/>
          <a:ext cx="889000" cy="28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29789</xdr:rowOff>
    </xdr:from>
    <xdr:to>
      <xdr:col>10</xdr:col>
      <xdr:colOff>114300</xdr:colOff>
      <xdr:row>97</xdr:row>
      <xdr:rowOff>163223</xdr:rowOff>
    </xdr:to>
    <xdr:cxnSp macro="">
      <xdr:nvCxnSpPr>
        <xdr:cNvPr id="238" name="直線コネクタ 237"/>
        <xdr:cNvCxnSpPr/>
      </xdr:nvCxnSpPr>
      <xdr:spPr>
        <a:xfrm>
          <a:off x="1130300" y="16660439"/>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154504</xdr:rowOff>
    </xdr:from>
    <xdr:to>
      <xdr:col>24</xdr:col>
      <xdr:colOff>114300</xdr:colOff>
      <xdr:row>98</xdr:row>
      <xdr:rowOff>84654</xdr:rowOff>
    </xdr:to>
    <xdr:sp macro="" textlink="">
      <xdr:nvSpPr>
        <xdr:cNvPr id="248" name="楕円 247"/>
        <xdr:cNvSpPr/>
      </xdr:nvSpPr>
      <xdr:spPr>
        <a:xfrm>
          <a:off x="4584700" y="167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69431</xdr:rowOff>
    </xdr:from>
    <xdr:ext cx="534377" cy="259045"/>
    <xdr:sp macro="" textlink="">
      <xdr:nvSpPr>
        <xdr:cNvPr id="249" name="衛生費該当値テキスト"/>
        <xdr:cNvSpPr txBox="1"/>
      </xdr:nvSpPr>
      <xdr:spPr>
        <a:xfrm>
          <a:off x="4686300" y="167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5062</xdr:rowOff>
    </xdr:from>
    <xdr:to>
      <xdr:col>20</xdr:col>
      <xdr:colOff>38100</xdr:colOff>
      <xdr:row>95</xdr:row>
      <xdr:rowOff>106662</xdr:rowOff>
    </xdr:to>
    <xdr:sp macro="" textlink="">
      <xdr:nvSpPr>
        <xdr:cNvPr id="250" name="楕円 249"/>
        <xdr:cNvSpPr/>
      </xdr:nvSpPr>
      <xdr:spPr>
        <a:xfrm>
          <a:off x="3746500" y="162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123189</xdr:rowOff>
    </xdr:from>
    <xdr:ext cx="599010" cy="259045"/>
    <xdr:sp macro="" textlink="">
      <xdr:nvSpPr>
        <xdr:cNvPr id="251" name="テキスト ボックス 250"/>
        <xdr:cNvSpPr txBox="1"/>
      </xdr:nvSpPr>
      <xdr:spPr>
        <a:xfrm>
          <a:off x="3497795" y="160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817</xdr:rowOff>
    </xdr:from>
    <xdr:to>
      <xdr:col>15</xdr:col>
      <xdr:colOff>101600</xdr:colOff>
      <xdr:row>96</xdr:row>
      <xdr:rowOff>102417</xdr:rowOff>
    </xdr:to>
    <xdr:sp macro="" textlink="">
      <xdr:nvSpPr>
        <xdr:cNvPr id="252" name="楕円 251"/>
        <xdr:cNvSpPr/>
      </xdr:nvSpPr>
      <xdr:spPr>
        <a:xfrm>
          <a:off x="2857500" y="164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118944</xdr:rowOff>
    </xdr:from>
    <xdr:ext cx="599010" cy="259045"/>
    <xdr:sp macro="" textlink="">
      <xdr:nvSpPr>
        <xdr:cNvPr id="253" name="テキスト ボックス 252"/>
        <xdr:cNvSpPr txBox="1"/>
      </xdr:nvSpPr>
      <xdr:spPr>
        <a:xfrm>
          <a:off x="2608795" y="162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112423</xdr:rowOff>
    </xdr:from>
    <xdr:to>
      <xdr:col>10</xdr:col>
      <xdr:colOff>165100</xdr:colOff>
      <xdr:row>98</xdr:row>
      <xdr:rowOff>42573</xdr:rowOff>
    </xdr:to>
    <xdr:sp macro="" textlink="">
      <xdr:nvSpPr>
        <xdr:cNvPr id="254" name="楕円 253"/>
        <xdr:cNvSpPr/>
      </xdr:nvSpPr>
      <xdr:spPr>
        <a:xfrm>
          <a:off x="1968500" y="167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33700</xdr:rowOff>
    </xdr:from>
    <xdr:ext cx="534377" cy="259045"/>
    <xdr:sp macro="" textlink="">
      <xdr:nvSpPr>
        <xdr:cNvPr id="255" name="テキスト ボックス 254"/>
        <xdr:cNvSpPr txBox="1"/>
      </xdr:nvSpPr>
      <xdr:spPr>
        <a:xfrm>
          <a:off x="1752111" y="168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150439</xdr:rowOff>
    </xdr:from>
    <xdr:to>
      <xdr:col>6</xdr:col>
      <xdr:colOff>38100</xdr:colOff>
      <xdr:row>97</xdr:row>
      <xdr:rowOff>80589</xdr:rowOff>
    </xdr:to>
    <xdr:sp macro="" textlink="">
      <xdr:nvSpPr>
        <xdr:cNvPr id="256" name="楕円 255"/>
        <xdr:cNvSpPr/>
      </xdr:nvSpPr>
      <xdr:spPr>
        <a:xfrm>
          <a:off x="1079500" y="166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97116</xdr:rowOff>
    </xdr:from>
    <xdr:ext cx="534377" cy="259045"/>
    <xdr:sp macro="" textlink="">
      <xdr:nvSpPr>
        <xdr:cNvPr id="257" name="テキスト ボックス 256"/>
        <xdr:cNvSpPr txBox="1"/>
      </xdr:nvSpPr>
      <xdr:spPr>
        <a:xfrm>
          <a:off x="863111" y="163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45245</xdr:rowOff>
    </xdr:from>
    <xdr:to>
      <xdr:col>55</xdr:col>
      <xdr:colOff>0</xdr:colOff>
      <xdr:row>58</xdr:row>
      <xdr:rowOff>57245</xdr:rowOff>
    </xdr:to>
    <xdr:cxnSp macro="">
      <xdr:nvCxnSpPr>
        <xdr:cNvPr id="343" name="直線コネクタ 342"/>
        <xdr:cNvCxnSpPr/>
      </xdr:nvCxnSpPr>
      <xdr:spPr>
        <a:xfrm>
          <a:off x="9639300" y="9989345"/>
          <a:ext cx="8382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45245</xdr:rowOff>
    </xdr:from>
    <xdr:to>
      <xdr:col>50</xdr:col>
      <xdr:colOff>114300</xdr:colOff>
      <xdr:row>58</xdr:row>
      <xdr:rowOff>72092</xdr:rowOff>
    </xdr:to>
    <xdr:cxnSp macro="">
      <xdr:nvCxnSpPr>
        <xdr:cNvPr id="346" name="直線コネクタ 345"/>
        <xdr:cNvCxnSpPr/>
      </xdr:nvCxnSpPr>
      <xdr:spPr>
        <a:xfrm flipV="1">
          <a:off x="8750300" y="9989345"/>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72092</xdr:rowOff>
    </xdr:from>
    <xdr:to>
      <xdr:col>45</xdr:col>
      <xdr:colOff>177800</xdr:colOff>
      <xdr:row>58</xdr:row>
      <xdr:rowOff>132162</xdr:rowOff>
    </xdr:to>
    <xdr:cxnSp macro="">
      <xdr:nvCxnSpPr>
        <xdr:cNvPr id="349" name="直線コネクタ 348"/>
        <xdr:cNvCxnSpPr/>
      </xdr:nvCxnSpPr>
      <xdr:spPr>
        <a:xfrm flipV="1">
          <a:off x="7861300" y="10016192"/>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118368</xdr:rowOff>
    </xdr:from>
    <xdr:to>
      <xdr:col>41</xdr:col>
      <xdr:colOff>50800</xdr:colOff>
      <xdr:row>58</xdr:row>
      <xdr:rowOff>132162</xdr:rowOff>
    </xdr:to>
    <xdr:cxnSp macro="">
      <xdr:nvCxnSpPr>
        <xdr:cNvPr id="352" name="直線コネクタ 351"/>
        <xdr:cNvCxnSpPr/>
      </xdr:nvCxnSpPr>
      <xdr:spPr>
        <a:xfrm>
          <a:off x="6972300" y="10062468"/>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6445</xdr:rowOff>
    </xdr:from>
    <xdr:to>
      <xdr:col>55</xdr:col>
      <xdr:colOff>50800</xdr:colOff>
      <xdr:row>58</xdr:row>
      <xdr:rowOff>108045</xdr:rowOff>
    </xdr:to>
    <xdr:sp macro="" textlink="">
      <xdr:nvSpPr>
        <xdr:cNvPr id="362" name="楕円 361"/>
        <xdr:cNvSpPr/>
      </xdr:nvSpPr>
      <xdr:spPr>
        <a:xfrm>
          <a:off x="10426700" y="99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29322</xdr:rowOff>
    </xdr:from>
    <xdr:ext cx="599010" cy="259045"/>
    <xdr:sp macro="" textlink="">
      <xdr:nvSpPr>
        <xdr:cNvPr id="363" name="農林水産業費該当値テキスト"/>
        <xdr:cNvSpPr txBox="1"/>
      </xdr:nvSpPr>
      <xdr:spPr>
        <a:xfrm>
          <a:off x="10528300" y="98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165895</xdr:rowOff>
    </xdr:from>
    <xdr:to>
      <xdr:col>50</xdr:col>
      <xdr:colOff>165100</xdr:colOff>
      <xdr:row>58</xdr:row>
      <xdr:rowOff>96045</xdr:rowOff>
    </xdr:to>
    <xdr:sp macro="" textlink="">
      <xdr:nvSpPr>
        <xdr:cNvPr id="364" name="楕円 363"/>
        <xdr:cNvSpPr/>
      </xdr:nvSpPr>
      <xdr:spPr>
        <a:xfrm>
          <a:off x="9588500" y="99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112572</xdr:rowOff>
    </xdr:from>
    <xdr:ext cx="599010" cy="259045"/>
    <xdr:sp macro="" textlink="">
      <xdr:nvSpPr>
        <xdr:cNvPr id="365" name="テキスト ボックス 364"/>
        <xdr:cNvSpPr txBox="1"/>
      </xdr:nvSpPr>
      <xdr:spPr>
        <a:xfrm>
          <a:off x="9339795" y="971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21292</xdr:rowOff>
    </xdr:from>
    <xdr:to>
      <xdr:col>46</xdr:col>
      <xdr:colOff>38100</xdr:colOff>
      <xdr:row>58</xdr:row>
      <xdr:rowOff>122892</xdr:rowOff>
    </xdr:to>
    <xdr:sp macro="" textlink="">
      <xdr:nvSpPr>
        <xdr:cNvPr id="366" name="楕円 365"/>
        <xdr:cNvSpPr/>
      </xdr:nvSpPr>
      <xdr:spPr>
        <a:xfrm>
          <a:off x="8699500" y="9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139419</xdr:rowOff>
    </xdr:from>
    <xdr:ext cx="599010" cy="259045"/>
    <xdr:sp macro="" textlink="">
      <xdr:nvSpPr>
        <xdr:cNvPr id="367" name="テキスト ボックス 366"/>
        <xdr:cNvSpPr txBox="1"/>
      </xdr:nvSpPr>
      <xdr:spPr>
        <a:xfrm>
          <a:off x="8450795" y="97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81362</xdr:rowOff>
    </xdr:from>
    <xdr:to>
      <xdr:col>41</xdr:col>
      <xdr:colOff>101600</xdr:colOff>
      <xdr:row>59</xdr:row>
      <xdr:rowOff>11512</xdr:rowOff>
    </xdr:to>
    <xdr:sp macro="" textlink="">
      <xdr:nvSpPr>
        <xdr:cNvPr id="368" name="楕円 367"/>
        <xdr:cNvSpPr/>
      </xdr:nvSpPr>
      <xdr:spPr>
        <a:xfrm>
          <a:off x="7810500" y="100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2639</xdr:rowOff>
    </xdr:from>
    <xdr:ext cx="534377" cy="259045"/>
    <xdr:sp macro="" textlink="">
      <xdr:nvSpPr>
        <xdr:cNvPr id="369" name="テキスト ボックス 368"/>
        <xdr:cNvSpPr txBox="1"/>
      </xdr:nvSpPr>
      <xdr:spPr>
        <a:xfrm>
          <a:off x="7594111" y="101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67568</xdr:rowOff>
    </xdr:from>
    <xdr:to>
      <xdr:col>36</xdr:col>
      <xdr:colOff>165100</xdr:colOff>
      <xdr:row>58</xdr:row>
      <xdr:rowOff>169168</xdr:rowOff>
    </xdr:to>
    <xdr:sp macro="" textlink="">
      <xdr:nvSpPr>
        <xdr:cNvPr id="370" name="楕円 369"/>
        <xdr:cNvSpPr/>
      </xdr:nvSpPr>
      <xdr:spPr>
        <a:xfrm>
          <a:off x="6921500" y="100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160295</xdr:rowOff>
    </xdr:from>
    <xdr:ext cx="534377" cy="259045"/>
    <xdr:sp macro="" textlink="">
      <xdr:nvSpPr>
        <xdr:cNvPr id="371" name="テキスト ボックス 370"/>
        <xdr:cNvSpPr txBox="1"/>
      </xdr:nvSpPr>
      <xdr:spPr>
        <a:xfrm>
          <a:off x="6705111" y="101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20224</xdr:rowOff>
    </xdr:from>
    <xdr:to>
      <xdr:col>55</xdr:col>
      <xdr:colOff>0</xdr:colOff>
      <xdr:row>76</xdr:row>
      <xdr:rowOff>148354</xdr:rowOff>
    </xdr:to>
    <xdr:cxnSp macro="">
      <xdr:nvCxnSpPr>
        <xdr:cNvPr id="402" name="直線コネクタ 401"/>
        <xdr:cNvCxnSpPr/>
      </xdr:nvCxnSpPr>
      <xdr:spPr>
        <a:xfrm>
          <a:off x="9639300" y="13050424"/>
          <a:ext cx="8382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20224</xdr:rowOff>
    </xdr:from>
    <xdr:to>
      <xdr:col>50</xdr:col>
      <xdr:colOff>114300</xdr:colOff>
      <xdr:row>76</xdr:row>
      <xdr:rowOff>21645</xdr:rowOff>
    </xdr:to>
    <xdr:cxnSp macro="">
      <xdr:nvCxnSpPr>
        <xdr:cNvPr id="405" name="直線コネクタ 404"/>
        <xdr:cNvCxnSpPr/>
      </xdr:nvCxnSpPr>
      <xdr:spPr>
        <a:xfrm flipV="1">
          <a:off x="8750300" y="1305042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21645</xdr:rowOff>
    </xdr:from>
    <xdr:to>
      <xdr:col>45</xdr:col>
      <xdr:colOff>177800</xdr:colOff>
      <xdr:row>76</xdr:row>
      <xdr:rowOff>135993</xdr:rowOff>
    </xdr:to>
    <xdr:cxnSp macro="">
      <xdr:nvCxnSpPr>
        <xdr:cNvPr id="408" name="直線コネクタ 407"/>
        <xdr:cNvCxnSpPr/>
      </xdr:nvCxnSpPr>
      <xdr:spPr>
        <a:xfrm flipV="1">
          <a:off x="7861300" y="13051845"/>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135993</xdr:rowOff>
    </xdr:from>
    <xdr:to>
      <xdr:col>41</xdr:col>
      <xdr:colOff>50800</xdr:colOff>
      <xdr:row>77</xdr:row>
      <xdr:rowOff>67822</xdr:rowOff>
    </xdr:to>
    <xdr:cxnSp macro="">
      <xdr:nvCxnSpPr>
        <xdr:cNvPr id="411" name="直線コネクタ 410"/>
        <xdr:cNvCxnSpPr/>
      </xdr:nvCxnSpPr>
      <xdr:spPr>
        <a:xfrm flipV="1">
          <a:off x="6972300" y="13166193"/>
          <a:ext cx="889000" cy="10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97554</xdr:rowOff>
    </xdr:from>
    <xdr:to>
      <xdr:col>55</xdr:col>
      <xdr:colOff>50800</xdr:colOff>
      <xdr:row>77</xdr:row>
      <xdr:rowOff>27704</xdr:rowOff>
    </xdr:to>
    <xdr:sp macro="" textlink="">
      <xdr:nvSpPr>
        <xdr:cNvPr id="421" name="楕円 420"/>
        <xdr:cNvSpPr/>
      </xdr:nvSpPr>
      <xdr:spPr>
        <a:xfrm>
          <a:off x="10426700" y="131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120431</xdr:rowOff>
    </xdr:from>
    <xdr:ext cx="534377" cy="259045"/>
    <xdr:sp macro="" textlink="">
      <xdr:nvSpPr>
        <xdr:cNvPr id="422" name="商工費該当値テキスト"/>
        <xdr:cNvSpPr txBox="1"/>
      </xdr:nvSpPr>
      <xdr:spPr>
        <a:xfrm>
          <a:off x="10528300" y="129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140874</xdr:rowOff>
    </xdr:from>
    <xdr:to>
      <xdr:col>50</xdr:col>
      <xdr:colOff>165100</xdr:colOff>
      <xdr:row>76</xdr:row>
      <xdr:rowOff>71024</xdr:rowOff>
    </xdr:to>
    <xdr:sp macro="" textlink="">
      <xdr:nvSpPr>
        <xdr:cNvPr id="423" name="楕円 422"/>
        <xdr:cNvSpPr/>
      </xdr:nvSpPr>
      <xdr:spPr>
        <a:xfrm>
          <a:off x="9588500" y="129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87551</xdr:rowOff>
    </xdr:from>
    <xdr:ext cx="534377" cy="259045"/>
    <xdr:sp macro="" textlink="">
      <xdr:nvSpPr>
        <xdr:cNvPr id="424" name="テキスト ボックス 423"/>
        <xdr:cNvSpPr txBox="1"/>
      </xdr:nvSpPr>
      <xdr:spPr>
        <a:xfrm>
          <a:off x="9372111" y="12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142294</xdr:rowOff>
    </xdr:from>
    <xdr:to>
      <xdr:col>46</xdr:col>
      <xdr:colOff>38100</xdr:colOff>
      <xdr:row>76</xdr:row>
      <xdr:rowOff>72445</xdr:rowOff>
    </xdr:to>
    <xdr:sp macro="" textlink="">
      <xdr:nvSpPr>
        <xdr:cNvPr id="425" name="楕円 424"/>
        <xdr:cNvSpPr/>
      </xdr:nvSpPr>
      <xdr:spPr>
        <a:xfrm>
          <a:off x="8699500" y="13001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88971</xdr:rowOff>
    </xdr:from>
    <xdr:ext cx="534377" cy="259045"/>
    <xdr:sp macro="" textlink="">
      <xdr:nvSpPr>
        <xdr:cNvPr id="426" name="テキスト ボックス 425"/>
        <xdr:cNvSpPr txBox="1"/>
      </xdr:nvSpPr>
      <xdr:spPr>
        <a:xfrm>
          <a:off x="8483111" y="127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85193</xdr:rowOff>
    </xdr:from>
    <xdr:to>
      <xdr:col>41</xdr:col>
      <xdr:colOff>101600</xdr:colOff>
      <xdr:row>77</xdr:row>
      <xdr:rowOff>15343</xdr:rowOff>
    </xdr:to>
    <xdr:sp macro="" textlink="">
      <xdr:nvSpPr>
        <xdr:cNvPr id="427" name="楕円 426"/>
        <xdr:cNvSpPr/>
      </xdr:nvSpPr>
      <xdr:spPr>
        <a:xfrm>
          <a:off x="7810500" y="131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31870</xdr:rowOff>
    </xdr:from>
    <xdr:ext cx="534377" cy="259045"/>
    <xdr:sp macro="" textlink="">
      <xdr:nvSpPr>
        <xdr:cNvPr id="428" name="テキスト ボックス 427"/>
        <xdr:cNvSpPr txBox="1"/>
      </xdr:nvSpPr>
      <xdr:spPr>
        <a:xfrm>
          <a:off x="7594111" y="1289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17022</xdr:rowOff>
    </xdr:from>
    <xdr:to>
      <xdr:col>36</xdr:col>
      <xdr:colOff>165100</xdr:colOff>
      <xdr:row>77</xdr:row>
      <xdr:rowOff>118622</xdr:rowOff>
    </xdr:to>
    <xdr:sp macro="" textlink="">
      <xdr:nvSpPr>
        <xdr:cNvPr id="429" name="楕円 428"/>
        <xdr:cNvSpPr/>
      </xdr:nvSpPr>
      <xdr:spPr>
        <a:xfrm>
          <a:off x="6921500" y="132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135149</xdr:rowOff>
    </xdr:from>
    <xdr:ext cx="534377" cy="259045"/>
    <xdr:sp macro="" textlink="">
      <xdr:nvSpPr>
        <xdr:cNvPr id="430" name="テキスト ボックス 429"/>
        <xdr:cNvSpPr txBox="1"/>
      </xdr:nvSpPr>
      <xdr:spPr>
        <a:xfrm>
          <a:off x="6705111" y="1299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133728</xdr:rowOff>
    </xdr:from>
    <xdr:to>
      <xdr:col>55</xdr:col>
      <xdr:colOff>0</xdr:colOff>
      <xdr:row>97</xdr:row>
      <xdr:rowOff>50766</xdr:rowOff>
    </xdr:to>
    <xdr:cxnSp macro="">
      <xdr:nvCxnSpPr>
        <xdr:cNvPr id="457" name="直線コネクタ 456"/>
        <xdr:cNvCxnSpPr/>
      </xdr:nvCxnSpPr>
      <xdr:spPr>
        <a:xfrm flipV="1">
          <a:off x="9639300" y="16592928"/>
          <a:ext cx="8382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110956</xdr:rowOff>
    </xdr:from>
    <xdr:to>
      <xdr:col>50</xdr:col>
      <xdr:colOff>114300</xdr:colOff>
      <xdr:row>97</xdr:row>
      <xdr:rowOff>50766</xdr:rowOff>
    </xdr:to>
    <xdr:cxnSp macro="">
      <xdr:nvCxnSpPr>
        <xdr:cNvPr id="460" name="直線コネクタ 459"/>
        <xdr:cNvCxnSpPr/>
      </xdr:nvCxnSpPr>
      <xdr:spPr>
        <a:xfrm>
          <a:off x="8750300" y="16570156"/>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110956</xdr:rowOff>
    </xdr:from>
    <xdr:to>
      <xdr:col>45</xdr:col>
      <xdr:colOff>177800</xdr:colOff>
      <xdr:row>96</xdr:row>
      <xdr:rowOff>154916</xdr:rowOff>
    </xdr:to>
    <xdr:cxnSp macro="">
      <xdr:nvCxnSpPr>
        <xdr:cNvPr id="463" name="直線コネクタ 462"/>
        <xdr:cNvCxnSpPr/>
      </xdr:nvCxnSpPr>
      <xdr:spPr>
        <a:xfrm flipV="1">
          <a:off x="7861300" y="16570156"/>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154916</xdr:rowOff>
    </xdr:from>
    <xdr:to>
      <xdr:col>41</xdr:col>
      <xdr:colOff>50800</xdr:colOff>
      <xdr:row>97</xdr:row>
      <xdr:rowOff>61779</xdr:rowOff>
    </xdr:to>
    <xdr:cxnSp macro="">
      <xdr:nvCxnSpPr>
        <xdr:cNvPr id="466" name="直線コネクタ 465"/>
        <xdr:cNvCxnSpPr/>
      </xdr:nvCxnSpPr>
      <xdr:spPr>
        <a:xfrm flipV="1">
          <a:off x="6972300" y="16614116"/>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82928</xdr:rowOff>
    </xdr:from>
    <xdr:to>
      <xdr:col>55</xdr:col>
      <xdr:colOff>50800</xdr:colOff>
      <xdr:row>97</xdr:row>
      <xdr:rowOff>13078</xdr:rowOff>
    </xdr:to>
    <xdr:sp macro="" textlink="">
      <xdr:nvSpPr>
        <xdr:cNvPr id="476" name="楕円 475"/>
        <xdr:cNvSpPr/>
      </xdr:nvSpPr>
      <xdr:spPr>
        <a:xfrm>
          <a:off x="10426700" y="165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61355</xdr:rowOff>
    </xdr:from>
    <xdr:ext cx="534377" cy="259045"/>
    <xdr:sp macro="" textlink="">
      <xdr:nvSpPr>
        <xdr:cNvPr id="477" name="土木費該当値テキスト"/>
        <xdr:cNvSpPr txBox="1"/>
      </xdr:nvSpPr>
      <xdr:spPr>
        <a:xfrm>
          <a:off x="10528300" y="165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171416</xdr:rowOff>
    </xdr:from>
    <xdr:to>
      <xdr:col>50</xdr:col>
      <xdr:colOff>165100</xdr:colOff>
      <xdr:row>97</xdr:row>
      <xdr:rowOff>101566</xdr:rowOff>
    </xdr:to>
    <xdr:sp macro="" textlink="">
      <xdr:nvSpPr>
        <xdr:cNvPr id="478" name="楕円 477"/>
        <xdr:cNvSpPr/>
      </xdr:nvSpPr>
      <xdr:spPr>
        <a:xfrm>
          <a:off x="9588500" y="166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92693</xdr:rowOff>
    </xdr:from>
    <xdr:ext cx="534377" cy="259045"/>
    <xdr:sp macro="" textlink="">
      <xdr:nvSpPr>
        <xdr:cNvPr id="479" name="テキスト ボックス 478"/>
        <xdr:cNvSpPr txBox="1"/>
      </xdr:nvSpPr>
      <xdr:spPr>
        <a:xfrm>
          <a:off x="9372111" y="167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60156</xdr:rowOff>
    </xdr:from>
    <xdr:to>
      <xdr:col>46</xdr:col>
      <xdr:colOff>38100</xdr:colOff>
      <xdr:row>96</xdr:row>
      <xdr:rowOff>161756</xdr:rowOff>
    </xdr:to>
    <xdr:sp macro="" textlink="">
      <xdr:nvSpPr>
        <xdr:cNvPr id="480" name="楕円 479"/>
        <xdr:cNvSpPr/>
      </xdr:nvSpPr>
      <xdr:spPr>
        <a:xfrm>
          <a:off x="8699500" y="165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152883</xdr:rowOff>
    </xdr:from>
    <xdr:ext cx="534377" cy="259045"/>
    <xdr:sp macro="" textlink="">
      <xdr:nvSpPr>
        <xdr:cNvPr id="481" name="テキスト ボックス 480"/>
        <xdr:cNvSpPr txBox="1"/>
      </xdr:nvSpPr>
      <xdr:spPr>
        <a:xfrm>
          <a:off x="8483111" y="166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104116</xdr:rowOff>
    </xdr:from>
    <xdr:to>
      <xdr:col>41</xdr:col>
      <xdr:colOff>101600</xdr:colOff>
      <xdr:row>97</xdr:row>
      <xdr:rowOff>34266</xdr:rowOff>
    </xdr:to>
    <xdr:sp macro="" textlink="">
      <xdr:nvSpPr>
        <xdr:cNvPr id="482" name="楕円 481"/>
        <xdr:cNvSpPr/>
      </xdr:nvSpPr>
      <xdr:spPr>
        <a:xfrm>
          <a:off x="7810500" y="165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25393</xdr:rowOff>
    </xdr:from>
    <xdr:ext cx="534377" cy="259045"/>
    <xdr:sp macro="" textlink="">
      <xdr:nvSpPr>
        <xdr:cNvPr id="483" name="テキスト ボックス 482"/>
        <xdr:cNvSpPr txBox="1"/>
      </xdr:nvSpPr>
      <xdr:spPr>
        <a:xfrm>
          <a:off x="7594111" y="166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10979</xdr:rowOff>
    </xdr:from>
    <xdr:to>
      <xdr:col>36</xdr:col>
      <xdr:colOff>165100</xdr:colOff>
      <xdr:row>97</xdr:row>
      <xdr:rowOff>112579</xdr:rowOff>
    </xdr:to>
    <xdr:sp macro="" textlink="">
      <xdr:nvSpPr>
        <xdr:cNvPr id="484" name="楕円 483"/>
        <xdr:cNvSpPr/>
      </xdr:nvSpPr>
      <xdr:spPr>
        <a:xfrm>
          <a:off x="6921500" y="166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103706</xdr:rowOff>
    </xdr:from>
    <xdr:ext cx="534377" cy="259045"/>
    <xdr:sp macro="" textlink="">
      <xdr:nvSpPr>
        <xdr:cNvPr id="485" name="テキスト ボックス 484"/>
        <xdr:cNvSpPr txBox="1"/>
      </xdr:nvSpPr>
      <xdr:spPr>
        <a:xfrm>
          <a:off x="6705111" y="16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28943</xdr:rowOff>
    </xdr:from>
    <xdr:to>
      <xdr:col>85</xdr:col>
      <xdr:colOff>127000</xdr:colOff>
      <xdr:row>39</xdr:row>
      <xdr:rowOff>37744</xdr:rowOff>
    </xdr:to>
    <xdr:cxnSp macro="">
      <xdr:nvCxnSpPr>
        <xdr:cNvPr id="515" name="直線コネクタ 514"/>
        <xdr:cNvCxnSpPr/>
      </xdr:nvCxnSpPr>
      <xdr:spPr>
        <a:xfrm flipV="1">
          <a:off x="15481300" y="6715493"/>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37744</xdr:rowOff>
    </xdr:from>
    <xdr:to>
      <xdr:col>81</xdr:col>
      <xdr:colOff>50800</xdr:colOff>
      <xdr:row>39</xdr:row>
      <xdr:rowOff>42945</xdr:rowOff>
    </xdr:to>
    <xdr:cxnSp macro="">
      <xdr:nvCxnSpPr>
        <xdr:cNvPr id="518" name="直線コネクタ 517"/>
        <xdr:cNvCxnSpPr/>
      </xdr:nvCxnSpPr>
      <xdr:spPr>
        <a:xfrm flipV="1">
          <a:off x="14592300" y="6724294"/>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12846</xdr:rowOff>
    </xdr:from>
    <xdr:to>
      <xdr:col>76</xdr:col>
      <xdr:colOff>114300</xdr:colOff>
      <xdr:row>39</xdr:row>
      <xdr:rowOff>42945</xdr:rowOff>
    </xdr:to>
    <xdr:cxnSp macro="">
      <xdr:nvCxnSpPr>
        <xdr:cNvPr id="521" name="直線コネクタ 520"/>
        <xdr:cNvCxnSpPr/>
      </xdr:nvCxnSpPr>
      <xdr:spPr>
        <a:xfrm>
          <a:off x="13703300" y="6356496"/>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12846</xdr:rowOff>
    </xdr:from>
    <xdr:to>
      <xdr:col>71</xdr:col>
      <xdr:colOff>177800</xdr:colOff>
      <xdr:row>39</xdr:row>
      <xdr:rowOff>24638</xdr:rowOff>
    </xdr:to>
    <xdr:cxnSp macro="">
      <xdr:nvCxnSpPr>
        <xdr:cNvPr id="524" name="直線コネクタ 523"/>
        <xdr:cNvCxnSpPr/>
      </xdr:nvCxnSpPr>
      <xdr:spPr>
        <a:xfrm flipV="1">
          <a:off x="12814300" y="6356496"/>
          <a:ext cx="889000" cy="35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149593</xdr:rowOff>
    </xdr:from>
    <xdr:to>
      <xdr:col>85</xdr:col>
      <xdr:colOff>177800</xdr:colOff>
      <xdr:row>39</xdr:row>
      <xdr:rowOff>79743</xdr:rowOff>
    </xdr:to>
    <xdr:sp macro="" textlink="">
      <xdr:nvSpPr>
        <xdr:cNvPr id="534" name="楕円 533"/>
        <xdr:cNvSpPr/>
      </xdr:nvSpPr>
      <xdr:spPr>
        <a:xfrm>
          <a:off x="162687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64520</xdr:rowOff>
    </xdr:from>
    <xdr:ext cx="534377" cy="259045"/>
    <xdr:sp macro="" textlink="">
      <xdr:nvSpPr>
        <xdr:cNvPr id="535" name="消防費該当値テキスト"/>
        <xdr:cNvSpPr txBox="1"/>
      </xdr:nvSpPr>
      <xdr:spPr>
        <a:xfrm>
          <a:off x="16370300" y="65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158394</xdr:rowOff>
    </xdr:from>
    <xdr:to>
      <xdr:col>81</xdr:col>
      <xdr:colOff>101600</xdr:colOff>
      <xdr:row>39</xdr:row>
      <xdr:rowOff>88544</xdr:rowOff>
    </xdr:to>
    <xdr:sp macro="" textlink="">
      <xdr:nvSpPr>
        <xdr:cNvPr id="536" name="楕円 535"/>
        <xdr:cNvSpPr/>
      </xdr:nvSpPr>
      <xdr:spPr>
        <a:xfrm>
          <a:off x="15430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79671</xdr:rowOff>
    </xdr:from>
    <xdr:ext cx="534377" cy="259045"/>
    <xdr:sp macro="" textlink="">
      <xdr:nvSpPr>
        <xdr:cNvPr id="537" name="テキスト ボックス 536"/>
        <xdr:cNvSpPr txBox="1"/>
      </xdr:nvSpPr>
      <xdr:spPr>
        <a:xfrm>
          <a:off x="15214111" y="67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163595</xdr:rowOff>
    </xdr:from>
    <xdr:to>
      <xdr:col>76</xdr:col>
      <xdr:colOff>165100</xdr:colOff>
      <xdr:row>39</xdr:row>
      <xdr:rowOff>93745</xdr:rowOff>
    </xdr:to>
    <xdr:sp macro="" textlink="">
      <xdr:nvSpPr>
        <xdr:cNvPr id="538" name="楕円 537"/>
        <xdr:cNvSpPr/>
      </xdr:nvSpPr>
      <xdr:spPr>
        <a:xfrm>
          <a:off x="14541500" y="66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84872</xdr:rowOff>
    </xdr:from>
    <xdr:ext cx="534377" cy="259045"/>
    <xdr:sp macro="" textlink="">
      <xdr:nvSpPr>
        <xdr:cNvPr id="539" name="テキスト ボックス 538"/>
        <xdr:cNvSpPr txBox="1"/>
      </xdr:nvSpPr>
      <xdr:spPr>
        <a:xfrm>
          <a:off x="14325111" y="67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133496</xdr:rowOff>
    </xdr:from>
    <xdr:to>
      <xdr:col>72</xdr:col>
      <xdr:colOff>38100</xdr:colOff>
      <xdr:row>37</xdr:row>
      <xdr:rowOff>63646</xdr:rowOff>
    </xdr:to>
    <xdr:sp macro="" textlink="">
      <xdr:nvSpPr>
        <xdr:cNvPr id="540" name="楕円 539"/>
        <xdr:cNvSpPr/>
      </xdr:nvSpPr>
      <xdr:spPr>
        <a:xfrm>
          <a:off x="13652500" y="63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54773</xdr:rowOff>
    </xdr:from>
    <xdr:ext cx="534377" cy="259045"/>
    <xdr:sp macro="" textlink="">
      <xdr:nvSpPr>
        <xdr:cNvPr id="541" name="テキスト ボックス 540"/>
        <xdr:cNvSpPr txBox="1"/>
      </xdr:nvSpPr>
      <xdr:spPr>
        <a:xfrm>
          <a:off x="13436111" y="63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145288</xdr:rowOff>
    </xdr:from>
    <xdr:to>
      <xdr:col>67</xdr:col>
      <xdr:colOff>101600</xdr:colOff>
      <xdr:row>39</xdr:row>
      <xdr:rowOff>75438</xdr:rowOff>
    </xdr:to>
    <xdr:sp macro="" textlink="">
      <xdr:nvSpPr>
        <xdr:cNvPr id="542" name="楕円 541"/>
        <xdr:cNvSpPr/>
      </xdr:nvSpPr>
      <xdr:spPr>
        <a:xfrm>
          <a:off x="12763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66565</xdr:rowOff>
    </xdr:from>
    <xdr:ext cx="534377" cy="259045"/>
    <xdr:sp macro="" textlink="">
      <xdr:nvSpPr>
        <xdr:cNvPr id="543" name="テキスト ボックス 542"/>
        <xdr:cNvSpPr txBox="1"/>
      </xdr:nvSpPr>
      <xdr:spPr>
        <a:xfrm>
          <a:off x="12547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109310</xdr:rowOff>
    </xdr:from>
    <xdr:to>
      <xdr:col>85</xdr:col>
      <xdr:colOff>127000</xdr:colOff>
      <xdr:row>57</xdr:row>
      <xdr:rowOff>123724</xdr:rowOff>
    </xdr:to>
    <xdr:cxnSp macro="">
      <xdr:nvCxnSpPr>
        <xdr:cNvPr id="574" name="直線コネクタ 573"/>
        <xdr:cNvCxnSpPr/>
      </xdr:nvCxnSpPr>
      <xdr:spPr>
        <a:xfrm>
          <a:off x="15481300" y="9881960"/>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109310</xdr:rowOff>
    </xdr:from>
    <xdr:to>
      <xdr:col>81</xdr:col>
      <xdr:colOff>50800</xdr:colOff>
      <xdr:row>58</xdr:row>
      <xdr:rowOff>49367</xdr:rowOff>
    </xdr:to>
    <xdr:cxnSp macro="">
      <xdr:nvCxnSpPr>
        <xdr:cNvPr id="577" name="直線コネクタ 576"/>
        <xdr:cNvCxnSpPr/>
      </xdr:nvCxnSpPr>
      <xdr:spPr>
        <a:xfrm flipV="1">
          <a:off x="14592300" y="9881960"/>
          <a:ext cx="889000" cy="1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155715</xdr:rowOff>
    </xdr:from>
    <xdr:to>
      <xdr:col>76</xdr:col>
      <xdr:colOff>114300</xdr:colOff>
      <xdr:row>58</xdr:row>
      <xdr:rowOff>49367</xdr:rowOff>
    </xdr:to>
    <xdr:cxnSp macro="">
      <xdr:nvCxnSpPr>
        <xdr:cNvPr id="580" name="直線コネクタ 579"/>
        <xdr:cNvCxnSpPr/>
      </xdr:nvCxnSpPr>
      <xdr:spPr>
        <a:xfrm>
          <a:off x="13703300" y="9928365"/>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155715</xdr:rowOff>
    </xdr:from>
    <xdr:to>
      <xdr:col>71</xdr:col>
      <xdr:colOff>177800</xdr:colOff>
      <xdr:row>57</xdr:row>
      <xdr:rowOff>166691</xdr:rowOff>
    </xdr:to>
    <xdr:cxnSp macro="">
      <xdr:nvCxnSpPr>
        <xdr:cNvPr id="583" name="直線コネクタ 582"/>
        <xdr:cNvCxnSpPr/>
      </xdr:nvCxnSpPr>
      <xdr:spPr>
        <a:xfrm flipV="1">
          <a:off x="12814300" y="9928365"/>
          <a:ext cx="8890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72924</xdr:rowOff>
    </xdr:from>
    <xdr:to>
      <xdr:col>85</xdr:col>
      <xdr:colOff>177800</xdr:colOff>
      <xdr:row>58</xdr:row>
      <xdr:rowOff>3074</xdr:rowOff>
    </xdr:to>
    <xdr:sp macro="" textlink="">
      <xdr:nvSpPr>
        <xdr:cNvPr id="593" name="楕円 592"/>
        <xdr:cNvSpPr/>
      </xdr:nvSpPr>
      <xdr:spPr>
        <a:xfrm>
          <a:off x="16268700" y="98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95801</xdr:rowOff>
    </xdr:from>
    <xdr:ext cx="534377" cy="259045"/>
    <xdr:sp macro="" textlink="">
      <xdr:nvSpPr>
        <xdr:cNvPr id="594" name="教育費該当値テキスト"/>
        <xdr:cNvSpPr txBox="1"/>
      </xdr:nvSpPr>
      <xdr:spPr>
        <a:xfrm>
          <a:off x="16370300" y="96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58510</xdr:rowOff>
    </xdr:from>
    <xdr:to>
      <xdr:col>81</xdr:col>
      <xdr:colOff>101600</xdr:colOff>
      <xdr:row>57</xdr:row>
      <xdr:rowOff>160110</xdr:rowOff>
    </xdr:to>
    <xdr:sp macro="" textlink="">
      <xdr:nvSpPr>
        <xdr:cNvPr id="595" name="楕円 594"/>
        <xdr:cNvSpPr/>
      </xdr:nvSpPr>
      <xdr:spPr>
        <a:xfrm>
          <a:off x="15430500" y="9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5187</xdr:rowOff>
    </xdr:from>
    <xdr:ext cx="599010" cy="259045"/>
    <xdr:sp macro="" textlink="">
      <xdr:nvSpPr>
        <xdr:cNvPr id="596" name="テキスト ボックス 595"/>
        <xdr:cNvSpPr txBox="1"/>
      </xdr:nvSpPr>
      <xdr:spPr>
        <a:xfrm>
          <a:off x="15181795" y="960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170017</xdr:rowOff>
    </xdr:from>
    <xdr:to>
      <xdr:col>76</xdr:col>
      <xdr:colOff>165100</xdr:colOff>
      <xdr:row>58</xdr:row>
      <xdr:rowOff>100167</xdr:rowOff>
    </xdr:to>
    <xdr:sp macro="" textlink="">
      <xdr:nvSpPr>
        <xdr:cNvPr id="597" name="楕円 596"/>
        <xdr:cNvSpPr/>
      </xdr:nvSpPr>
      <xdr:spPr>
        <a:xfrm>
          <a:off x="14541500" y="99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91294</xdr:rowOff>
    </xdr:from>
    <xdr:ext cx="534377" cy="259045"/>
    <xdr:sp macro="" textlink="">
      <xdr:nvSpPr>
        <xdr:cNvPr id="598" name="テキスト ボックス 597"/>
        <xdr:cNvSpPr txBox="1"/>
      </xdr:nvSpPr>
      <xdr:spPr>
        <a:xfrm>
          <a:off x="14325111" y="10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104915</xdr:rowOff>
    </xdr:from>
    <xdr:to>
      <xdr:col>72</xdr:col>
      <xdr:colOff>38100</xdr:colOff>
      <xdr:row>58</xdr:row>
      <xdr:rowOff>35065</xdr:rowOff>
    </xdr:to>
    <xdr:sp macro="" textlink="">
      <xdr:nvSpPr>
        <xdr:cNvPr id="599" name="楕円 598"/>
        <xdr:cNvSpPr/>
      </xdr:nvSpPr>
      <xdr:spPr>
        <a:xfrm>
          <a:off x="13652500" y="98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26192</xdr:rowOff>
    </xdr:from>
    <xdr:ext cx="534377" cy="259045"/>
    <xdr:sp macro="" textlink="">
      <xdr:nvSpPr>
        <xdr:cNvPr id="600" name="テキスト ボックス 599"/>
        <xdr:cNvSpPr txBox="1"/>
      </xdr:nvSpPr>
      <xdr:spPr>
        <a:xfrm>
          <a:off x="13436111" y="99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115891</xdr:rowOff>
    </xdr:from>
    <xdr:to>
      <xdr:col>67</xdr:col>
      <xdr:colOff>101600</xdr:colOff>
      <xdr:row>58</xdr:row>
      <xdr:rowOff>46041</xdr:rowOff>
    </xdr:to>
    <xdr:sp macro="" textlink="">
      <xdr:nvSpPr>
        <xdr:cNvPr id="601" name="楕円 600"/>
        <xdr:cNvSpPr/>
      </xdr:nvSpPr>
      <xdr:spPr>
        <a:xfrm>
          <a:off x="12763500" y="98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37168</xdr:rowOff>
    </xdr:from>
    <xdr:ext cx="534377" cy="259045"/>
    <xdr:sp macro="" textlink="">
      <xdr:nvSpPr>
        <xdr:cNvPr id="602" name="テキスト ボックス 601"/>
        <xdr:cNvSpPr txBox="1"/>
      </xdr:nvSpPr>
      <xdr:spPr>
        <a:xfrm>
          <a:off x="12547111" y="998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138506</xdr:rowOff>
    </xdr:from>
    <xdr:to>
      <xdr:col>85</xdr:col>
      <xdr:colOff>127000</xdr:colOff>
      <xdr:row>78</xdr:row>
      <xdr:rowOff>139700</xdr:rowOff>
    </xdr:to>
    <xdr:cxnSp macro="">
      <xdr:nvCxnSpPr>
        <xdr:cNvPr id="629" name="直線コネクタ 628"/>
        <xdr:cNvCxnSpPr/>
      </xdr:nvCxnSpPr>
      <xdr:spPr>
        <a:xfrm flipV="1">
          <a:off x="15481300" y="135116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138514</xdr:rowOff>
    </xdr:from>
    <xdr:to>
      <xdr:col>81</xdr:col>
      <xdr:colOff>50800</xdr:colOff>
      <xdr:row>78</xdr:row>
      <xdr:rowOff>139700</xdr:rowOff>
    </xdr:to>
    <xdr:cxnSp macro="">
      <xdr:nvCxnSpPr>
        <xdr:cNvPr id="632" name="直線コネクタ 631"/>
        <xdr:cNvCxnSpPr/>
      </xdr:nvCxnSpPr>
      <xdr:spPr>
        <a:xfrm>
          <a:off x="14592300" y="13511614"/>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122952</xdr:rowOff>
    </xdr:from>
    <xdr:to>
      <xdr:col>76</xdr:col>
      <xdr:colOff>114300</xdr:colOff>
      <xdr:row>78</xdr:row>
      <xdr:rowOff>138514</xdr:rowOff>
    </xdr:to>
    <xdr:cxnSp macro="">
      <xdr:nvCxnSpPr>
        <xdr:cNvPr id="635" name="直線コネクタ 634"/>
        <xdr:cNvCxnSpPr/>
      </xdr:nvCxnSpPr>
      <xdr:spPr>
        <a:xfrm>
          <a:off x="13703300" y="13496052"/>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88822</xdr:rowOff>
    </xdr:from>
    <xdr:to>
      <xdr:col>71</xdr:col>
      <xdr:colOff>177800</xdr:colOff>
      <xdr:row>78</xdr:row>
      <xdr:rowOff>122952</xdr:rowOff>
    </xdr:to>
    <xdr:cxnSp macro="">
      <xdr:nvCxnSpPr>
        <xdr:cNvPr id="638" name="直線コネクタ 637"/>
        <xdr:cNvCxnSpPr/>
      </xdr:nvCxnSpPr>
      <xdr:spPr>
        <a:xfrm>
          <a:off x="12814300" y="13461922"/>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87706</xdr:rowOff>
    </xdr:from>
    <xdr:to>
      <xdr:col>85</xdr:col>
      <xdr:colOff>177800</xdr:colOff>
      <xdr:row>79</xdr:row>
      <xdr:rowOff>17856</xdr:rowOff>
    </xdr:to>
    <xdr:sp macro="" textlink="">
      <xdr:nvSpPr>
        <xdr:cNvPr id="648" name="楕円 647"/>
        <xdr:cNvSpPr/>
      </xdr:nvSpPr>
      <xdr:spPr>
        <a:xfrm>
          <a:off x="162687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378565" cy="259045"/>
    <xdr:sp macro="" textlink="">
      <xdr:nvSpPr>
        <xdr:cNvPr id="649" name="災害復旧費該当値テキスト"/>
        <xdr:cNvSpPr txBox="1"/>
      </xdr:nvSpPr>
      <xdr:spPr>
        <a:xfrm>
          <a:off x="16370300" y="1340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87714</xdr:rowOff>
    </xdr:from>
    <xdr:to>
      <xdr:col>76</xdr:col>
      <xdr:colOff>165100</xdr:colOff>
      <xdr:row>79</xdr:row>
      <xdr:rowOff>17864</xdr:rowOff>
    </xdr:to>
    <xdr:sp macro="" textlink="">
      <xdr:nvSpPr>
        <xdr:cNvPr id="652" name="楕円 651"/>
        <xdr:cNvSpPr/>
      </xdr:nvSpPr>
      <xdr:spPr>
        <a:xfrm>
          <a:off x="14541500" y="13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8991</xdr:rowOff>
    </xdr:from>
    <xdr:ext cx="378565" cy="259045"/>
    <xdr:sp macro="" textlink="">
      <xdr:nvSpPr>
        <xdr:cNvPr id="653" name="テキスト ボックス 652"/>
        <xdr:cNvSpPr txBox="1"/>
      </xdr:nvSpPr>
      <xdr:spPr>
        <a:xfrm>
          <a:off x="14403017" y="1355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72152</xdr:rowOff>
    </xdr:from>
    <xdr:to>
      <xdr:col>72</xdr:col>
      <xdr:colOff>38100</xdr:colOff>
      <xdr:row>79</xdr:row>
      <xdr:rowOff>2302</xdr:rowOff>
    </xdr:to>
    <xdr:sp macro="" textlink="">
      <xdr:nvSpPr>
        <xdr:cNvPr id="654" name="楕円 653"/>
        <xdr:cNvSpPr/>
      </xdr:nvSpPr>
      <xdr:spPr>
        <a:xfrm>
          <a:off x="13652500" y="134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18829</xdr:rowOff>
    </xdr:from>
    <xdr:ext cx="469744" cy="259045"/>
    <xdr:sp macro="" textlink="">
      <xdr:nvSpPr>
        <xdr:cNvPr id="655" name="テキスト ボックス 654"/>
        <xdr:cNvSpPr txBox="1"/>
      </xdr:nvSpPr>
      <xdr:spPr>
        <a:xfrm>
          <a:off x="13468428" y="1322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38022</xdr:rowOff>
    </xdr:from>
    <xdr:to>
      <xdr:col>67</xdr:col>
      <xdr:colOff>101600</xdr:colOff>
      <xdr:row>78</xdr:row>
      <xdr:rowOff>139622</xdr:rowOff>
    </xdr:to>
    <xdr:sp macro="" textlink="">
      <xdr:nvSpPr>
        <xdr:cNvPr id="656" name="楕円 655"/>
        <xdr:cNvSpPr/>
      </xdr:nvSpPr>
      <xdr:spPr>
        <a:xfrm>
          <a:off x="12763500" y="134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156149</xdr:rowOff>
    </xdr:from>
    <xdr:ext cx="534377" cy="259045"/>
    <xdr:sp macro="" textlink="">
      <xdr:nvSpPr>
        <xdr:cNvPr id="657" name="テキスト ボックス 656"/>
        <xdr:cNvSpPr txBox="1"/>
      </xdr:nvSpPr>
      <xdr:spPr>
        <a:xfrm>
          <a:off x="12547111" y="1318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22670</xdr:rowOff>
    </xdr:from>
    <xdr:to>
      <xdr:col>85</xdr:col>
      <xdr:colOff>127000</xdr:colOff>
      <xdr:row>96</xdr:row>
      <xdr:rowOff>30722</xdr:rowOff>
    </xdr:to>
    <xdr:cxnSp macro="">
      <xdr:nvCxnSpPr>
        <xdr:cNvPr id="684" name="直線コネクタ 683"/>
        <xdr:cNvCxnSpPr/>
      </xdr:nvCxnSpPr>
      <xdr:spPr>
        <a:xfrm flipV="1">
          <a:off x="15481300" y="16481870"/>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12827</xdr:rowOff>
    </xdr:from>
    <xdr:to>
      <xdr:col>81</xdr:col>
      <xdr:colOff>50800</xdr:colOff>
      <xdr:row>96</xdr:row>
      <xdr:rowOff>30722</xdr:rowOff>
    </xdr:to>
    <xdr:cxnSp macro="">
      <xdr:nvCxnSpPr>
        <xdr:cNvPr id="687" name="直線コネクタ 686"/>
        <xdr:cNvCxnSpPr/>
      </xdr:nvCxnSpPr>
      <xdr:spPr>
        <a:xfrm>
          <a:off x="14592300" y="16472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154787</xdr:rowOff>
    </xdr:from>
    <xdr:to>
      <xdr:col>76</xdr:col>
      <xdr:colOff>114300</xdr:colOff>
      <xdr:row>96</xdr:row>
      <xdr:rowOff>12827</xdr:rowOff>
    </xdr:to>
    <xdr:cxnSp macro="">
      <xdr:nvCxnSpPr>
        <xdr:cNvPr id="690" name="直線コネクタ 689"/>
        <xdr:cNvCxnSpPr/>
      </xdr:nvCxnSpPr>
      <xdr:spPr>
        <a:xfrm>
          <a:off x="13703300" y="16442537"/>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154787</xdr:rowOff>
    </xdr:from>
    <xdr:to>
      <xdr:col>71</xdr:col>
      <xdr:colOff>177800</xdr:colOff>
      <xdr:row>95</xdr:row>
      <xdr:rowOff>167356</xdr:rowOff>
    </xdr:to>
    <xdr:cxnSp macro="">
      <xdr:nvCxnSpPr>
        <xdr:cNvPr id="693" name="直線コネクタ 692"/>
        <xdr:cNvCxnSpPr/>
      </xdr:nvCxnSpPr>
      <xdr:spPr>
        <a:xfrm flipV="1">
          <a:off x="12814300" y="16442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143320</xdr:rowOff>
    </xdr:from>
    <xdr:to>
      <xdr:col>85</xdr:col>
      <xdr:colOff>177800</xdr:colOff>
      <xdr:row>96</xdr:row>
      <xdr:rowOff>73470</xdr:rowOff>
    </xdr:to>
    <xdr:sp macro="" textlink="">
      <xdr:nvSpPr>
        <xdr:cNvPr id="703" name="楕円 702"/>
        <xdr:cNvSpPr/>
      </xdr:nvSpPr>
      <xdr:spPr>
        <a:xfrm>
          <a:off x="16268700" y="16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121747</xdr:rowOff>
    </xdr:from>
    <xdr:ext cx="599010" cy="259045"/>
    <xdr:sp macro="" textlink="">
      <xdr:nvSpPr>
        <xdr:cNvPr id="704" name="公債費該当値テキスト"/>
        <xdr:cNvSpPr txBox="1"/>
      </xdr:nvSpPr>
      <xdr:spPr>
        <a:xfrm>
          <a:off x="16370300" y="1640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151372</xdr:rowOff>
    </xdr:from>
    <xdr:to>
      <xdr:col>81</xdr:col>
      <xdr:colOff>101600</xdr:colOff>
      <xdr:row>96</xdr:row>
      <xdr:rowOff>81522</xdr:rowOff>
    </xdr:to>
    <xdr:sp macro="" textlink="">
      <xdr:nvSpPr>
        <xdr:cNvPr id="705" name="楕円 704"/>
        <xdr:cNvSpPr/>
      </xdr:nvSpPr>
      <xdr:spPr>
        <a:xfrm>
          <a:off x="15430500" y="1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72649</xdr:rowOff>
    </xdr:from>
    <xdr:ext cx="534377" cy="259045"/>
    <xdr:sp macro="" textlink="">
      <xdr:nvSpPr>
        <xdr:cNvPr id="706" name="テキスト ボックス 705"/>
        <xdr:cNvSpPr txBox="1"/>
      </xdr:nvSpPr>
      <xdr:spPr>
        <a:xfrm>
          <a:off x="15214111" y="1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133477</xdr:rowOff>
    </xdr:from>
    <xdr:to>
      <xdr:col>76</xdr:col>
      <xdr:colOff>165100</xdr:colOff>
      <xdr:row>96</xdr:row>
      <xdr:rowOff>63627</xdr:rowOff>
    </xdr:to>
    <xdr:sp macro="" textlink="">
      <xdr:nvSpPr>
        <xdr:cNvPr id="707" name="楕円 706"/>
        <xdr:cNvSpPr/>
      </xdr:nvSpPr>
      <xdr:spPr>
        <a:xfrm>
          <a:off x="145415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54754</xdr:rowOff>
    </xdr:from>
    <xdr:ext cx="599010" cy="259045"/>
    <xdr:sp macro="" textlink="">
      <xdr:nvSpPr>
        <xdr:cNvPr id="708" name="テキスト ボックス 707"/>
        <xdr:cNvSpPr txBox="1"/>
      </xdr:nvSpPr>
      <xdr:spPr>
        <a:xfrm>
          <a:off x="14292795" y="165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103987</xdr:rowOff>
    </xdr:from>
    <xdr:to>
      <xdr:col>72</xdr:col>
      <xdr:colOff>38100</xdr:colOff>
      <xdr:row>96</xdr:row>
      <xdr:rowOff>34137</xdr:rowOff>
    </xdr:to>
    <xdr:sp macro="" textlink="">
      <xdr:nvSpPr>
        <xdr:cNvPr id="709" name="楕円 708"/>
        <xdr:cNvSpPr/>
      </xdr:nvSpPr>
      <xdr:spPr>
        <a:xfrm>
          <a:off x="13652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25264</xdr:rowOff>
    </xdr:from>
    <xdr:ext cx="599010" cy="259045"/>
    <xdr:sp macro="" textlink="">
      <xdr:nvSpPr>
        <xdr:cNvPr id="710" name="テキスト ボックス 709"/>
        <xdr:cNvSpPr txBox="1"/>
      </xdr:nvSpPr>
      <xdr:spPr>
        <a:xfrm>
          <a:off x="13403795" y="164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116556</xdr:rowOff>
    </xdr:from>
    <xdr:to>
      <xdr:col>67</xdr:col>
      <xdr:colOff>101600</xdr:colOff>
      <xdr:row>96</xdr:row>
      <xdr:rowOff>46706</xdr:rowOff>
    </xdr:to>
    <xdr:sp macro="" textlink="">
      <xdr:nvSpPr>
        <xdr:cNvPr id="711" name="楕円 710"/>
        <xdr:cNvSpPr/>
      </xdr:nvSpPr>
      <xdr:spPr>
        <a:xfrm>
          <a:off x="12763500" y="16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37833</xdr:rowOff>
    </xdr:from>
    <xdr:ext cx="599010" cy="259045"/>
    <xdr:sp macro="" textlink="">
      <xdr:nvSpPr>
        <xdr:cNvPr id="712" name="テキスト ボックス 711"/>
        <xdr:cNvSpPr txBox="1"/>
      </xdr:nvSpPr>
      <xdr:spPr>
        <a:xfrm>
          <a:off x="12514795" y="164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議会費・農林水産業費・教育費・商工費が</a:t>
          </a:r>
          <a:r>
            <a:rPr kumimoji="1" lang="ja-JP" altLang="ja-JP" sz="1100">
              <a:solidFill>
                <a:schemeClr val="dk1"/>
              </a:solidFill>
              <a:effectLst/>
              <a:latin typeface="+mn-lt"/>
              <a:ea typeface="+mn-ea"/>
              <a:cs typeface="+mn-cs"/>
            </a:rPr>
            <a:t>高い水準となっている。</a:t>
          </a:r>
          <a:endParaRPr lang="ja-JP" altLang="ja-JP" sz="1400">
            <a:effectLst/>
          </a:endParaRPr>
        </a:p>
        <a:p>
          <a:r>
            <a:rPr kumimoji="1" lang="ja-JP" altLang="ja-JP" sz="1100">
              <a:solidFill>
                <a:schemeClr val="dk1"/>
              </a:solidFill>
              <a:effectLst/>
              <a:latin typeface="+mn-lt"/>
              <a:ea typeface="+mn-ea"/>
              <a:cs typeface="+mn-cs"/>
            </a:rPr>
            <a:t>議会費について</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引き続き</a:t>
          </a:r>
          <a:r>
            <a:rPr kumimoji="1" lang="ja-JP" altLang="ja-JP" sz="1100">
              <a:solidFill>
                <a:schemeClr val="tx1"/>
              </a:solidFill>
              <a:effectLst/>
              <a:latin typeface="+mn-lt"/>
              <a:ea typeface="+mn-ea"/>
              <a:cs typeface="+mn-cs"/>
            </a:rPr>
            <a:t>類似団体より高い水準に</a:t>
          </a:r>
          <a:r>
            <a:rPr kumimoji="1" lang="ja-JP" altLang="en-US" sz="1100">
              <a:solidFill>
                <a:schemeClr val="tx1"/>
              </a:solidFill>
              <a:effectLst/>
              <a:latin typeface="+mn-lt"/>
              <a:ea typeface="+mn-ea"/>
              <a:cs typeface="+mn-cs"/>
            </a:rPr>
            <a:t>ある。</a:t>
          </a:r>
          <a:r>
            <a:rPr kumimoji="1" lang="ja-JP" altLang="ja-JP" sz="1100">
              <a:solidFill>
                <a:schemeClr val="dk1"/>
              </a:solidFill>
              <a:effectLst/>
              <a:latin typeface="+mn-lt"/>
              <a:ea typeface="+mn-ea"/>
              <a:cs typeface="+mn-cs"/>
            </a:rPr>
            <a:t>主に旅費による支出が大きくなっている。農林水産業費については国庫補助工事となる漁港整備</a:t>
          </a:r>
          <a:r>
            <a:rPr kumimoji="1" lang="ja-JP" altLang="en-US" sz="1100">
              <a:solidFill>
                <a:schemeClr val="dk1"/>
              </a:solidFill>
              <a:effectLst/>
              <a:latin typeface="+mn-lt"/>
              <a:ea typeface="+mn-ea"/>
              <a:cs typeface="+mn-cs"/>
            </a:rPr>
            <a:t>事業費が増となった一方、基盤整備促進事業費の減により総額は減少した。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についてはごみ焼却施設整備</a:t>
          </a:r>
          <a:r>
            <a:rPr kumimoji="1" lang="ja-JP" altLang="en-US" sz="1100">
              <a:solidFill>
                <a:schemeClr val="dk1"/>
              </a:solidFill>
              <a:effectLst/>
              <a:latin typeface="+mn-lt"/>
              <a:ea typeface="+mn-ea"/>
              <a:cs typeface="+mn-cs"/>
            </a:rPr>
            <a:t>事業が平成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年度で終了したことに伴い大幅な減少となり、類似団体を下回った。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商工費については</a:t>
          </a:r>
          <a:r>
            <a:rPr kumimoji="1" lang="ja-JP" altLang="en-US" sz="1100">
              <a:solidFill>
                <a:schemeClr val="dk1"/>
              </a:solidFill>
              <a:effectLst/>
              <a:latin typeface="+mn-lt"/>
              <a:ea typeface="+mn-ea"/>
              <a:cs typeface="+mn-cs"/>
            </a:rPr>
            <a:t>類似団体を上回っているが、</a:t>
          </a:r>
          <a:r>
            <a:rPr kumimoji="1" lang="ja-JP" altLang="ja-JP" sz="1100">
              <a:solidFill>
                <a:schemeClr val="dk1"/>
              </a:solidFill>
              <a:effectLst/>
              <a:latin typeface="+mn-lt"/>
              <a:ea typeface="+mn-ea"/>
              <a:cs typeface="+mn-cs"/>
            </a:rPr>
            <a:t>地方創生関連事業及び観光施設整備事業の</a:t>
          </a:r>
          <a:r>
            <a:rPr kumimoji="1" lang="ja-JP" altLang="en-US" sz="1100">
              <a:solidFill>
                <a:schemeClr val="dk1"/>
              </a:solidFill>
              <a:effectLst/>
              <a:latin typeface="+mn-lt"/>
              <a:ea typeface="+mn-ea"/>
              <a:cs typeface="+mn-cs"/>
            </a:rPr>
            <a:t>事業費が減少している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類似団体より低い水準にある費目についても精査や事業規模の見直しを随時おこない、財政の健全化に努める。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前年度は赤字だったが今年度は黒字となった</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財政調整基金残高は、適切な財源の確保と歳出の精査により、取り崩しを回避し歳計剰余金を積み立てたため、前年度比で標準財政規模に対する</a:t>
          </a:r>
          <a:r>
            <a:rPr kumimoji="1" lang="ja-JP" altLang="ja-JP" sz="1100">
              <a:solidFill>
                <a:schemeClr val="dk1"/>
              </a:solidFill>
              <a:effectLst/>
              <a:latin typeface="+mn-lt"/>
              <a:ea typeface="+mn-ea"/>
              <a:cs typeface="+mn-cs"/>
            </a:rPr>
            <a:t>財政調整基金の残高</a:t>
          </a:r>
          <a:r>
            <a:rPr kumimoji="1" lang="ja-JP" altLang="en-US" sz="1100">
              <a:solidFill>
                <a:schemeClr val="tx1"/>
              </a:solidFill>
              <a:effectLst/>
              <a:latin typeface="+mn-lt"/>
              <a:ea typeface="+mn-ea"/>
              <a:cs typeface="+mn-cs"/>
            </a:rPr>
            <a:t>の比率</a:t>
          </a:r>
          <a:r>
            <a:rPr kumimoji="1" lang="ja-JP" altLang="ja-JP" sz="1100">
              <a:solidFill>
                <a:schemeClr val="dk1"/>
              </a:solidFill>
              <a:effectLst/>
              <a:latin typeface="+mn-lt"/>
              <a:ea typeface="+mn-ea"/>
              <a:cs typeface="+mn-cs"/>
            </a:rPr>
            <a:t>が大きく伸びている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公共施設の老朽化に伴った更新整備が見込まれ</a:t>
          </a:r>
          <a:r>
            <a:rPr kumimoji="1" lang="ja-JP" altLang="ja-JP" sz="1100">
              <a:solidFill>
                <a:schemeClr val="dk1"/>
              </a:solidFill>
              <a:effectLst/>
              <a:latin typeface="+mn-lt"/>
              <a:ea typeface="+mn-ea"/>
              <a:cs typeface="+mn-cs"/>
            </a:rPr>
            <a:t>、財政的には依然厳しい見通しとなって</a:t>
          </a:r>
          <a:r>
            <a:rPr kumimoji="1" lang="ja-JP" altLang="ja-JP" sz="1100">
              <a:solidFill>
                <a:schemeClr val="tx1"/>
              </a:solidFill>
              <a:effectLst/>
              <a:latin typeface="+mn-lt"/>
              <a:ea typeface="+mn-ea"/>
              <a:cs typeface="+mn-cs"/>
            </a:rPr>
            <a:t>いる。</a:t>
          </a:r>
          <a:r>
            <a:rPr kumimoji="1" lang="ja-JP" altLang="ja-JP" sz="1100">
              <a:solidFill>
                <a:schemeClr val="dk1"/>
              </a:solidFill>
              <a:effectLst/>
              <a:latin typeface="+mn-lt"/>
              <a:ea typeface="+mn-ea"/>
              <a:cs typeface="+mn-cs"/>
            </a:rPr>
            <a:t>今後は更なる経費削減に努め、財政の健全化に努める。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国民健康保険事業特別会計（事業勘定）が赤字</a:t>
          </a:r>
          <a:r>
            <a:rPr kumimoji="1" lang="ja-JP" altLang="en-US" sz="1100">
              <a:solidFill>
                <a:schemeClr val="dk1"/>
              </a:solidFill>
              <a:effectLst/>
              <a:latin typeface="+mn-lt"/>
              <a:ea typeface="+mn-ea"/>
              <a:cs typeface="+mn-cs"/>
            </a:rPr>
            <a:t>となった。レセプト点検を強化し、医療費適正化に努めるとともに、</a:t>
          </a:r>
          <a:r>
            <a:rPr kumimoji="1" lang="ja-JP" altLang="ja-JP" sz="1100">
              <a:solidFill>
                <a:schemeClr val="dk1"/>
              </a:solidFill>
              <a:effectLst/>
              <a:latin typeface="+mn-lt"/>
              <a:ea typeface="+mn-ea"/>
              <a:cs typeface="+mn-cs"/>
            </a:rPr>
            <a:t>国民健康保険税の</a:t>
          </a:r>
          <a:r>
            <a:rPr kumimoji="1" lang="ja-JP" altLang="en-US" sz="1100">
              <a:solidFill>
                <a:schemeClr val="dk1"/>
              </a:solidFill>
              <a:effectLst/>
              <a:latin typeface="+mn-lt"/>
              <a:ea typeface="+mn-ea"/>
              <a:cs typeface="+mn-cs"/>
            </a:rPr>
            <a:t>滞納者については、積極的に交渉する場を設けると共に、納税制約不履行者に対しては、差押えや滞納処分実施し、積極的な税徴収に努める。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水道事業は</a:t>
          </a:r>
          <a:r>
            <a:rPr kumimoji="1" lang="ja-JP" altLang="en-US" sz="1100">
              <a:solidFill>
                <a:schemeClr val="dk1"/>
              </a:solidFill>
              <a:effectLst/>
              <a:latin typeface="+mn-lt"/>
              <a:ea typeface="+mn-ea"/>
              <a:cs typeface="+mn-cs"/>
            </a:rPr>
            <a:t>前年度の赤字から黒字へ転換となった。今後も資材の共同調達等により費用の削減に努める。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介護保険特別会計については、健康づくり事業等により介護予防に努め、ケアプランの作成等により適正な介護サービスの提供により、介護給付費の抑制に努める。また、</a:t>
          </a:r>
          <a:r>
            <a:rPr kumimoji="1" lang="ja-JP" altLang="ja-JP" sz="1100">
              <a:solidFill>
                <a:schemeClr val="dk1"/>
              </a:solidFill>
              <a:effectLst/>
              <a:latin typeface="+mn-lt"/>
              <a:ea typeface="+mn-ea"/>
              <a:cs typeface="+mn-cs"/>
            </a:rPr>
            <a:t>他会計について</a:t>
          </a:r>
          <a:r>
            <a:rPr kumimoji="1" lang="ja-JP" altLang="en-US" sz="1100">
              <a:solidFill>
                <a:schemeClr val="dk1"/>
              </a:solidFill>
              <a:effectLst/>
              <a:latin typeface="+mn-lt"/>
              <a:ea typeface="+mn-ea"/>
              <a:cs typeface="+mn-cs"/>
            </a:rPr>
            <a:t>も赤字とはなっていないものの、事業費の削減に努め</a:t>
          </a:r>
          <a:r>
            <a:rPr kumimoji="1" lang="ja-JP" altLang="ja-JP" sz="1100">
              <a:solidFill>
                <a:schemeClr val="dk1"/>
              </a:solidFill>
              <a:effectLst/>
              <a:latin typeface="+mn-lt"/>
              <a:ea typeface="+mn-ea"/>
              <a:cs typeface="+mn-cs"/>
            </a:rPr>
            <a:t>一般会計に依存しないよう適正な財政運営に</a:t>
          </a:r>
          <a:r>
            <a:rPr kumimoji="1" lang="ja-JP" altLang="ja-JP" sz="1100">
              <a:solidFill>
                <a:schemeClr val="tx1"/>
              </a:solidFill>
              <a:effectLst/>
              <a:latin typeface="+mn-lt"/>
              <a:ea typeface="+mn-ea"/>
              <a:cs typeface="+mn-cs"/>
            </a:rPr>
            <a:t>努める</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kumimoji="1" lang="en-US" altLang="ja-JP" sz="1100">
            <a:solidFill>
              <a:srgbClr val="FF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4624126</v>
      </c>
      <c r="BO4" s="410"/>
      <c r="BP4" s="410"/>
      <c r="BQ4" s="410"/>
      <c r="BR4" s="410"/>
      <c r="BS4" s="410"/>
      <c r="BT4" s="410"/>
      <c r="BU4" s="411"/>
      <c r="BV4" s="409">
        <v>5413917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11.1</v>
      </c>
      <c r="CU4" s="416"/>
      <c r="CV4" s="416"/>
      <c r="CW4" s="416"/>
      <c r="CX4" s="416"/>
      <c r="CY4" s="416"/>
      <c r="CZ4" s="416"/>
      <c r="DA4" s="417"/>
      <c r="DB4" s="415">
        <v>8.5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4302312</v>
      </c>
      <c r="BO5" s="447"/>
      <c r="BP5" s="447"/>
      <c r="BQ5" s="447"/>
      <c r="BR5" s="447"/>
      <c r="BS5" s="447"/>
      <c r="BT5" s="447"/>
      <c r="BU5" s="448"/>
      <c r="BV5" s="446">
        <v>5174494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85.5</v>
      </c>
      <c r="CU5" s="444"/>
      <c r="CV5" s="444"/>
      <c r="CW5" s="444"/>
      <c r="CX5" s="444"/>
      <c r="CY5" s="444"/>
      <c r="CZ5" s="444"/>
      <c r="DA5" s="445"/>
      <c r="DB5" s="443">
        <v>85.3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321814</v>
      </c>
      <c r="BO6" s="447"/>
      <c r="BP6" s="447"/>
      <c r="BQ6" s="447"/>
      <c r="BR6" s="447"/>
      <c r="BS6" s="447"/>
      <c r="BT6" s="447"/>
      <c r="BU6" s="448"/>
      <c r="BV6" s="446">
        <v>239423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88.8</v>
      </c>
      <c r="CU6" s="484"/>
      <c r="CV6" s="484"/>
      <c r="CW6" s="484"/>
      <c r="CX6" s="484"/>
      <c r="CY6" s="484"/>
      <c r="CZ6" s="484"/>
      <c r="DA6" s="485"/>
      <c r="DB6" s="483">
        <v>88.5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20769</v>
      </c>
      <c r="BO7" s="447"/>
      <c r="BP7" s="447"/>
      <c r="BQ7" s="447"/>
      <c r="BR7" s="447"/>
      <c r="BS7" s="447"/>
      <c r="BT7" s="447"/>
      <c r="BU7" s="448"/>
      <c r="BV7" s="446">
        <v>6174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2721692</v>
      </c>
      <c r="CU7" s="447"/>
      <c r="CV7" s="447"/>
      <c r="CW7" s="447"/>
      <c r="CX7" s="447"/>
      <c r="CY7" s="447"/>
      <c r="CZ7" s="447"/>
      <c r="DA7" s="448"/>
      <c r="DB7" s="446">
        <v>2742283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301045</v>
      </c>
      <c r="BO8" s="447"/>
      <c r="BP8" s="447"/>
      <c r="BQ8" s="447"/>
      <c r="BR8" s="447"/>
      <c r="BS8" s="447"/>
      <c r="BT8" s="447"/>
      <c r="BU8" s="448"/>
      <c r="BV8" s="446">
        <v>233249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0.14000000000000001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5186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67796</v>
      </c>
      <c r="BO9" s="447"/>
      <c r="BP9" s="447"/>
      <c r="BQ9" s="447"/>
      <c r="BR9" s="447"/>
      <c r="BS9" s="447"/>
      <c r="BT9" s="447"/>
      <c r="BU9" s="448"/>
      <c r="BV9" s="446">
        <v>-86035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5327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158</v>
      </c>
      <c r="BO10" s="447"/>
      <c r="BP10" s="447"/>
      <c r="BQ10" s="447"/>
      <c r="BR10" s="447"/>
      <c r="BS10" s="447"/>
      <c r="BT10" s="447"/>
      <c r="BU10" s="448"/>
      <c r="BV10" s="446">
        <v>5232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5299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5290</v>
      </c>
      <c r="S13" s="528"/>
      <c r="T13" s="528"/>
      <c r="U13" s="528"/>
      <c r="V13" s="529"/>
      <c r="W13" s="462" t="s">
        <v>136</v>
      </c>
      <c r="X13" s="463"/>
      <c r="Y13" s="463"/>
      <c r="Z13" s="463"/>
      <c r="AA13" s="463"/>
      <c r="AB13" s="453"/>
      <c r="AC13" s="497">
        <v>846</v>
      </c>
      <c r="AD13" s="498"/>
      <c r="AE13" s="498"/>
      <c r="AF13" s="498"/>
      <c r="AG13" s="537"/>
      <c r="AH13" s="497">
        <v>778</v>
      </c>
      <c r="AI13" s="498"/>
      <c r="AJ13" s="498"/>
      <c r="AK13" s="498"/>
      <c r="AL13" s="499"/>
      <c r="AM13" s="475" t="s">
        <v>137</v>
      </c>
      <c r="AN13" s="476"/>
      <c r="AO13" s="476"/>
      <c r="AP13" s="476"/>
      <c r="AQ13" s="476"/>
      <c r="AR13" s="476"/>
      <c r="AS13" s="476"/>
      <c r="AT13" s="477"/>
      <c r="AU13" s="478" t="s">
        <v>115</v>
      </c>
      <c r="AV13" s="479"/>
      <c r="AW13" s="479"/>
      <c r="AX13" s="479"/>
      <c r="AY13" s="480" t="s">
        <v>138</v>
      </c>
      <c r="AZ13" s="481"/>
      <c r="BA13" s="481"/>
      <c r="BB13" s="481"/>
      <c r="BC13" s="481"/>
      <c r="BD13" s="481"/>
      <c r="BE13" s="481"/>
      <c r="BF13" s="481"/>
      <c r="BG13" s="481"/>
      <c r="BH13" s="481"/>
      <c r="BI13" s="481"/>
      <c r="BJ13" s="481"/>
      <c r="BK13" s="481"/>
      <c r="BL13" s="481"/>
      <c r="BM13" s="482"/>
      <c r="BN13" s="446">
        <v>67954</v>
      </c>
      <c r="BO13" s="447"/>
      <c r="BP13" s="447"/>
      <c r="BQ13" s="447"/>
      <c r="BR13" s="447"/>
      <c r="BS13" s="447"/>
      <c r="BT13" s="447"/>
      <c r="BU13" s="448"/>
      <c r="BV13" s="446">
        <v>-80803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8.5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5339</v>
      </c>
      <c r="S14" s="528"/>
      <c r="T14" s="528"/>
      <c r="U14" s="528"/>
      <c r="V14" s="529"/>
      <c r="W14" s="436"/>
      <c r="X14" s="437"/>
      <c r="Y14" s="437"/>
      <c r="Z14" s="437"/>
      <c r="AA14" s="437"/>
      <c r="AB14" s="426"/>
      <c r="AC14" s="530">
        <v>30</v>
      </c>
      <c r="AD14" s="531"/>
      <c r="AE14" s="531"/>
      <c r="AF14" s="531"/>
      <c r="AG14" s="532"/>
      <c r="AH14" s="530">
        <v>30</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24</v>
      </c>
      <c r="CU14" s="542"/>
      <c r="CV14" s="542"/>
      <c r="CW14" s="542"/>
      <c r="CX14" s="542"/>
      <c r="CY14" s="542"/>
      <c r="CZ14" s="542"/>
      <c r="DA14" s="543"/>
      <c r="DB14" s="541">
        <v>30.5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5330</v>
      </c>
      <c r="S15" s="528"/>
      <c r="T15" s="528"/>
      <c r="U15" s="528"/>
      <c r="V15" s="529"/>
      <c r="W15" s="462" t="s">
        <v>143</v>
      </c>
      <c r="X15" s="463"/>
      <c r="Y15" s="463"/>
      <c r="Z15" s="463"/>
      <c r="AA15" s="463"/>
      <c r="AB15" s="453"/>
      <c r="AC15" s="497">
        <v>410</v>
      </c>
      <c r="AD15" s="498"/>
      <c r="AE15" s="498"/>
      <c r="AF15" s="498"/>
      <c r="AG15" s="537"/>
      <c r="AH15" s="497">
        <v>369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384523</v>
      </c>
      <c r="BO15" s="410"/>
      <c r="BP15" s="410"/>
      <c r="BQ15" s="410"/>
      <c r="BR15" s="410"/>
      <c r="BS15" s="410"/>
      <c r="BT15" s="410"/>
      <c r="BU15" s="411"/>
      <c r="BV15" s="409">
        <v>385495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14.5</v>
      </c>
      <c r="AD16" s="531"/>
      <c r="AE16" s="531"/>
      <c r="AF16" s="531"/>
      <c r="AG16" s="532"/>
      <c r="AH16" s="530">
        <v>14.2</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2527402</v>
      </c>
      <c r="BO16" s="447"/>
      <c r="BP16" s="447"/>
      <c r="BQ16" s="447"/>
      <c r="BR16" s="447"/>
      <c r="BS16" s="447"/>
      <c r="BT16" s="447"/>
      <c r="BU16" s="448"/>
      <c r="BV16" s="446">
        <v>2551752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1566</v>
      </c>
      <c r="AD17" s="498"/>
      <c r="AE17" s="498"/>
      <c r="AF17" s="498"/>
      <c r="AG17" s="537"/>
      <c r="AH17" s="497">
        <v>1447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478496</v>
      </c>
      <c r="BO17" s="447"/>
      <c r="BP17" s="447"/>
      <c r="BQ17" s="447"/>
      <c r="BR17" s="447"/>
      <c r="BS17" s="447"/>
      <c r="BT17" s="447"/>
      <c r="BU17" s="448"/>
      <c r="BV17" s="446">
        <v>477377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20.58</v>
      </c>
      <c r="M18" s="559"/>
      <c r="N18" s="559"/>
      <c r="O18" s="559"/>
      <c r="P18" s="559"/>
      <c r="Q18" s="559"/>
      <c r="R18" s="560"/>
      <c r="S18" s="560"/>
      <c r="T18" s="560"/>
      <c r="U18" s="560"/>
      <c r="V18" s="561"/>
      <c r="W18" s="464"/>
      <c r="X18" s="465"/>
      <c r="Y18" s="465"/>
      <c r="Z18" s="465"/>
      <c r="AA18" s="465"/>
      <c r="AB18" s="456"/>
      <c r="AC18" s="562">
        <v>55.5</v>
      </c>
      <c r="AD18" s="563"/>
      <c r="AE18" s="563"/>
      <c r="AF18" s="563"/>
      <c r="AG18" s="564"/>
      <c r="AH18" s="562">
        <v>55.8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2368001</v>
      </c>
      <c r="BO18" s="447"/>
      <c r="BP18" s="447"/>
      <c r="BQ18" s="447"/>
      <c r="BR18" s="447"/>
      <c r="BS18" s="447"/>
      <c r="BT18" s="447"/>
      <c r="BU18" s="448"/>
      <c r="BV18" s="446">
        <v>2358319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252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3091120</v>
      </c>
      <c r="BO19" s="447"/>
      <c r="BP19" s="447"/>
      <c r="BQ19" s="447"/>
      <c r="BR19" s="447"/>
      <c r="BS19" s="447"/>
      <c r="BT19" s="447"/>
      <c r="BU19" s="448"/>
      <c r="BV19" s="446">
        <v>3095365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2056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5708238</v>
      </c>
      <c r="BO23" s="447"/>
      <c r="BP23" s="447"/>
      <c r="BQ23" s="447"/>
      <c r="BR23" s="447"/>
      <c r="BS23" s="447"/>
      <c r="BT23" s="447"/>
      <c r="BU23" s="448"/>
      <c r="BV23" s="446">
        <v>5714398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6400</v>
      </c>
      <c r="R24" s="498"/>
      <c r="S24" s="498"/>
      <c r="T24" s="498"/>
      <c r="U24" s="498"/>
      <c r="V24" s="537"/>
      <c r="W24" s="596"/>
      <c r="X24" s="584"/>
      <c r="Y24" s="585"/>
      <c r="Z24" s="496" t="s">
        <v>167</v>
      </c>
      <c r="AA24" s="476"/>
      <c r="AB24" s="476"/>
      <c r="AC24" s="476"/>
      <c r="AD24" s="476"/>
      <c r="AE24" s="476"/>
      <c r="AF24" s="476"/>
      <c r="AG24" s="477"/>
      <c r="AH24" s="497">
        <v>94</v>
      </c>
      <c r="AI24" s="498"/>
      <c r="AJ24" s="498"/>
      <c r="AK24" s="498"/>
      <c r="AL24" s="537"/>
      <c r="AM24" s="497">
        <v>256056</v>
      </c>
      <c r="AN24" s="498"/>
      <c r="AO24" s="498"/>
      <c r="AP24" s="498"/>
      <c r="AQ24" s="498"/>
      <c r="AR24" s="537"/>
      <c r="AS24" s="497">
        <v>2724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5517567</v>
      </c>
      <c r="BO24" s="447"/>
      <c r="BP24" s="447"/>
      <c r="BQ24" s="447"/>
      <c r="BR24" s="447"/>
      <c r="BS24" s="447"/>
      <c r="BT24" s="447"/>
      <c r="BU24" s="448"/>
      <c r="BV24" s="446">
        <v>5495383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5200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134</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246630</v>
      </c>
      <c r="BO25" s="410"/>
      <c r="BP25" s="410"/>
      <c r="BQ25" s="410"/>
      <c r="BR25" s="410"/>
      <c r="BS25" s="410"/>
      <c r="BT25" s="410"/>
      <c r="BU25" s="411"/>
      <c r="BV25" s="409">
        <v>326959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4900</v>
      </c>
      <c r="R26" s="498"/>
      <c r="S26" s="498"/>
      <c r="T26" s="498"/>
      <c r="U26" s="498"/>
      <c r="V26" s="537"/>
      <c r="W26" s="596"/>
      <c r="X26" s="584"/>
      <c r="Y26" s="585"/>
      <c r="Z26" s="496" t="s">
        <v>174</v>
      </c>
      <c r="AA26" s="606"/>
      <c r="AB26" s="606"/>
      <c r="AC26" s="606"/>
      <c r="AD26" s="606"/>
      <c r="AE26" s="606"/>
      <c r="AF26" s="606"/>
      <c r="AG26" s="607"/>
      <c r="AH26" s="497" t="s">
        <v>171</v>
      </c>
      <c r="AI26" s="498"/>
      <c r="AJ26" s="498"/>
      <c r="AK26" s="498"/>
      <c r="AL26" s="537"/>
      <c r="AM26" s="497" t="s">
        <v>171</v>
      </c>
      <c r="AN26" s="498"/>
      <c r="AO26" s="498"/>
      <c r="AP26" s="498"/>
      <c r="AQ26" s="498"/>
      <c r="AR26" s="537"/>
      <c r="AS26" s="497" t="s">
        <v>171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2970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10084</v>
      </c>
      <c r="BO27" s="620"/>
      <c r="BP27" s="620"/>
      <c r="BQ27" s="620"/>
      <c r="BR27" s="620"/>
      <c r="BS27" s="620"/>
      <c r="BT27" s="620"/>
      <c r="BU27" s="621"/>
      <c r="BV27" s="619">
        <v>10084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2450</v>
      </c>
      <c r="R28" s="498"/>
      <c r="S28" s="498"/>
      <c r="T28" s="498"/>
      <c r="U28" s="498"/>
      <c r="V28" s="537"/>
      <c r="W28" s="596"/>
      <c r="X28" s="584"/>
      <c r="Y28" s="585"/>
      <c r="Z28" s="496" t="s">
        <v>181</v>
      </c>
      <c r="AA28" s="476"/>
      <c r="AB28" s="476"/>
      <c r="AC28" s="476"/>
      <c r="AD28" s="476"/>
      <c r="AE28" s="476"/>
      <c r="AF28" s="476"/>
      <c r="AG28" s="477"/>
      <c r="AH28" s="497" t="s">
        <v>134</v>
      </c>
      <c r="AI28" s="498"/>
      <c r="AJ28" s="498"/>
      <c r="AK28" s="498"/>
      <c r="AL28" s="537"/>
      <c r="AM28" s="497" t="s">
        <v>134</v>
      </c>
      <c r="AN28" s="498"/>
      <c r="AO28" s="498"/>
      <c r="AP28" s="498"/>
      <c r="AQ28" s="498"/>
      <c r="AR28" s="537"/>
      <c r="AS28" s="497" t="s">
        <v>171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880476</v>
      </c>
      <c r="BO28" s="410"/>
      <c r="BP28" s="410"/>
      <c r="BQ28" s="410"/>
      <c r="BR28" s="410"/>
      <c r="BS28" s="410"/>
      <c r="BT28" s="410"/>
      <c r="BU28" s="411"/>
      <c r="BV28" s="409">
        <v>747069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8</v>
      </c>
      <c r="M29" s="498"/>
      <c r="N29" s="498"/>
      <c r="O29" s="498"/>
      <c r="P29" s="537"/>
      <c r="Q29" s="497">
        <v>2230</v>
      </c>
      <c r="R29" s="498"/>
      <c r="S29" s="498"/>
      <c r="T29" s="498"/>
      <c r="U29" s="498"/>
      <c r="V29" s="537"/>
      <c r="W29" s="597"/>
      <c r="X29" s="598"/>
      <c r="Y29" s="599"/>
      <c r="Z29" s="496" t="s">
        <v>184</v>
      </c>
      <c r="AA29" s="476"/>
      <c r="AB29" s="476"/>
      <c r="AC29" s="476"/>
      <c r="AD29" s="476"/>
      <c r="AE29" s="476"/>
      <c r="AF29" s="476"/>
      <c r="AG29" s="477"/>
      <c r="AH29" s="497">
        <v>95</v>
      </c>
      <c r="AI29" s="498"/>
      <c r="AJ29" s="498"/>
      <c r="AK29" s="498"/>
      <c r="AL29" s="537"/>
      <c r="AM29" s="497">
        <v>259563</v>
      </c>
      <c r="AN29" s="498"/>
      <c r="AO29" s="498"/>
      <c r="AP29" s="498"/>
      <c r="AQ29" s="498"/>
      <c r="AR29" s="537"/>
      <c r="AS29" s="497">
        <v>2732</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6478</v>
      </c>
      <c r="BO29" s="447"/>
      <c r="BP29" s="447"/>
      <c r="BQ29" s="447"/>
      <c r="BR29" s="447"/>
      <c r="BS29" s="447"/>
      <c r="BT29" s="447"/>
      <c r="BU29" s="448"/>
      <c r="BV29" s="446">
        <v>6476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537905</v>
      </c>
      <c r="BO30" s="620"/>
      <c r="BP30" s="620"/>
      <c r="BQ30" s="620"/>
      <c r="BR30" s="620"/>
      <c r="BS30" s="620"/>
      <c r="BT30" s="620"/>
      <c r="BU30" s="621"/>
      <c r="BV30" s="619">
        <v>458524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195</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与論町国民健康保険特別会計（事業勘定）</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与論町水道事業特別会計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与論町農業集落排水事業特別会計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与論空港株式会社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与論町介護保険特別会計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与論町と畜場特別会計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沖永良部与論地区広域事務組合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与論町後期高齢者医療特別会計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奄美群島広域事務組合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鹿児島県後期高齢者医療広域連合(一般会計)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鹿児島県後期高齢者医療広域連合(特別会計)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NC8O6ZBquwsQOqx3LumdG59DV4OYUDWb5vUAvJXJU+ls88GzjWaSsOtigvSUzEEJaZENwSfkAeLw3crNdeBrYw==" saltValue="f1VL/y1WYufqMPZj43zI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560</v>
      </c>
      <c r="D34" s="1224"/>
      <c r="E34" s="1225"/>
      <c r="F34" s="32" t="s">
        <v>561</v>
      </c>
      <c r="G34" s="33" t="s">
        <v>562</v>
      </c>
      <c r="H34" s="33" t="s">
        <v>563</v>
      </c>
      <c r="I34" s="33">
        <v>0.78</v>
      </c>
      <c r="J34" s="34" t="s">
        <v>564</v>
      </c>
      <c r="K34" s="22"/>
      <c r="L34" s="22"/>
      <c r="M34" s="22"/>
      <c r="N34" s="22"/>
      <c r="O34" s="22"/>
      <c r="P34" s="22"/>
    </row>
    <row r="35" spans="1:16" ht="39" customHeight="1">
      <c r="A35" s="22"/>
      <c r="B35" s="35"/>
      <c r="C35" s="1218" t="s">
        <v>565</v>
      </c>
      <c r="D35" s="1219"/>
      <c r="E35" s="1220"/>
      <c r="F35" s="36">
        <v>11.77</v>
      </c>
      <c r="G35" s="37">
        <v>11.2</v>
      </c>
      <c r="H35" s="37">
        <v>11.68</v>
      </c>
      <c r="I35" s="37">
        <v>8.5</v>
      </c>
      <c r="J35" s="38">
        <v>11.06</v>
      </c>
      <c r="K35" s="22"/>
      <c r="L35" s="22"/>
      <c r="M35" s="22"/>
      <c r="N35" s="22"/>
      <c r="O35" s="22"/>
      <c r="P35" s="22"/>
    </row>
    <row r="36" spans="1:16" ht="39" customHeight="1">
      <c r="A36" s="22"/>
      <c r="B36" s="35"/>
      <c r="C36" s="1218" t="s">
        <v>566</v>
      </c>
      <c r="D36" s="1219"/>
      <c r="E36" s="1220"/>
      <c r="F36" s="36">
        <v>6.67</v>
      </c>
      <c r="G36" s="37">
        <v>7.49</v>
      </c>
      <c r="H36" s="37">
        <v>8.18</v>
      </c>
      <c r="I36" s="37" t="s">
        <v>567</v>
      </c>
      <c r="J36" s="38">
        <v>9.3699999999999992</v>
      </c>
      <c r="K36" s="22"/>
      <c r="L36" s="22"/>
      <c r="M36" s="22"/>
      <c r="N36" s="22"/>
      <c r="O36" s="22"/>
      <c r="P36" s="22"/>
    </row>
    <row r="37" spans="1:16" ht="39" customHeight="1">
      <c r="A37" s="22"/>
      <c r="B37" s="35"/>
      <c r="C37" s="1218" t="s">
        <v>568</v>
      </c>
      <c r="D37" s="1219"/>
      <c r="E37" s="1220"/>
      <c r="F37" s="36">
        <v>1.22</v>
      </c>
      <c r="G37" s="37">
        <v>1.69</v>
      </c>
      <c r="H37" s="37">
        <v>1.76</v>
      </c>
      <c r="I37" s="37">
        <v>1.0900000000000001</v>
      </c>
      <c r="J37" s="38">
        <v>1.25</v>
      </c>
      <c r="K37" s="22"/>
      <c r="L37" s="22"/>
      <c r="M37" s="22"/>
      <c r="N37" s="22"/>
      <c r="O37" s="22"/>
      <c r="P37" s="22"/>
    </row>
    <row r="38" spans="1:16" ht="39" customHeight="1">
      <c r="A38" s="22"/>
      <c r="B38" s="35"/>
      <c r="C38" s="1218" t="s">
        <v>569</v>
      </c>
      <c r="D38" s="1219"/>
      <c r="E38" s="1220"/>
      <c r="F38" s="36">
        <v>0.01</v>
      </c>
      <c r="G38" s="37">
        <v>0</v>
      </c>
      <c r="H38" s="37">
        <v>0</v>
      </c>
      <c r="I38" s="37">
        <v>0</v>
      </c>
      <c r="J38" s="38">
        <v>0</v>
      </c>
      <c r="K38" s="22"/>
      <c r="L38" s="22"/>
      <c r="M38" s="22"/>
      <c r="N38" s="22"/>
      <c r="O38" s="22"/>
      <c r="P38" s="22"/>
    </row>
    <row r="39" spans="1:16" ht="39" customHeight="1">
      <c r="A39" s="22"/>
      <c r="B39" s="35"/>
      <c r="C39" s="1218" t="s">
        <v>570</v>
      </c>
      <c r="D39" s="1219"/>
      <c r="E39" s="1220"/>
      <c r="F39" s="36">
        <v>0</v>
      </c>
      <c r="G39" s="37">
        <v>0</v>
      </c>
      <c r="H39" s="37">
        <v>0</v>
      </c>
      <c r="I39" s="37">
        <v>0</v>
      </c>
      <c r="J39" s="38">
        <v>0</v>
      </c>
      <c r="K39" s="22"/>
      <c r="L39" s="22"/>
      <c r="M39" s="22"/>
      <c r="N39" s="22"/>
      <c r="O39" s="22"/>
      <c r="P39" s="22"/>
    </row>
    <row r="40" spans="1:16" ht="39" customHeight="1">
      <c r="A40" s="22"/>
      <c r="B40" s="35"/>
      <c r="C40" s="1218" t="s">
        <v>571</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572</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573</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T04SM5PbjYqZe6ez/tZ42P5WoSdo5taQQYWhD34JPXV3KW26h5AhUrr5WHofLp1quVavXsK1A7/H7xAEBopfQ==" saltValue="5qlJH5d2V/dqpFSJM2n5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584</v>
      </c>
      <c r="L45" s="60">
        <v>596</v>
      </c>
      <c r="M45" s="60">
        <v>555</v>
      </c>
      <c r="N45" s="60">
        <v>528</v>
      </c>
      <c r="O45" s="61">
        <v>533</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6</v>
      </c>
      <c r="L48" s="64">
        <v>3</v>
      </c>
      <c r="M48" s="64">
        <v>6</v>
      </c>
      <c r="N48" s="64">
        <v>5</v>
      </c>
      <c r="O48" s="65">
        <v>8</v>
      </c>
      <c r="P48" s="48"/>
      <c r="Q48" s="48"/>
      <c r="R48" s="48"/>
      <c r="S48" s="48"/>
      <c r="T48" s="48"/>
      <c r="U48" s="48"/>
    </row>
    <row r="49" spans="1:21" ht="30.75" customHeight="1">
      <c r="A49" s="48"/>
      <c r="B49" s="1236"/>
      <c r="C49" s="1237"/>
      <c r="D49" s="62"/>
      <c r="E49" s="1228" t="s">
        <v>16</v>
      </c>
      <c r="F49" s="1228"/>
      <c r="G49" s="1228"/>
      <c r="H49" s="1228"/>
      <c r="I49" s="1228"/>
      <c r="J49" s="1229"/>
      <c r="K49" s="63">
        <v>2</v>
      </c>
      <c r="L49" s="64">
        <v>1</v>
      </c>
      <c r="M49" s="64">
        <v>2</v>
      </c>
      <c r="N49" s="64">
        <v>2</v>
      </c>
      <c r="O49" s="65">
        <v>2</v>
      </c>
      <c r="P49" s="48"/>
      <c r="Q49" s="48"/>
      <c r="R49" s="48"/>
      <c r="S49" s="48"/>
      <c r="T49" s="48"/>
      <c r="U49" s="48"/>
    </row>
    <row r="50" spans="1:21" ht="30.75" customHeight="1">
      <c r="A50" s="48"/>
      <c r="B50" s="1236"/>
      <c r="C50" s="1237"/>
      <c r="D50" s="62"/>
      <c r="E50" s="1228" t="s">
        <v>17</v>
      </c>
      <c r="F50" s="1228"/>
      <c r="G50" s="1228"/>
      <c r="H50" s="1228"/>
      <c r="I50" s="1228"/>
      <c r="J50" s="1229"/>
      <c r="K50" s="63">
        <v>4</v>
      </c>
      <c r="L50" s="64">
        <v>7</v>
      </c>
      <c r="M50" s="64">
        <v>26</v>
      </c>
      <c r="N50" s="64">
        <v>30</v>
      </c>
      <c r="O50" s="65">
        <v>80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394</v>
      </c>
      <c r="L52" s="64">
        <v>411</v>
      </c>
      <c r="M52" s="64">
        <v>385</v>
      </c>
      <c r="N52" s="64">
        <v>371</v>
      </c>
      <c r="O52" s="65">
        <v>364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202</v>
      </c>
      <c r="L53" s="69">
        <v>196</v>
      </c>
      <c r="M53" s="69">
        <v>204</v>
      </c>
      <c r="N53" s="69">
        <v>194</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0+I4nRuQyjVkbexhTDvC3+mH9J2Er8XsBVap5gKSLl5qgABVC0aKmWNDU2VZgVcwetWJ6OQ9BL8ymgtPPbj0Q==" saltValue="en9yKGA/DC45l6AnCHNm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8" scale="86"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5031</v>
      </c>
      <c r="J41" s="83">
        <v>5038</v>
      </c>
      <c r="K41" s="83">
        <v>5178</v>
      </c>
      <c r="L41" s="83">
        <v>5714</v>
      </c>
      <c r="M41" s="84">
        <v>5708</v>
      </c>
    </row>
    <row r="42" spans="2:13" ht="27.75" customHeight="1">
      <c r="B42" s="1244"/>
      <c r="C42" s="1245"/>
      <c r="D42" s="85"/>
      <c r="E42" s="1250" t="s">
        <v>26</v>
      </c>
      <c r="F42" s="1250"/>
      <c r="G42" s="1250"/>
      <c r="H42" s="1251"/>
      <c r="I42" s="86">
        <v>6</v>
      </c>
      <c r="J42" s="87">
        <v>1</v>
      </c>
      <c r="K42" s="87" t="s">
        <v>509</v>
      </c>
      <c r="L42" s="87" t="s">
        <v>509</v>
      </c>
      <c r="M42" s="88" t="s">
        <v>509</v>
      </c>
    </row>
    <row r="43" spans="2:13" ht="27.75" customHeight="1">
      <c r="B43" s="1244"/>
      <c r="C43" s="1245"/>
      <c r="D43" s="85"/>
      <c r="E43" s="1250" t="s">
        <v>27</v>
      </c>
      <c r="F43" s="1250"/>
      <c r="G43" s="1250"/>
      <c r="H43" s="1251"/>
      <c r="I43" s="86">
        <v>36</v>
      </c>
      <c r="J43" s="87">
        <v>32</v>
      </c>
      <c r="K43" s="87">
        <v>31</v>
      </c>
      <c r="L43" s="87">
        <v>28</v>
      </c>
      <c r="M43" s="88">
        <v>26</v>
      </c>
    </row>
    <row r="44" spans="2:13" ht="27.75" customHeight="1">
      <c r="B44" s="1244"/>
      <c r="C44" s="1245"/>
      <c r="D44" s="85"/>
      <c r="E44" s="1250" t="s">
        <v>28</v>
      </c>
      <c r="F44" s="1250"/>
      <c r="G44" s="1250"/>
      <c r="H44" s="1251"/>
      <c r="I44" s="86">
        <v>28</v>
      </c>
      <c r="J44" s="87">
        <v>25</v>
      </c>
      <c r="K44" s="87">
        <v>24</v>
      </c>
      <c r="L44" s="87">
        <v>22</v>
      </c>
      <c r="M44" s="88">
        <v>20</v>
      </c>
    </row>
    <row r="45" spans="2:13" ht="27.75" customHeight="1">
      <c r="B45" s="1244"/>
      <c r="C45" s="1245"/>
      <c r="D45" s="85"/>
      <c r="E45" s="1250" t="s">
        <v>29</v>
      </c>
      <c r="F45" s="1250"/>
      <c r="G45" s="1250"/>
      <c r="H45" s="1251"/>
      <c r="I45" s="86">
        <v>497</v>
      </c>
      <c r="J45" s="87">
        <v>530</v>
      </c>
      <c r="K45" s="87">
        <v>494</v>
      </c>
      <c r="L45" s="87">
        <v>398</v>
      </c>
      <c r="M45" s="88">
        <v>328</v>
      </c>
    </row>
    <row r="46" spans="2:13" ht="27.75" customHeight="1">
      <c r="B46" s="1244"/>
      <c r="C46" s="1245"/>
      <c r="D46" s="89"/>
      <c r="E46" s="1250" t="s">
        <v>30</v>
      </c>
      <c r="F46" s="1250"/>
      <c r="G46" s="1250"/>
      <c r="H46" s="1251"/>
      <c r="I46" s="86" t="s">
        <v>509</v>
      </c>
      <c r="J46" s="87" t="s">
        <v>509</v>
      </c>
      <c r="K46" s="87" t="s">
        <v>509</v>
      </c>
      <c r="L46" s="87" t="s">
        <v>509</v>
      </c>
      <c r="M46" s="88" t="s">
        <v>509</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541</v>
      </c>
      <c r="J50" s="87">
        <v>668</v>
      </c>
      <c r="K50" s="87">
        <v>860</v>
      </c>
      <c r="L50" s="87">
        <v>1224</v>
      </c>
      <c r="M50" s="88">
        <v>1474</v>
      </c>
    </row>
    <row r="51" spans="2:13" ht="27.75" customHeight="1">
      <c r="B51" s="1244"/>
      <c r="C51" s="1245"/>
      <c r="D51" s="85"/>
      <c r="E51" s="1250" t="s">
        <v>36</v>
      </c>
      <c r="F51" s="1250"/>
      <c r="G51" s="1250"/>
      <c r="H51" s="1251"/>
      <c r="I51" s="86">
        <v>199</v>
      </c>
      <c r="J51" s="87">
        <v>299</v>
      </c>
      <c r="K51" s="87">
        <v>408</v>
      </c>
      <c r="L51" s="87">
        <v>318</v>
      </c>
      <c r="M51" s="88">
        <v>317</v>
      </c>
    </row>
    <row r="52" spans="2:13" ht="27.75" customHeight="1">
      <c r="B52" s="1246"/>
      <c r="C52" s="1247"/>
      <c r="D52" s="85"/>
      <c r="E52" s="1250" t="s">
        <v>37</v>
      </c>
      <c r="F52" s="1250"/>
      <c r="G52" s="1250"/>
      <c r="H52" s="1251"/>
      <c r="I52" s="86">
        <v>3286</v>
      </c>
      <c r="J52" s="87">
        <v>3337</v>
      </c>
      <c r="K52" s="87">
        <v>3458</v>
      </c>
      <c r="L52" s="87">
        <v>3892</v>
      </c>
      <c r="M52" s="88">
        <v>3720</v>
      </c>
    </row>
    <row r="53" spans="2:13" ht="27.75" customHeight="1" thickBot="1">
      <c r="B53" s="1257" t="s">
        <v>38</v>
      </c>
      <c r="C53" s="1258"/>
      <c r="D53" s="92"/>
      <c r="E53" s="1259" t="s">
        <v>39</v>
      </c>
      <c r="F53" s="1259"/>
      <c r="G53" s="1259"/>
      <c r="H53" s="1260"/>
      <c r="I53" s="93">
        <v>1573</v>
      </c>
      <c r="J53" s="94">
        <v>1321</v>
      </c>
      <c r="K53" s="94">
        <v>1000</v>
      </c>
      <c r="L53" s="94">
        <v>729</v>
      </c>
      <c r="M53" s="95">
        <v>571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qyWkD+z+OpPbYblihFmHSsZfdJpy5xTbYdg/RmaAbnH1AQxOxloPmniBKdMEnNQc4hVVdwjrwsXAhQNj2xNRQ==" saltValue="sgFIxzN24A0esXbPBmSf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543</v>
      </c>
      <c r="G55" s="107">
        <v>747</v>
      </c>
      <c r="H55" s="108">
        <v>880</v>
      </c>
    </row>
    <row r="56" spans="2:8" ht="52.5" customHeight="1">
      <c r="B56" s="109"/>
      <c r="C56" s="1271" t="s">
        <v>43</v>
      </c>
      <c r="D56" s="1271"/>
      <c r="E56" s="1272"/>
      <c r="F56" s="110">
        <v>6</v>
      </c>
      <c r="G56" s="110">
        <v>6</v>
      </c>
      <c r="H56" s="111">
        <v>6</v>
      </c>
    </row>
    <row r="57" spans="2:8" ht="53.25" customHeight="1">
      <c r="B57" s="109"/>
      <c r="C57" s="1273" t="s">
        <v>44</v>
      </c>
      <c r="D57" s="1273"/>
      <c r="E57" s="1274"/>
      <c r="F57" s="112">
        <v>297</v>
      </c>
      <c r="G57" s="112">
        <v>459</v>
      </c>
      <c r="H57" s="113">
        <v>538</v>
      </c>
    </row>
    <row r="58" spans="2:8" ht="45.75" customHeight="1">
      <c r="B58" s="114"/>
      <c r="C58" s="1261" t="s">
        <v>574</v>
      </c>
      <c r="D58" s="1262"/>
      <c r="E58" s="1263"/>
      <c r="F58" s="115">
        <v>250</v>
      </c>
      <c r="G58" s="115">
        <v>400</v>
      </c>
      <c r="H58" s="116">
        <v>483</v>
      </c>
    </row>
    <row r="59" spans="2:8" ht="45.75" customHeight="1">
      <c r="B59" s="114"/>
      <c r="C59" s="1261" t="s">
        <v>575</v>
      </c>
      <c r="D59" s="1262"/>
      <c r="E59" s="1263"/>
      <c r="F59" s="115">
        <v>15</v>
      </c>
      <c r="G59" s="115">
        <v>24</v>
      </c>
      <c r="H59" s="116">
        <v>32</v>
      </c>
    </row>
    <row r="60" spans="2:8" ht="45.75" customHeight="1">
      <c r="B60" s="114"/>
      <c r="C60" s="1261" t="s">
        <v>576</v>
      </c>
      <c r="D60" s="1262"/>
      <c r="E60" s="1263"/>
      <c r="F60" s="115">
        <v>10</v>
      </c>
      <c r="G60" s="115">
        <v>10</v>
      </c>
      <c r="H60" s="116">
        <v>10</v>
      </c>
    </row>
    <row r="61" spans="2:8" ht="45.75" customHeight="1">
      <c r="B61" s="114"/>
      <c r="C61" s="1261" t="s">
        <v>577</v>
      </c>
      <c r="D61" s="1262"/>
      <c r="E61" s="1263"/>
      <c r="F61" s="115">
        <v>6</v>
      </c>
      <c r="G61" s="115">
        <v>6</v>
      </c>
      <c r="H61" s="116">
        <v>6</v>
      </c>
    </row>
    <row r="62" spans="2:8" ht="45.75" customHeight="1" thickBot="1">
      <c r="B62" s="117"/>
      <c r="C62" s="1264" t="s">
        <v>578</v>
      </c>
      <c r="D62" s="1265"/>
      <c r="E62" s="1266"/>
      <c r="F62" s="118">
        <v>5</v>
      </c>
      <c r="G62" s="118">
        <v>5</v>
      </c>
      <c r="H62" s="119">
        <v>5</v>
      </c>
    </row>
    <row r="63" spans="2:8" ht="52.5" customHeight="1" thickBot="1">
      <c r="B63" s="120"/>
      <c r="C63" s="1267" t="s">
        <v>45</v>
      </c>
      <c r="D63" s="1267"/>
      <c r="E63" s="1268"/>
      <c r="F63" s="121">
        <v>846</v>
      </c>
      <c r="G63" s="121">
        <v>1212</v>
      </c>
      <c r="H63" s="122">
        <v>1425</v>
      </c>
    </row>
    <row r="64" spans="2:8" ht="15" customHeight="1"/>
    <row r="65" ht="0" hidden="1" customHeight="1"/>
    <row r="66" ht="0" hidden="1" customHeight="1"/>
  </sheetData>
  <sheetProtection algorithmName="SHA-512" hashValue="XLMxMSJKk5frR6kDPnJnTEFvA0D2A3mzp36SUb8pc7bJmZfzQn7Ol91BFRxtwYMwkVBRSI9NmwIS1MLXoEop8g==" saltValue="Yf3YC0ts2ojYD/kO6y7j7Q=="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8" scale="57"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600</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42.3</v>
      </c>
      <c r="CG51" s="1277"/>
      <c r="CH51" s="1277"/>
      <c r="CI51" s="1277"/>
      <c r="CJ51" s="1277"/>
      <c r="CK51" s="1277"/>
      <c r="CL51" s="1277"/>
      <c r="CM51" s="1277"/>
      <c r="CN51" s="1277">
        <v>30.5</v>
      </c>
      <c r="CO51" s="1277"/>
      <c r="CP51" s="1277"/>
      <c r="CQ51" s="1277"/>
      <c r="CR51" s="1277"/>
      <c r="CS51" s="1277"/>
      <c r="CT51" s="1277"/>
      <c r="CU51" s="1277"/>
      <c r="CV51" s="1277">
        <v>24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58.6</v>
      </c>
      <c r="CG53" s="1277"/>
      <c r="CH53" s="1277"/>
      <c r="CI53" s="1277"/>
      <c r="CJ53" s="1277"/>
      <c r="CK53" s="1277"/>
      <c r="CL53" s="1277"/>
      <c r="CM53" s="1277"/>
      <c r="CN53" s="1277">
        <v>55.6</v>
      </c>
      <c r="CO53" s="1277"/>
      <c r="CP53" s="1277"/>
      <c r="CQ53" s="1277"/>
      <c r="CR53" s="1277"/>
      <c r="CS53" s="1277"/>
      <c r="CT53" s="1277"/>
      <c r="CU53" s="1277"/>
      <c r="CV53" s="1277">
        <v>58.9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70.099999999999994</v>
      </c>
      <c r="BQ73" s="1277"/>
      <c r="BR73" s="1277"/>
      <c r="BS73" s="1277"/>
      <c r="BT73" s="1277"/>
      <c r="BU73" s="1277"/>
      <c r="BV73" s="1277"/>
      <c r="BW73" s="1277"/>
      <c r="BX73" s="1277">
        <v>58.2</v>
      </c>
      <c r="BY73" s="1277"/>
      <c r="BZ73" s="1277"/>
      <c r="CA73" s="1277"/>
      <c r="CB73" s="1277"/>
      <c r="CC73" s="1277"/>
      <c r="CD73" s="1277"/>
      <c r="CE73" s="1277"/>
      <c r="CF73" s="1277">
        <v>42.3</v>
      </c>
      <c r="CG73" s="1277"/>
      <c r="CH73" s="1277"/>
      <c r="CI73" s="1277"/>
      <c r="CJ73" s="1277"/>
      <c r="CK73" s="1277"/>
      <c r="CL73" s="1277"/>
      <c r="CM73" s="1277"/>
      <c r="CN73" s="1277">
        <v>30.5</v>
      </c>
      <c r="CO73" s="1277"/>
      <c r="CP73" s="1277"/>
      <c r="CQ73" s="1277"/>
      <c r="CR73" s="1277"/>
      <c r="CS73" s="1277"/>
      <c r="CT73" s="1277"/>
      <c r="CU73" s="1277"/>
      <c r="CV73" s="1277">
        <v>24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10.8</v>
      </c>
      <c r="BQ75" s="1277"/>
      <c r="BR75" s="1277"/>
      <c r="BS75" s="1277"/>
      <c r="BT75" s="1277"/>
      <c r="BU75" s="1277"/>
      <c r="BV75" s="1277"/>
      <c r="BW75" s="1277"/>
      <c r="BX75" s="1277">
        <v>9.5</v>
      </c>
      <c r="BY75" s="1277"/>
      <c r="BZ75" s="1277"/>
      <c r="CA75" s="1277"/>
      <c r="CB75" s="1277"/>
      <c r="CC75" s="1277"/>
      <c r="CD75" s="1277"/>
      <c r="CE75" s="1277"/>
      <c r="CF75" s="1277">
        <v>8.8000000000000007</v>
      </c>
      <c r="CG75" s="1277"/>
      <c r="CH75" s="1277"/>
      <c r="CI75" s="1277"/>
      <c r="CJ75" s="1277"/>
      <c r="CK75" s="1277"/>
      <c r="CL75" s="1277"/>
      <c r="CM75" s="1277"/>
      <c r="CN75" s="1277">
        <v>8.5</v>
      </c>
      <c r="CO75" s="1277"/>
      <c r="CP75" s="1277"/>
      <c r="CQ75" s="1277"/>
      <c r="CR75" s="1277"/>
      <c r="CS75" s="1277"/>
      <c r="CT75" s="1277"/>
      <c r="CU75" s="1277"/>
      <c r="CV75" s="1277">
        <v>9.1999999999999993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1/cl3c7HEw3OgmuC/P3i4dxc3/XYRzZLAsnjS5P/QSC/d6FHT6yXsHD/akZ/ULb1FygNEFd5GG5n5CEncpHXA==" saltValue="wHAFPpscEyPgaYWOr0yZk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x9S1HxUJ8Gs7L3iDheHrO796BwFYgUzbLQAJ4AXMMIAOJP0Z0HDOKAte7gwMAa9MJ09GxQRM3L/ArgA4kmDFw==" saltValue="Y66e2/Hv0I7ZVDVZ/Ypc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Nqm3p4kX/auDPjUf289TQmNmUDqw3js6E+/DwpC8Sl/OnUI4Nl2TjWBwIwSB41GzO1IWD1KGRg1AJ5my1iWkg==" saltValue="/4mHb1+Y6lCz58CzqW2Xn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165400</v>
      </c>
      <c r="E3" s="141"/>
      <c r="F3" s="142">
        <v>174587</v>
      </c>
      <c r="G3" s="143"/>
      <c r="H3" s="144"/>
    </row>
    <row r="4" spans="1:8">
      <c r="A4" s="145"/>
      <c r="B4" s="146"/>
      <c r="C4" s="147"/>
      <c r="D4" s="148">
        <v>70674</v>
      </c>
      <c r="E4" s="149"/>
      <c r="F4" s="150">
        <v>79695</v>
      </c>
      <c r="G4" s="151"/>
      <c r="H4" s="152"/>
    </row>
    <row r="5" spans="1:8">
      <c r="A5" s="133" t="s">
        <v>544</v>
      </c>
      <c r="B5" s="138"/>
      <c r="C5" s="139"/>
      <c r="D5" s="140">
        <v>167402</v>
      </c>
      <c r="E5" s="141"/>
      <c r="F5" s="142">
        <v>175675</v>
      </c>
      <c r="G5" s="143"/>
      <c r="H5" s="144"/>
    </row>
    <row r="6" spans="1:8">
      <c r="A6" s="145"/>
      <c r="B6" s="146"/>
      <c r="C6" s="147"/>
      <c r="D6" s="148">
        <v>88418</v>
      </c>
      <c r="E6" s="149"/>
      <c r="F6" s="150">
        <v>87698</v>
      </c>
      <c r="G6" s="151"/>
      <c r="H6" s="152"/>
    </row>
    <row r="7" spans="1:8">
      <c r="A7" s="133" t="s">
        <v>545</v>
      </c>
      <c r="B7" s="138"/>
      <c r="C7" s="139"/>
      <c r="D7" s="140">
        <v>265067</v>
      </c>
      <c r="E7" s="141"/>
      <c r="F7" s="142">
        <v>162193</v>
      </c>
      <c r="G7" s="143"/>
      <c r="H7" s="144"/>
    </row>
    <row r="8" spans="1:8">
      <c r="A8" s="145"/>
      <c r="B8" s="146"/>
      <c r="C8" s="147"/>
      <c r="D8" s="148">
        <v>53605</v>
      </c>
      <c r="E8" s="149"/>
      <c r="F8" s="150">
        <v>79985</v>
      </c>
      <c r="G8" s="151"/>
      <c r="H8" s="152"/>
    </row>
    <row r="9" spans="1:8">
      <c r="A9" s="133" t="s">
        <v>546</v>
      </c>
      <c r="B9" s="138"/>
      <c r="C9" s="139"/>
      <c r="D9" s="140">
        <v>333226</v>
      </c>
      <c r="E9" s="141"/>
      <c r="F9" s="142">
        <v>168868</v>
      </c>
      <c r="G9" s="143"/>
      <c r="H9" s="144"/>
    </row>
    <row r="10" spans="1:8">
      <c r="A10" s="145"/>
      <c r="B10" s="146"/>
      <c r="C10" s="147"/>
      <c r="D10" s="148">
        <v>79718</v>
      </c>
      <c r="E10" s="149"/>
      <c r="F10" s="150">
        <v>79360</v>
      </c>
      <c r="G10" s="151"/>
      <c r="H10" s="152"/>
    </row>
    <row r="11" spans="1:8">
      <c r="A11" s="133" t="s">
        <v>547</v>
      </c>
      <c r="B11" s="138"/>
      <c r="C11" s="139"/>
      <c r="D11" s="140">
        <v>191769</v>
      </c>
      <c r="E11" s="141"/>
      <c r="F11" s="142">
        <v>202870</v>
      </c>
      <c r="G11" s="143"/>
      <c r="H11" s="144"/>
    </row>
    <row r="12" spans="1:8">
      <c r="A12" s="145"/>
      <c r="B12" s="146"/>
      <c r="C12" s="153"/>
      <c r="D12" s="148">
        <v>73937</v>
      </c>
      <c r="E12" s="149"/>
      <c r="F12" s="150">
        <v>79735</v>
      </c>
      <c r="G12" s="151"/>
      <c r="H12" s="152"/>
    </row>
    <row r="13" spans="1:8">
      <c r="A13" s="133"/>
      <c r="B13" s="138"/>
      <c r="C13" s="154"/>
      <c r="D13" s="155">
        <v>224573</v>
      </c>
      <c r="E13" s="156"/>
      <c r="F13" s="157">
        <v>176839</v>
      </c>
      <c r="G13" s="158"/>
      <c r="H13" s="144"/>
    </row>
    <row r="14" spans="1:8">
      <c r="A14" s="145"/>
      <c r="B14" s="146"/>
      <c r="C14" s="147"/>
      <c r="D14" s="148">
        <v>73270</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11.77</v>
      </c>
      <c r="C19" s="159">
        <f>ROUND(VALUE(SUBSTITUTE(実質収支比率等に係る経年分析!G$48,"▲","-")),2)</f>
        <v>10.9</v>
      </c>
      <c r="D19" s="159">
        <f>ROUND(VALUE(SUBSTITUTE(実質収支比率等に係る経年分析!H$48,"▲","-")),2)</f>
        <v>11.69</v>
      </c>
      <c r="E19" s="159">
        <f>ROUND(VALUE(SUBSTITUTE(実質収支比率等に係る経年分析!I$48,"▲","-")),2)</f>
        <v>8.51</v>
      </c>
      <c r="F19" s="159">
        <f>ROUND(VALUE(SUBSTITUTE(実質収支比率等に係る経年分析!J$48,"▲","-")),2)</f>
        <v>11.06</v>
      </c>
    </row>
    <row r="20" spans="1:11">
      <c r="A20" s="159" t="s">
        <v>49</v>
      </c>
      <c r="B20" s="159">
        <f>ROUND(VALUE(SUBSTITUTE(実質収支比率等に係る経年分析!F$47,"▲","-")),2)</f>
        <v>10.5</v>
      </c>
      <c r="C20" s="159">
        <f>ROUND(VALUE(SUBSTITUTE(実質収支比率等に係る経年分析!G$47,"▲","-")),2)</f>
        <v>11.13</v>
      </c>
      <c r="D20" s="159">
        <f>ROUND(VALUE(SUBSTITUTE(実質収支比率等に係る経年分析!H$47,"▲","-")),2)</f>
        <v>19.86</v>
      </c>
      <c r="E20" s="159">
        <f>ROUND(VALUE(SUBSTITUTE(実質収支比率等に係る経年分析!I$47,"▲","-")),2)</f>
        <v>27.24</v>
      </c>
      <c r="F20" s="159">
        <f>ROUND(VALUE(SUBSTITUTE(実質収支比率等に係る経年分析!J$47,"▲","-")),2)</f>
        <v>32.35</v>
      </c>
    </row>
    <row r="21" spans="1:11">
      <c r="A21" s="159" t="s">
        <v>50</v>
      </c>
      <c r="B21" s="159">
        <f>IF(ISNUMBER(VALUE(SUBSTITUTE(実質収支比率等に係る経年分析!F$49,"▲","-"))),ROUND(VALUE(SUBSTITUTE(実質収支比率等に係る経年分析!F$49,"▲","-")),2),NA())</f>
        <v>-3.29</v>
      </c>
      <c r="C21" s="159">
        <f>IF(ISNUMBER(VALUE(SUBSTITUTE(実質収支比率等に係る経年分析!G$49,"▲","-"))),ROUND(VALUE(SUBSTITUTE(実質収支比率等に係る経年分析!G$49,"▲","-")),2),NA())</f>
        <v>-10.210000000000001</v>
      </c>
      <c r="D21" s="159">
        <f>IF(ISNUMBER(VALUE(SUBSTITUTE(実質収支比率等に係る経年分析!H$49,"▲","-"))),ROUND(VALUE(SUBSTITUTE(実質収支比率等に係る経年分析!H$49,"▲","-")),2),NA())</f>
        <v>0.59</v>
      </c>
      <c r="E21" s="159">
        <f>IF(ISNUMBER(VALUE(SUBSTITUTE(実質収支比率等に係る経年分析!I$49,"▲","-"))),ROUND(VALUE(SUBSTITUTE(実質収支比率等に係る経年分析!I$49,"▲","-")),2),NA())</f>
        <v>-2.95</v>
      </c>
      <c r="F21" s="159">
        <f>IF(ISNUMBER(VALUE(SUBSTITUTE(実質収支比率等に係る経年分析!J$49,"▲","-"))),ROUND(VALUE(SUBSTITUTE(実質収支比率等に係る経年分析!J$49,"▲","-")),2),NA())</f>
        <v>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与論町と畜場特別会計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与論町農業集落排水事業特別会計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与論町後期高齢者医療特別会計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与論町介護保険特別会計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c r="A34" s="160" t="str">
        <f>IF(連結実質赤字比率に係る赤字・黒字の構成分析!C$36="",NA(),連結実質赤字比率に係る赤字・黒字の構成分析!C$36)</f>
        <v>与論町水道事業特別会計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8.18</v>
      </c>
      <c r="H34" s="160">
        <f>IF(ROUND(VALUE(SUBSTITUTE(連結実質赤字比率に係る赤字・黒字の構成分析!I$36,"▲", "-")), 2) &lt; 0, ABS(ROUND(VALUE(SUBSTITUTE(連結実質赤字比率に係る赤字・黒字の構成分析!I$36,"▲", "-")), 2)), NA())</f>
        <v>9.4700000000000006</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9.3699999999999992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11.06</v>
      </c>
    </row>
    <row r="36" spans="1:16">
      <c r="A36" s="160" t="str">
        <f>IF(連結実質赤字比率に係る赤字・黒字の構成分析!C$34="",NA(),連結実質赤字比率に係る赤字・黒字の構成分析!C$34)</f>
        <v>与論町国民健康保険特別会計（事業勘定）</v>
      </c>
      <c r="B36" s="160">
        <f>IF(ROUND(VALUE(SUBSTITUTE(連結実質赤字比率に係る赤字・黒字の構成分析!F$34,"▲", "-")), 2) &lt; 0, ABS(ROUND(VALUE(SUBSTITUTE(連結実質赤字比率に係る赤字・黒字の構成分析!F$34,"▲", "-")), 2)), NA())</f>
        <v>0.94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0.7</v>
      </c>
      <c r="G36" s="160" t="e">
        <f>IF(ROUND(VALUE(SUBSTITUTE(連結実質赤字比率に係る赤字・黒字の構成分析!H$34,"▲", "-")), 2) &gt;= 0, ABS(ROUND(VALUE(SUBSTITUTE(連結実質赤字比率に係る赤字・黒字の構成分析!H$34,"▲", "-")), 2)), NA())</f>
        <v>#N/A</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0.78</v>
      </c>
      <c r="J36" s="160">
        <f>IF(ROUND(VALUE(SUBSTITUTE(連結実質赤字比率に係る赤字・黒字の構成分析!J$34,"▲", "-")), 2) &lt; 0, ABS(ROUND(VALUE(SUBSTITUTE(連結実質赤字比率に係る赤字・黒字の構成分析!J$34,"▲", "-")), 2)), NA())</f>
        <v>0.48</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394</v>
      </c>
      <c r="E42" s="161"/>
      <c r="F42" s="161"/>
      <c r="G42" s="161">
        <f>'実質公債費比率（分子）の構造'!L$52</f>
        <v>411</v>
      </c>
      <c r="H42" s="161"/>
      <c r="I42" s="161"/>
      <c r="J42" s="161">
        <f>'実質公債費比率（分子）の構造'!M$52</f>
        <v>385</v>
      </c>
      <c r="K42" s="161"/>
      <c r="L42" s="161"/>
      <c r="M42" s="161">
        <f>'実質公債費比率（分子）の構造'!N$52</f>
        <v>371</v>
      </c>
      <c r="N42" s="161"/>
      <c r="O42" s="161"/>
      <c r="P42" s="161">
        <f>'実質公債費比率（分子）の構造'!O$52</f>
        <v>364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v>
      </c>
      <c r="C44" s="161"/>
      <c r="D44" s="161"/>
      <c r="E44" s="161">
        <f>'実質公債費比率（分子）の構造'!L$50</f>
        <v>7</v>
      </c>
      <c r="F44" s="161"/>
      <c r="G44" s="161"/>
      <c r="H44" s="161">
        <f>'実質公債費比率（分子）の構造'!M$50</f>
        <v>26</v>
      </c>
      <c r="I44" s="161"/>
      <c r="J44" s="161"/>
      <c r="K44" s="161">
        <f>'実質公債費比率（分子）の構造'!N$50</f>
        <v>30</v>
      </c>
      <c r="L44" s="161"/>
      <c r="M44" s="161"/>
      <c r="N44" s="161">
        <f>'実質公債費比率（分子）の構造'!O$50</f>
        <v>80</v>
      </c>
      <c r="O44" s="161"/>
      <c r="P44" s="161"/>
    </row>
    <row r="45" spans="1:16">
      <c r="A45" s="161" t="s">
        <v>60</v>
      </c>
      <c r="B45" s="161">
        <f>'実質公債費比率（分子）の構造'!K$49</f>
        <v>2</v>
      </c>
      <c r="C45" s="161"/>
      <c r="D45" s="161"/>
      <c r="E45" s="161">
        <f>'実質公債費比率（分子）の構造'!L$49</f>
        <v>1</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c r="A46" s="161" t="s">
        <v>61</v>
      </c>
      <c r="B46" s="161">
        <f>'実質公債費比率（分子）の構造'!K$48</f>
        <v>6</v>
      </c>
      <c r="C46" s="161"/>
      <c r="D46" s="161"/>
      <c r="E46" s="161">
        <f>'実質公債費比率（分子）の構造'!L$48</f>
        <v>3</v>
      </c>
      <c r="F46" s="161"/>
      <c r="G46" s="161"/>
      <c r="H46" s="161">
        <f>'実質公債費比率（分子）の構造'!M$48</f>
        <v>6</v>
      </c>
      <c r="I46" s="161"/>
      <c r="J46" s="161"/>
      <c r="K46" s="161">
        <f>'実質公債費比率（分子）の構造'!N$48</f>
        <v>5</v>
      </c>
      <c r="L46" s="161"/>
      <c r="M46" s="161"/>
      <c r="N46" s="161">
        <f>'実質公債費比率（分子）の構造'!O$48</f>
        <v>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584</v>
      </c>
      <c r="C49" s="161"/>
      <c r="D49" s="161"/>
      <c r="E49" s="161">
        <f>'実質公債費比率（分子）の構造'!L$45</f>
        <v>596</v>
      </c>
      <c r="F49" s="161"/>
      <c r="G49" s="161"/>
      <c r="H49" s="161">
        <f>'実質公債費比率（分子）の構造'!M$45</f>
        <v>555</v>
      </c>
      <c r="I49" s="161"/>
      <c r="J49" s="161"/>
      <c r="K49" s="161">
        <f>'実質公債費比率（分子）の構造'!N$45</f>
        <v>528</v>
      </c>
      <c r="L49" s="161"/>
      <c r="M49" s="161"/>
      <c r="N49" s="161">
        <f>'実質公債費比率（分子）の構造'!O$45</f>
        <v>533</v>
      </c>
      <c r="O49" s="161"/>
      <c r="P49" s="161"/>
    </row>
    <row r="50" spans="1:16">
      <c r="A50" s="161" t="s">
        <v>65</v>
      </c>
      <c r="B50" s="161" t="e">
        <f>NA()</f>
        <v>#N/A</v>
      </c>
      <c r="C50" s="161">
        <f>IF(ISNUMBER('実質公債費比率（分子）の構造'!K$53),'実質公債費比率（分子）の構造'!K$53,NA())</f>
        <v>202</v>
      </c>
      <c r="D50" s="161" t="e">
        <f>NA()</f>
        <v>#N/A</v>
      </c>
      <c r="E50" s="161" t="e">
        <f>NA()</f>
        <v>#N/A</v>
      </c>
      <c r="F50" s="161">
        <f>IF(ISNUMBER('実質公債費比率（分子）の構造'!L$53),'実質公債費比率（分子）の構造'!L$53,NA())</f>
        <v>196</v>
      </c>
      <c r="G50" s="161" t="e">
        <f>NA()</f>
        <v>#N/A</v>
      </c>
      <c r="H50" s="161" t="e">
        <f>NA()</f>
        <v>#N/A</v>
      </c>
      <c r="I50" s="161">
        <f>IF(ISNUMBER('実質公債費比率（分子）の構造'!M$53),'実質公債費比率（分子）の構造'!M$53,NA())</f>
        <v>204</v>
      </c>
      <c r="J50" s="161" t="e">
        <f>NA()</f>
        <v>#N/A</v>
      </c>
      <c r="K50" s="161" t="e">
        <f>NA()</f>
        <v>#N/A</v>
      </c>
      <c r="L50" s="161">
        <f>IF(ISNUMBER('実質公債費比率（分子）の構造'!N$53),'実質公債費比率（分子）の構造'!N$53,NA())</f>
        <v>194</v>
      </c>
      <c r="M50" s="161" t="e">
        <f>NA()</f>
        <v>#N/A</v>
      </c>
      <c r="N50" s="161" t="e">
        <f>NA()</f>
        <v>#N/A</v>
      </c>
      <c r="O50" s="161">
        <f>IF(ISNUMBER('実質公債費比率（分子）の構造'!O$53),'実質公債費比率（分子）の構造'!O$53,NA())</f>
        <v>259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3286</v>
      </c>
      <c r="E56" s="160"/>
      <c r="F56" s="160"/>
      <c r="G56" s="160">
        <f>'将来負担比率（分子）の構造'!J$52</f>
        <v>3337</v>
      </c>
      <c r="H56" s="160"/>
      <c r="I56" s="160"/>
      <c r="J56" s="160">
        <f>'将来負担比率（分子）の構造'!K$52</f>
        <v>3458</v>
      </c>
      <c r="K56" s="160"/>
      <c r="L56" s="160"/>
      <c r="M56" s="160">
        <f>'将来負担比率（分子）の構造'!L$52</f>
        <v>3892</v>
      </c>
      <c r="N56" s="160"/>
      <c r="O56" s="160"/>
      <c r="P56" s="160">
        <f>'将来負担比率（分子）の構造'!M$52</f>
        <v>3720</v>
      </c>
    </row>
    <row r="57" spans="1:16">
      <c r="A57" s="160" t="s">
        <v>36</v>
      </c>
      <c r="B57" s="160"/>
      <c r="C57" s="160"/>
      <c r="D57" s="160">
        <f>'将来負担比率（分子）の構造'!I$51</f>
        <v>199</v>
      </c>
      <c r="E57" s="160"/>
      <c r="F57" s="160"/>
      <c r="G57" s="160">
        <f>'将来負担比率（分子）の構造'!J$51</f>
        <v>299</v>
      </c>
      <c r="H57" s="160"/>
      <c r="I57" s="160"/>
      <c r="J57" s="160">
        <f>'将来負担比率（分子）の構造'!K$51</f>
        <v>408</v>
      </c>
      <c r="K57" s="160"/>
      <c r="L57" s="160"/>
      <c r="M57" s="160">
        <f>'将来負担比率（分子）の構造'!L$51</f>
        <v>318</v>
      </c>
      <c r="N57" s="160"/>
      <c r="O57" s="160"/>
      <c r="P57" s="160">
        <f>'将来負担比率（分子）の構造'!M$51</f>
        <v>317</v>
      </c>
    </row>
    <row r="58" spans="1:16">
      <c r="A58" s="160" t="s">
        <v>35</v>
      </c>
      <c r="B58" s="160"/>
      <c r="C58" s="160"/>
      <c r="D58" s="160">
        <f>'将来負担比率（分子）の構造'!I$50</f>
        <v>541</v>
      </c>
      <c r="E58" s="160"/>
      <c r="F58" s="160"/>
      <c r="G58" s="160">
        <f>'将来負担比率（分子）の構造'!J$50</f>
        <v>668</v>
      </c>
      <c r="H58" s="160"/>
      <c r="I58" s="160"/>
      <c r="J58" s="160">
        <f>'将来負担比率（分子）の構造'!K$50</f>
        <v>860</v>
      </c>
      <c r="K58" s="160"/>
      <c r="L58" s="160"/>
      <c r="M58" s="160">
        <f>'将来負担比率（分子）の構造'!L$50</f>
        <v>1224</v>
      </c>
      <c r="N58" s="160"/>
      <c r="O58" s="160"/>
      <c r="P58" s="160">
        <f>'将来負担比率（分子）の構造'!M$50</f>
        <v>1474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497</v>
      </c>
      <c r="C62" s="160"/>
      <c r="D62" s="160"/>
      <c r="E62" s="160">
        <f>'将来負担比率（分子）の構造'!J$45</f>
        <v>530</v>
      </c>
      <c r="F62" s="160"/>
      <c r="G62" s="160"/>
      <c r="H62" s="160">
        <f>'将来負担比率（分子）の構造'!K$45</f>
        <v>494</v>
      </c>
      <c r="I62" s="160"/>
      <c r="J62" s="160"/>
      <c r="K62" s="160">
        <f>'将来負担比率（分子）の構造'!L$45</f>
        <v>398</v>
      </c>
      <c r="L62" s="160"/>
      <c r="M62" s="160"/>
      <c r="N62" s="160">
        <f>'将来負担比率（分子）の構造'!M$45</f>
        <v>328</v>
      </c>
      <c r="O62" s="160"/>
      <c r="P62" s="160"/>
    </row>
    <row r="63" spans="1:16">
      <c r="A63" s="160" t="s">
        <v>28</v>
      </c>
      <c r="B63" s="160">
        <f>'将来負担比率（分子）の構造'!I$44</f>
        <v>28</v>
      </c>
      <c r="C63" s="160"/>
      <c r="D63" s="160"/>
      <c r="E63" s="160">
        <f>'将来負担比率（分子）の構造'!J$44</f>
        <v>25</v>
      </c>
      <c r="F63" s="160"/>
      <c r="G63" s="160"/>
      <c r="H63" s="160">
        <f>'将来負担比率（分子）の構造'!K$44</f>
        <v>24</v>
      </c>
      <c r="I63" s="160"/>
      <c r="J63" s="160"/>
      <c r="K63" s="160">
        <f>'将来負担比率（分子）の構造'!L$44</f>
        <v>22</v>
      </c>
      <c r="L63" s="160"/>
      <c r="M63" s="160"/>
      <c r="N63" s="160">
        <f>'将来負担比率（分子）の構造'!M$44</f>
        <v>20</v>
      </c>
      <c r="O63" s="160"/>
      <c r="P63" s="160"/>
    </row>
    <row r="64" spans="1:16">
      <c r="A64" s="160" t="s">
        <v>27</v>
      </c>
      <c r="B64" s="160">
        <f>'将来負担比率（分子）の構造'!I$43</f>
        <v>36</v>
      </c>
      <c r="C64" s="160"/>
      <c r="D64" s="160"/>
      <c r="E64" s="160">
        <f>'将来負担比率（分子）の構造'!J$43</f>
        <v>32</v>
      </c>
      <c r="F64" s="160"/>
      <c r="G64" s="160"/>
      <c r="H64" s="160">
        <f>'将来負担比率（分子）の構造'!K$43</f>
        <v>31</v>
      </c>
      <c r="I64" s="160"/>
      <c r="J64" s="160"/>
      <c r="K64" s="160">
        <f>'将来負担比率（分子）の構造'!L$43</f>
        <v>28</v>
      </c>
      <c r="L64" s="160"/>
      <c r="M64" s="160"/>
      <c r="N64" s="160">
        <f>'将来負担比率（分子）の構造'!M$43</f>
        <v>26</v>
      </c>
      <c r="O64" s="160"/>
      <c r="P64" s="160"/>
    </row>
    <row r="65" spans="1:16">
      <c r="A65" s="160" t="s">
        <v>26</v>
      </c>
      <c r="B65" s="160">
        <f>'将来負担比率（分子）の構造'!I$42</f>
        <v>6</v>
      </c>
      <c r="C65" s="160"/>
      <c r="D65" s="160"/>
      <c r="E65" s="160">
        <f>'将来負担比率（分子）の構造'!J$42</f>
        <v>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5031</v>
      </c>
      <c r="C66" s="160"/>
      <c r="D66" s="160"/>
      <c r="E66" s="160">
        <f>'将来負担比率（分子）の構造'!J$41</f>
        <v>5038</v>
      </c>
      <c r="F66" s="160"/>
      <c r="G66" s="160"/>
      <c r="H66" s="160">
        <f>'将来負担比率（分子）の構造'!K$41</f>
        <v>5178</v>
      </c>
      <c r="I66" s="160"/>
      <c r="J66" s="160"/>
      <c r="K66" s="160">
        <f>'将来負担比率（分子）の構造'!L$41</f>
        <v>5714</v>
      </c>
      <c r="L66" s="160"/>
      <c r="M66" s="160"/>
      <c r="N66" s="160">
        <f>'将来負担比率（分子）の構造'!M$41</f>
        <v>5708</v>
      </c>
      <c r="O66" s="160"/>
      <c r="P66" s="160"/>
    </row>
    <row r="67" spans="1:16">
      <c r="A67" s="160" t="s">
        <v>69</v>
      </c>
      <c r="B67" s="160" t="e">
        <f>NA()</f>
        <v>#N/A</v>
      </c>
      <c r="C67" s="160">
        <f>IF(ISNUMBER('将来負担比率（分子）の構造'!I$53), IF('将来負担比率（分子）の構造'!I$53 &lt; 0, 0, '将来負担比率（分子）の構造'!I$53), NA())</f>
        <v>1573</v>
      </c>
      <c r="D67" s="160" t="e">
        <f>NA()</f>
        <v>#N/A</v>
      </c>
      <c r="E67" s="160" t="e">
        <f>NA()</f>
        <v>#N/A</v>
      </c>
      <c r="F67" s="160">
        <f>IF(ISNUMBER('将来負担比率（分子）の構造'!J$53), IF('将来負担比率（分子）の構造'!J$53 &lt; 0, 0, '将来負担比率（分子）の構造'!J$53), NA())</f>
        <v>1321</v>
      </c>
      <c r="G67" s="160" t="e">
        <f>NA()</f>
        <v>#N/A</v>
      </c>
      <c r="H67" s="160" t="e">
        <f>NA()</f>
        <v>#N/A</v>
      </c>
      <c r="I67" s="160">
        <f>IF(ISNUMBER('将来負担比率（分子）の構造'!K$53), IF('将来負担比率（分子）の構造'!K$53 &lt; 0, 0, '将来負担比率（分子）の構造'!K$53), NA())</f>
        <v>1000</v>
      </c>
      <c r="J67" s="160" t="e">
        <f>NA()</f>
        <v>#N/A</v>
      </c>
      <c r="K67" s="160" t="e">
        <f>NA()</f>
        <v>#N/A</v>
      </c>
      <c r="L67" s="160">
        <f>IF(ISNUMBER('将来負担比率（分子）の構造'!L$53), IF('将来負担比率（分子）の構造'!L$53 &lt; 0, 0, '将来負担比率（分子）の構造'!L$53), NA())</f>
        <v>729</v>
      </c>
      <c r="M67" s="160" t="e">
        <f>NA()</f>
        <v>#N/A</v>
      </c>
      <c r="N67" s="160" t="e">
        <f>NA()</f>
        <v>#N/A</v>
      </c>
      <c r="O67" s="160">
        <f>IF(ISNUMBER('将来負担比率（分子）の構造'!M$53), IF('将来負担比率（分子）の構造'!M$53 &lt; 0, 0, '将来負担比率（分子）の構造'!M$53), NA())</f>
        <v>571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543</v>
      </c>
      <c r="C72" s="164">
        <f>基金残高に係る経年分析!G55</f>
        <v>747</v>
      </c>
      <c r="D72" s="164">
        <f>基金残高に係る経年分析!H55</f>
        <v>880</v>
      </c>
    </row>
    <row r="73" spans="1:16">
      <c r="A73" s="163" t="s">
        <v>72</v>
      </c>
      <c r="B73" s="164">
        <f>基金残高に係る経年分析!F56</f>
        <v>6</v>
      </c>
      <c r="C73" s="164">
        <f>基金残高に係る経年分析!G56</f>
        <v>6</v>
      </c>
      <c r="D73" s="164">
        <f>基金残高に係る経年分析!H56</f>
        <v>6</v>
      </c>
    </row>
    <row r="74" spans="1:16">
      <c r="A74" s="163" t="s">
        <v>73</v>
      </c>
      <c r="B74" s="164">
        <f>基金残高に係る経年分析!F57</f>
        <v>297</v>
      </c>
      <c r="C74" s="164">
        <f>基金残高に係る経年分析!G57</f>
        <v>459</v>
      </c>
      <c r="D74" s="164">
        <f>基金残高に係る経年分析!H57</f>
        <v>538</v>
      </c>
    </row>
  </sheetData>
  <sheetProtection algorithmName="SHA-512" hashValue="Nr+Zk/vKEpt8Kbr+rxQERw/bDQxwIx/2krovc9+DhO3V+IL527/2xf7REd140D2Bed9dMWUGFyEDe29getCvOQ==" saltValue="ipg/LW9LmowtWLFRrR8D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360687</v>
      </c>
      <c r="S5" s="649"/>
      <c r="T5" s="649"/>
      <c r="U5" s="649"/>
      <c r="V5" s="649"/>
      <c r="W5" s="649"/>
      <c r="X5" s="649"/>
      <c r="Y5" s="650"/>
      <c r="Z5" s="651">
        <v>7.8</v>
      </c>
      <c r="AA5" s="651"/>
      <c r="AB5" s="651"/>
      <c r="AC5" s="651"/>
      <c r="AD5" s="652">
        <v>360687</v>
      </c>
      <c r="AE5" s="652"/>
      <c r="AF5" s="652"/>
      <c r="AG5" s="652"/>
      <c r="AH5" s="652"/>
      <c r="AI5" s="652"/>
      <c r="AJ5" s="652"/>
      <c r="AK5" s="652"/>
      <c r="AL5" s="653">
        <v>13.5</v>
      </c>
      <c r="AM5" s="654"/>
      <c r="AN5" s="654"/>
      <c r="AO5" s="655"/>
      <c r="AP5" s="645" t="s">
        <v>227</v>
      </c>
      <c r="AQ5" s="646"/>
      <c r="AR5" s="646"/>
      <c r="AS5" s="646"/>
      <c r="AT5" s="646"/>
      <c r="AU5" s="646"/>
      <c r="AV5" s="646"/>
      <c r="AW5" s="646"/>
      <c r="AX5" s="646"/>
      <c r="AY5" s="646"/>
      <c r="AZ5" s="646"/>
      <c r="BA5" s="646"/>
      <c r="BB5" s="646"/>
      <c r="BC5" s="646"/>
      <c r="BD5" s="646"/>
      <c r="BE5" s="646"/>
      <c r="BF5" s="647"/>
      <c r="BG5" s="659">
        <v>360687</v>
      </c>
      <c r="BH5" s="660"/>
      <c r="BI5" s="660"/>
      <c r="BJ5" s="660"/>
      <c r="BK5" s="660"/>
      <c r="BL5" s="660"/>
      <c r="BM5" s="660"/>
      <c r="BN5" s="661"/>
      <c r="BO5" s="662">
        <v>100</v>
      </c>
      <c r="BP5" s="662"/>
      <c r="BQ5" s="662"/>
      <c r="BR5" s="662"/>
      <c r="BS5" s="663" t="s">
        <v>228</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220</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c r="B6" s="656" t="s">
        <v>232</v>
      </c>
      <c r="C6" s="657"/>
      <c r="D6" s="657"/>
      <c r="E6" s="657"/>
      <c r="F6" s="657"/>
      <c r="G6" s="657"/>
      <c r="H6" s="657"/>
      <c r="I6" s="657"/>
      <c r="J6" s="657"/>
      <c r="K6" s="657"/>
      <c r="L6" s="657"/>
      <c r="M6" s="657"/>
      <c r="N6" s="657"/>
      <c r="O6" s="657"/>
      <c r="P6" s="657"/>
      <c r="Q6" s="658"/>
      <c r="R6" s="659">
        <v>37317</v>
      </c>
      <c r="S6" s="660"/>
      <c r="T6" s="660"/>
      <c r="U6" s="660"/>
      <c r="V6" s="660"/>
      <c r="W6" s="660"/>
      <c r="X6" s="660"/>
      <c r="Y6" s="661"/>
      <c r="Z6" s="662">
        <v>0.8</v>
      </c>
      <c r="AA6" s="662"/>
      <c r="AB6" s="662"/>
      <c r="AC6" s="662"/>
      <c r="AD6" s="663">
        <v>37317</v>
      </c>
      <c r="AE6" s="663"/>
      <c r="AF6" s="663"/>
      <c r="AG6" s="663"/>
      <c r="AH6" s="663"/>
      <c r="AI6" s="663"/>
      <c r="AJ6" s="663"/>
      <c r="AK6" s="663"/>
      <c r="AL6" s="664">
        <v>1.4</v>
      </c>
      <c r="AM6" s="665"/>
      <c r="AN6" s="665"/>
      <c r="AO6" s="666"/>
      <c r="AP6" s="656" t="s">
        <v>233</v>
      </c>
      <c r="AQ6" s="657"/>
      <c r="AR6" s="657"/>
      <c r="AS6" s="657"/>
      <c r="AT6" s="657"/>
      <c r="AU6" s="657"/>
      <c r="AV6" s="657"/>
      <c r="AW6" s="657"/>
      <c r="AX6" s="657"/>
      <c r="AY6" s="657"/>
      <c r="AZ6" s="657"/>
      <c r="BA6" s="657"/>
      <c r="BB6" s="657"/>
      <c r="BC6" s="657"/>
      <c r="BD6" s="657"/>
      <c r="BE6" s="657"/>
      <c r="BF6" s="658"/>
      <c r="BG6" s="659">
        <v>360687</v>
      </c>
      <c r="BH6" s="660"/>
      <c r="BI6" s="660"/>
      <c r="BJ6" s="660"/>
      <c r="BK6" s="660"/>
      <c r="BL6" s="660"/>
      <c r="BM6" s="660"/>
      <c r="BN6" s="661"/>
      <c r="BO6" s="662">
        <v>100</v>
      </c>
      <c r="BP6" s="662"/>
      <c r="BQ6" s="662"/>
      <c r="BR6" s="662"/>
      <c r="BS6" s="663" t="s">
        <v>228</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68831</v>
      </c>
      <c r="CS6" s="660"/>
      <c r="CT6" s="660"/>
      <c r="CU6" s="660"/>
      <c r="CV6" s="660"/>
      <c r="CW6" s="660"/>
      <c r="CX6" s="660"/>
      <c r="CY6" s="661"/>
      <c r="CZ6" s="653">
        <v>1.6</v>
      </c>
      <c r="DA6" s="654"/>
      <c r="DB6" s="654"/>
      <c r="DC6" s="673"/>
      <c r="DD6" s="668" t="s">
        <v>228</v>
      </c>
      <c r="DE6" s="660"/>
      <c r="DF6" s="660"/>
      <c r="DG6" s="660"/>
      <c r="DH6" s="660"/>
      <c r="DI6" s="660"/>
      <c r="DJ6" s="660"/>
      <c r="DK6" s="660"/>
      <c r="DL6" s="660"/>
      <c r="DM6" s="660"/>
      <c r="DN6" s="660"/>
      <c r="DO6" s="660"/>
      <c r="DP6" s="661"/>
      <c r="DQ6" s="668">
        <v>68831</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581</v>
      </c>
      <c r="S7" s="660"/>
      <c r="T7" s="660"/>
      <c r="U7" s="660"/>
      <c r="V7" s="660"/>
      <c r="W7" s="660"/>
      <c r="X7" s="660"/>
      <c r="Y7" s="661"/>
      <c r="Z7" s="662">
        <v>0</v>
      </c>
      <c r="AA7" s="662"/>
      <c r="AB7" s="662"/>
      <c r="AC7" s="662"/>
      <c r="AD7" s="663">
        <v>581</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153935</v>
      </c>
      <c r="BH7" s="660"/>
      <c r="BI7" s="660"/>
      <c r="BJ7" s="660"/>
      <c r="BK7" s="660"/>
      <c r="BL7" s="660"/>
      <c r="BM7" s="660"/>
      <c r="BN7" s="661"/>
      <c r="BO7" s="662">
        <v>42.7</v>
      </c>
      <c r="BP7" s="662"/>
      <c r="BQ7" s="662"/>
      <c r="BR7" s="662"/>
      <c r="BS7" s="663" t="s">
        <v>228</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607675</v>
      </c>
      <c r="CS7" s="660"/>
      <c r="CT7" s="660"/>
      <c r="CU7" s="660"/>
      <c r="CV7" s="660"/>
      <c r="CW7" s="660"/>
      <c r="CX7" s="660"/>
      <c r="CY7" s="661"/>
      <c r="CZ7" s="662">
        <v>14.1</v>
      </c>
      <c r="DA7" s="662"/>
      <c r="DB7" s="662"/>
      <c r="DC7" s="662"/>
      <c r="DD7" s="668">
        <v>71332</v>
      </c>
      <c r="DE7" s="660"/>
      <c r="DF7" s="660"/>
      <c r="DG7" s="660"/>
      <c r="DH7" s="660"/>
      <c r="DI7" s="660"/>
      <c r="DJ7" s="660"/>
      <c r="DK7" s="660"/>
      <c r="DL7" s="660"/>
      <c r="DM7" s="660"/>
      <c r="DN7" s="660"/>
      <c r="DO7" s="660"/>
      <c r="DP7" s="661"/>
      <c r="DQ7" s="668">
        <v>528592</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709</v>
      </c>
      <c r="S8" s="660"/>
      <c r="T8" s="660"/>
      <c r="U8" s="660"/>
      <c r="V8" s="660"/>
      <c r="W8" s="660"/>
      <c r="X8" s="660"/>
      <c r="Y8" s="661"/>
      <c r="Z8" s="662">
        <v>0</v>
      </c>
      <c r="AA8" s="662"/>
      <c r="AB8" s="662"/>
      <c r="AC8" s="662"/>
      <c r="AD8" s="663">
        <v>709</v>
      </c>
      <c r="AE8" s="663"/>
      <c r="AF8" s="663"/>
      <c r="AG8" s="663"/>
      <c r="AH8" s="663"/>
      <c r="AI8" s="663"/>
      <c r="AJ8" s="663"/>
      <c r="AK8" s="663"/>
      <c r="AL8" s="664">
        <v>0</v>
      </c>
      <c r="AM8" s="665"/>
      <c r="AN8" s="665"/>
      <c r="AO8" s="666"/>
      <c r="AP8" s="656" t="s">
        <v>239</v>
      </c>
      <c r="AQ8" s="657"/>
      <c r="AR8" s="657"/>
      <c r="AS8" s="657"/>
      <c r="AT8" s="657"/>
      <c r="AU8" s="657"/>
      <c r="AV8" s="657"/>
      <c r="AW8" s="657"/>
      <c r="AX8" s="657"/>
      <c r="AY8" s="657"/>
      <c r="AZ8" s="657"/>
      <c r="BA8" s="657"/>
      <c r="BB8" s="657"/>
      <c r="BC8" s="657"/>
      <c r="BD8" s="657"/>
      <c r="BE8" s="657"/>
      <c r="BF8" s="658"/>
      <c r="BG8" s="659">
        <v>7579</v>
      </c>
      <c r="BH8" s="660"/>
      <c r="BI8" s="660"/>
      <c r="BJ8" s="660"/>
      <c r="BK8" s="660"/>
      <c r="BL8" s="660"/>
      <c r="BM8" s="660"/>
      <c r="BN8" s="661"/>
      <c r="BO8" s="662">
        <v>2.1</v>
      </c>
      <c r="BP8" s="662"/>
      <c r="BQ8" s="662"/>
      <c r="BR8" s="662"/>
      <c r="BS8" s="668" t="s">
        <v>228</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993230</v>
      </c>
      <c r="CS8" s="660"/>
      <c r="CT8" s="660"/>
      <c r="CU8" s="660"/>
      <c r="CV8" s="660"/>
      <c r="CW8" s="660"/>
      <c r="CX8" s="660"/>
      <c r="CY8" s="661"/>
      <c r="CZ8" s="662">
        <v>23.1</v>
      </c>
      <c r="DA8" s="662"/>
      <c r="DB8" s="662"/>
      <c r="DC8" s="662"/>
      <c r="DD8" s="668">
        <v>6058</v>
      </c>
      <c r="DE8" s="660"/>
      <c r="DF8" s="660"/>
      <c r="DG8" s="660"/>
      <c r="DH8" s="660"/>
      <c r="DI8" s="660"/>
      <c r="DJ8" s="660"/>
      <c r="DK8" s="660"/>
      <c r="DL8" s="660"/>
      <c r="DM8" s="660"/>
      <c r="DN8" s="660"/>
      <c r="DO8" s="660"/>
      <c r="DP8" s="661"/>
      <c r="DQ8" s="668">
        <v>574353</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707</v>
      </c>
      <c r="S9" s="660"/>
      <c r="T9" s="660"/>
      <c r="U9" s="660"/>
      <c r="V9" s="660"/>
      <c r="W9" s="660"/>
      <c r="X9" s="660"/>
      <c r="Y9" s="661"/>
      <c r="Z9" s="662">
        <v>0</v>
      </c>
      <c r="AA9" s="662"/>
      <c r="AB9" s="662"/>
      <c r="AC9" s="662"/>
      <c r="AD9" s="663">
        <v>707</v>
      </c>
      <c r="AE9" s="663"/>
      <c r="AF9" s="663"/>
      <c r="AG9" s="663"/>
      <c r="AH9" s="663"/>
      <c r="AI9" s="663"/>
      <c r="AJ9" s="663"/>
      <c r="AK9" s="663"/>
      <c r="AL9" s="664">
        <v>0</v>
      </c>
      <c r="AM9" s="665"/>
      <c r="AN9" s="665"/>
      <c r="AO9" s="666"/>
      <c r="AP9" s="656" t="s">
        <v>242</v>
      </c>
      <c r="AQ9" s="657"/>
      <c r="AR9" s="657"/>
      <c r="AS9" s="657"/>
      <c r="AT9" s="657"/>
      <c r="AU9" s="657"/>
      <c r="AV9" s="657"/>
      <c r="AW9" s="657"/>
      <c r="AX9" s="657"/>
      <c r="AY9" s="657"/>
      <c r="AZ9" s="657"/>
      <c r="BA9" s="657"/>
      <c r="BB9" s="657"/>
      <c r="BC9" s="657"/>
      <c r="BD9" s="657"/>
      <c r="BE9" s="657"/>
      <c r="BF9" s="658"/>
      <c r="BG9" s="659">
        <v>124475</v>
      </c>
      <c r="BH9" s="660"/>
      <c r="BI9" s="660"/>
      <c r="BJ9" s="660"/>
      <c r="BK9" s="660"/>
      <c r="BL9" s="660"/>
      <c r="BM9" s="660"/>
      <c r="BN9" s="661"/>
      <c r="BO9" s="662">
        <v>34.5</v>
      </c>
      <c r="BP9" s="662"/>
      <c r="BQ9" s="662"/>
      <c r="BR9" s="662"/>
      <c r="BS9" s="668" t="s">
        <v>228</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253192</v>
      </c>
      <c r="CS9" s="660"/>
      <c r="CT9" s="660"/>
      <c r="CU9" s="660"/>
      <c r="CV9" s="660"/>
      <c r="CW9" s="660"/>
      <c r="CX9" s="660"/>
      <c r="CY9" s="661"/>
      <c r="CZ9" s="662">
        <v>5.9</v>
      </c>
      <c r="DA9" s="662"/>
      <c r="DB9" s="662"/>
      <c r="DC9" s="662"/>
      <c r="DD9" s="668">
        <v>19783</v>
      </c>
      <c r="DE9" s="660"/>
      <c r="DF9" s="660"/>
      <c r="DG9" s="660"/>
      <c r="DH9" s="660"/>
      <c r="DI9" s="660"/>
      <c r="DJ9" s="660"/>
      <c r="DK9" s="660"/>
      <c r="DL9" s="660"/>
      <c r="DM9" s="660"/>
      <c r="DN9" s="660"/>
      <c r="DO9" s="660"/>
      <c r="DP9" s="661"/>
      <c r="DQ9" s="668">
        <v>202736</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10618</v>
      </c>
      <c r="BH10" s="660"/>
      <c r="BI10" s="660"/>
      <c r="BJ10" s="660"/>
      <c r="BK10" s="660"/>
      <c r="BL10" s="660"/>
      <c r="BM10" s="660"/>
      <c r="BN10" s="661"/>
      <c r="BO10" s="662">
        <v>2.9</v>
      </c>
      <c r="BP10" s="662"/>
      <c r="BQ10" s="662"/>
      <c r="BR10" s="662"/>
      <c r="BS10" s="668" t="s">
        <v>246</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228</v>
      </c>
      <c r="DE10" s="660"/>
      <c r="DF10" s="660"/>
      <c r="DG10" s="660"/>
      <c r="DH10" s="660"/>
      <c r="DI10" s="660"/>
      <c r="DJ10" s="660"/>
      <c r="DK10" s="660"/>
      <c r="DL10" s="660"/>
      <c r="DM10" s="660"/>
      <c r="DN10" s="660"/>
      <c r="DO10" s="660"/>
      <c r="DP10" s="661"/>
      <c r="DQ10" s="668" t="s">
        <v>228</v>
      </c>
      <c r="DR10" s="660"/>
      <c r="DS10" s="660"/>
      <c r="DT10" s="660"/>
      <c r="DU10" s="660"/>
      <c r="DV10" s="660"/>
      <c r="DW10" s="660"/>
      <c r="DX10" s="660"/>
      <c r="DY10" s="660"/>
      <c r="DZ10" s="660"/>
      <c r="EA10" s="660"/>
      <c r="EB10" s="660"/>
      <c r="EC10" s="669"/>
    </row>
    <row r="11" spans="2:143" ht="11.25" customHeight="1">
      <c r="B11" s="656" t="s">
        <v>248</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246</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11263</v>
      </c>
      <c r="BH11" s="660"/>
      <c r="BI11" s="660"/>
      <c r="BJ11" s="660"/>
      <c r="BK11" s="660"/>
      <c r="BL11" s="660"/>
      <c r="BM11" s="660"/>
      <c r="BN11" s="661"/>
      <c r="BO11" s="662">
        <v>3.1</v>
      </c>
      <c r="BP11" s="662"/>
      <c r="BQ11" s="662"/>
      <c r="BR11" s="662"/>
      <c r="BS11" s="668" t="s">
        <v>228</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661976</v>
      </c>
      <c r="CS11" s="660"/>
      <c r="CT11" s="660"/>
      <c r="CU11" s="660"/>
      <c r="CV11" s="660"/>
      <c r="CW11" s="660"/>
      <c r="CX11" s="660"/>
      <c r="CY11" s="661"/>
      <c r="CZ11" s="662">
        <v>15.4</v>
      </c>
      <c r="DA11" s="662"/>
      <c r="DB11" s="662"/>
      <c r="DC11" s="662"/>
      <c r="DD11" s="668">
        <v>382510</v>
      </c>
      <c r="DE11" s="660"/>
      <c r="DF11" s="660"/>
      <c r="DG11" s="660"/>
      <c r="DH11" s="660"/>
      <c r="DI11" s="660"/>
      <c r="DJ11" s="660"/>
      <c r="DK11" s="660"/>
      <c r="DL11" s="660"/>
      <c r="DM11" s="660"/>
      <c r="DN11" s="660"/>
      <c r="DO11" s="660"/>
      <c r="DP11" s="661"/>
      <c r="DQ11" s="668">
        <v>231749</v>
      </c>
      <c r="DR11" s="660"/>
      <c r="DS11" s="660"/>
      <c r="DT11" s="660"/>
      <c r="DU11" s="660"/>
      <c r="DV11" s="660"/>
      <c r="DW11" s="660"/>
      <c r="DX11" s="660"/>
      <c r="DY11" s="660"/>
      <c r="DZ11" s="660"/>
      <c r="EA11" s="660"/>
      <c r="EB11" s="660"/>
      <c r="EC11" s="669"/>
    </row>
    <row r="12" spans="2:143" ht="11.25" customHeight="1">
      <c r="B12" s="656" t="s">
        <v>251</v>
      </c>
      <c r="C12" s="657"/>
      <c r="D12" s="657"/>
      <c r="E12" s="657"/>
      <c r="F12" s="657"/>
      <c r="G12" s="657"/>
      <c r="H12" s="657"/>
      <c r="I12" s="657"/>
      <c r="J12" s="657"/>
      <c r="K12" s="657"/>
      <c r="L12" s="657"/>
      <c r="M12" s="657"/>
      <c r="N12" s="657"/>
      <c r="O12" s="657"/>
      <c r="P12" s="657"/>
      <c r="Q12" s="658"/>
      <c r="R12" s="659">
        <v>90896</v>
      </c>
      <c r="S12" s="660"/>
      <c r="T12" s="660"/>
      <c r="U12" s="660"/>
      <c r="V12" s="660"/>
      <c r="W12" s="660"/>
      <c r="X12" s="660"/>
      <c r="Y12" s="661"/>
      <c r="Z12" s="662">
        <v>2</v>
      </c>
      <c r="AA12" s="662"/>
      <c r="AB12" s="662"/>
      <c r="AC12" s="662"/>
      <c r="AD12" s="663">
        <v>90896</v>
      </c>
      <c r="AE12" s="663"/>
      <c r="AF12" s="663"/>
      <c r="AG12" s="663"/>
      <c r="AH12" s="663"/>
      <c r="AI12" s="663"/>
      <c r="AJ12" s="663"/>
      <c r="AK12" s="663"/>
      <c r="AL12" s="664">
        <v>3.4</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144934</v>
      </c>
      <c r="BH12" s="660"/>
      <c r="BI12" s="660"/>
      <c r="BJ12" s="660"/>
      <c r="BK12" s="660"/>
      <c r="BL12" s="660"/>
      <c r="BM12" s="660"/>
      <c r="BN12" s="661"/>
      <c r="BO12" s="662">
        <v>40.200000000000003</v>
      </c>
      <c r="BP12" s="662"/>
      <c r="BQ12" s="662"/>
      <c r="BR12" s="662"/>
      <c r="BS12" s="668" t="s">
        <v>228</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150862</v>
      </c>
      <c r="CS12" s="660"/>
      <c r="CT12" s="660"/>
      <c r="CU12" s="660"/>
      <c r="CV12" s="660"/>
      <c r="CW12" s="660"/>
      <c r="CX12" s="660"/>
      <c r="CY12" s="661"/>
      <c r="CZ12" s="662">
        <v>3.5</v>
      </c>
      <c r="DA12" s="662"/>
      <c r="DB12" s="662"/>
      <c r="DC12" s="662"/>
      <c r="DD12" s="668">
        <v>36606</v>
      </c>
      <c r="DE12" s="660"/>
      <c r="DF12" s="660"/>
      <c r="DG12" s="660"/>
      <c r="DH12" s="660"/>
      <c r="DI12" s="660"/>
      <c r="DJ12" s="660"/>
      <c r="DK12" s="660"/>
      <c r="DL12" s="660"/>
      <c r="DM12" s="660"/>
      <c r="DN12" s="660"/>
      <c r="DO12" s="660"/>
      <c r="DP12" s="661"/>
      <c r="DQ12" s="668">
        <v>107729</v>
      </c>
      <c r="DR12" s="660"/>
      <c r="DS12" s="660"/>
      <c r="DT12" s="660"/>
      <c r="DU12" s="660"/>
      <c r="DV12" s="660"/>
      <c r="DW12" s="660"/>
      <c r="DX12" s="660"/>
      <c r="DY12" s="660"/>
      <c r="DZ12" s="660"/>
      <c r="EA12" s="660"/>
      <c r="EB12" s="660"/>
      <c r="EC12" s="669"/>
    </row>
    <row r="13" spans="2:143" ht="11.25" customHeight="1">
      <c r="B13" s="656" t="s">
        <v>254</v>
      </c>
      <c r="C13" s="657"/>
      <c r="D13" s="657"/>
      <c r="E13" s="657"/>
      <c r="F13" s="657"/>
      <c r="G13" s="657"/>
      <c r="H13" s="657"/>
      <c r="I13" s="657"/>
      <c r="J13" s="657"/>
      <c r="K13" s="657"/>
      <c r="L13" s="657"/>
      <c r="M13" s="657"/>
      <c r="N13" s="657"/>
      <c r="O13" s="657"/>
      <c r="P13" s="657"/>
      <c r="Q13" s="658"/>
      <c r="R13" s="659" t="s">
        <v>246</v>
      </c>
      <c r="S13" s="660"/>
      <c r="T13" s="660"/>
      <c r="U13" s="660"/>
      <c r="V13" s="660"/>
      <c r="W13" s="660"/>
      <c r="X13" s="660"/>
      <c r="Y13" s="661"/>
      <c r="Z13" s="662" t="s">
        <v>228</v>
      </c>
      <c r="AA13" s="662"/>
      <c r="AB13" s="662"/>
      <c r="AC13" s="662"/>
      <c r="AD13" s="663" t="s">
        <v>246</v>
      </c>
      <c r="AE13" s="663"/>
      <c r="AF13" s="663"/>
      <c r="AG13" s="663"/>
      <c r="AH13" s="663"/>
      <c r="AI13" s="663"/>
      <c r="AJ13" s="663"/>
      <c r="AK13" s="663"/>
      <c r="AL13" s="664" t="s">
        <v>228</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140704</v>
      </c>
      <c r="BH13" s="660"/>
      <c r="BI13" s="660"/>
      <c r="BJ13" s="660"/>
      <c r="BK13" s="660"/>
      <c r="BL13" s="660"/>
      <c r="BM13" s="660"/>
      <c r="BN13" s="661"/>
      <c r="BO13" s="662">
        <v>39</v>
      </c>
      <c r="BP13" s="662"/>
      <c r="BQ13" s="662"/>
      <c r="BR13" s="662"/>
      <c r="BS13" s="668" t="s">
        <v>228</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404348</v>
      </c>
      <c r="CS13" s="660"/>
      <c r="CT13" s="660"/>
      <c r="CU13" s="660"/>
      <c r="CV13" s="660"/>
      <c r="CW13" s="660"/>
      <c r="CX13" s="660"/>
      <c r="CY13" s="661"/>
      <c r="CZ13" s="662">
        <v>9.4</v>
      </c>
      <c r="DA13" s="662"/>
      <c r="DB13" s="662"/>
      <c r="DC13" s="662"/>
      <c r="DD13" s="668">
        <v>300993</v>
      </c>
      <c r="DE13" s="660"/>
      <c r="DF13" s="660"/>
      <c r="DG13" s="660"/>
      <c r="DH13" s="660"/>
      <c r="DI13" s="660"/>
      <c r="DJ13" s="660"/>
      <c r="DK13" s="660"/>
      <c r="DL13" s="660"/>
      <c r="DM13" s="660"/>
      <c r="DN13" s="660"/>
      <c r="DO13" s="660"/>
      <c r="DP13" s="661"/>
      <c r="DQ13" s="668">
        <v>114562</v>
      </c>
      <c r="DR13" s="660"/>
      <c r="DS13" s="660"/>
      <c r="DT13" s="660"/>
      <c r="DU13" s="660"/>
      <c r="DV13" s="660"/>
      <c r="DW13" s="660"/>
      <c r="DX13" s="660"/>
      <c r="DY13" s="660"/>
      <c r="DZ13" s="660"/>
      <c r="EA13" s="660"/>
      <c r="EB13" s="660"/>
      <c r="EC13" s="669"/>
    </row>
    <row r="14" spans="2:143" ht="11.25" customHeight="1">
      <c r="B14" s="656" t="s">
        <v>257</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23744</v>
      </c>
      <c r="BH14" s="660"/>
      <c r="BI14" s="660"/>
      <c r="BJ14" s="660"/>
      <c r="BK14" s="660"/>
      <c r="BL14" s="660"/>
      <c r="BM14" s="660"/>
      <c r="BN14" s="661"/>
      <c r="BO14" s="662">
        <v>6.6</v>
      </c>
      <c r="BP14" s="662"/>
      <c r="BQ14" s="662"/>
      <c r="BR14" s="662"/>
      <c r="BS14" s="668" t="s">
        <v>228</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110291</v>
      </c>
      <c r="CS14" s="660"/>
      <c r="CT14" s="660"/>
      <c r="CU14" s="660"/>
      <c r="CV14" s="660"/>
      <c r="CW14" s="660"/>
      <c r="CX14" s="660"/>
      <c r="CY14" s="661"/>
      <c r="CZ14" s="662">
        <v>2.6</v>
      </c>
      <c r="DA14" s="662"/>
      <c r="DB14" s="662"/>
      <c r="DC14" s="662"/>
      <c r="DD14" s="668">
        <v>9908</v>
      </c>
      <c r="DE14" s="660"/>
      <c r="DF14" s="660"/>
      <c r="DG14" s="660"/>
      <c r="DH14" s="660"/>
      <c r="DI14" s="660"/>
      <c r="DJ14" s="660"/>
      <c r="DK14" s="660"/>
      <c r="DL14" s="660"/>
      <c r="DM14" s="660"/>
      <c r="DN14" s="660"/>
      <c r="DO14" s="660"/>
      <c r="DP14" s="661"/>
      <c r="DQ14" s="668">
        <v>110077</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6347</v>
      </c>
      <c r="S15" s="660"/>
      <c r="T15" s="660"/>
      <c r="U15" s="660"/>
      <c r="V15" s="660"/>
      <c r="W15" s="660"/>
      <c r="X15" s="660"/>
      <c r="Y15" s="661"/>
      <c r="Z15" s="662">
        <v>0.1</v>
      </c>
      <c r="AA15" s="662"/>
      <c r="AB15" s="662"/>
      <c r="AC15" s="662"/>
      <c r="AD15" s="663">
        <v>6347</v>
      </c>
      <c r="AE15" s="663"/>
      <c r="AF15" s="663"/>
      <c r="AG15" s="663"/>
      <c r="AH15" s="663"/>
      <c r="AI15" s="663"/>
      <c r="AJ15" s="663"/>
      <c r="AK15" s="663"/>
      <c r="AL15" s="664">
        <v>0.2</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38074</v>
      </c>
      <c r="BH15" s="660"/>
      <c r="BI15" s="660"/>
      <c r="BJ15" s="660"/>
      <c r="BK15" s="660"/>
      <c r="BL15" s="660"/>
      <c r="BM15" s="660"/>
      <c r="BN15" s="661"/>
      <c r="BO15" s="662">
        <v>10.6</v>
      </c>
      <c r="BP15" s="662"/>
      <c r="BQ15" s="662"/>
      <c r="BR15" s="662"/>
      <c r="BS15" s="668" t="s">
        <v>246</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516078</v>
      </c>
      <c r="CS15" s="660"/>
      <c r="CT15" s="660"/>
      <c r="CU15" s="660"/>
      <c r="CV15" s="660"/>
      <c r="CW15" s="660"/>
      <c r="CX15" s="660"/>
      <c r="CY15" s="661"/>
      <c r="CZ15" s="662">
        <v>12</v>
      </c>
      <c r="DA15" s="662"/>
      <c r="DB15" s="662"/>
      <c r="DC15" s="662"/>
      <c r="DD15" s="668">
        <v>188993</v>
      </c>
      <c r="DE15" s="660"/>
      <c r="DF15" s="660"/>
      <c r="DG15" s="660"/>
      <c r="DH15" s="660"/>
      <c r="DI15" s="660"/>
      <c r="DJ15" s="660"/>
      <c r="DK15" s="660"/>
      <c r="DL15" s="660"/>
      <c r="DM15" s="660"/>
      <c r="DN15" s="660"/>
      <c r="DO15" s="660"/>
      <c r="DP15" s="661"/>
      <c r="DQ15" s="668">
        <v>326375</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2765</v>
      </c>
      <c r="CS16" s="660"/>
      <c r="CT16" s="660"/>
      <c r="CU16" s="660"/>
      <c r="CV16" s="660"/>
      <c r="CW16" s="660"/>
      <c r="CX16" s="660"/>
      <c r="CY16" s="661"/>
      <c r="CZ16" s="662">
        <v>0.1</v>
      </c>
      <c r="DA16" s="662"/>
      <c r="DB16" s="662"/>
      <c r="DC16" s="662"/>
      <c r="DD16" s="668" t="s">
        <v>228</v>
      </c>
      <c r="DE16" s="660"/>
      <c r="DF16" s="660"/>
      <c r="DG16" s="660"/>
      <c r="DH16" s="660"/>
      <c r="DI16" s="660"/>
      <c r="DJ16" s="660"/>
      <c r="DK16" s="660"/>
      <c r="DL16" s="660"/>
      <c r="DM16" s="660"/>
      <c r="DN16" s="660"/>
      <c r="DO16" s="660"/>
      <c r="DP16" s="661"/>
      <c r="DQ16" s="668">
        <v>1465</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429</v>
      </c>
      <c r="S17" s="660"/>
      <c r="T17" s="660"/>
      <c r="U17" s="660"/>
      <c r="V17" s="660"/>
      <c r="W17" s="660"/>
      <c r="X17" s="660"/>
      <c r="Y17" s="661"/>
      <c r="Z17" s="662">
        <v>0</v>
      </c>
      <c r="AA17" s="662"/>
      <c r="AB17" s="662"/>
      <c r="AC17" s="662"/>
      <c r="AD17" s="663">
        <v>429</v>
      </c>
      <c r="AE17" s="663"/>
      <c r="AF17" s="663"/>
      <c r="AG17" s="663"/>
      <c r="AH17" s="663"/>
      <c r="AI17" s="663"/>
      <c r="AJ17" s="663"/>
      <c r="AK17" s="663"/>
      <c r="AL17" s="664">
        <v>0</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533064</v>
      </c>
      <c r="CS17" s="660"/>
      <c r="CT17" s="660"/>
      <c r="CU17" s="660"/>
      <c r="CV17" s="660"/>
      <c r="CW17" s="660"/>
      <c r="CX17" s="660"/>
      <c r="CY17" s="661"/>
      <c r="CZ17" s="662">
        <v>12.4</v>
      </c>
      <c r="DA17" s="662"/>
      <c r="DB17" s="662"/>
      <c r="DC17" s="662"/>
      <c r="DD17" s="668" t="s">
        <v>228</v>
      </c>
      <c r="DE17" s="660"/>
      <c r="DF17" s="660"/>
      <c r="DG17" s="660"/>
      <c r="DH17" s="660"/>
      <c r="DI17" s="660"/>
      <c r="DJ17" s="660"/>
      <c r="DK17" s="660"/>
      <c r="DL17" s="660"/>
      <c r="DM17" s="660"/>
      <c r="DN17" s="660"/>
      <c r="DO17" s="660"/>
      <c r="DP17" s="661"/>
      <c r="DQ17" s="668">
        <v>520834</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2319064</v>
      </c>
      <c r="S18" s="660"/>
      <c r="T18" s="660"/>
      <c r="U18" s="660"/>
      <c r="V18" s="660"/>
      <c r="W18" s="660"/>
      <c r="X18" s="660"/>
      <c r="Y18" s="661"/>
      <c r="Z18" s="662">
        <v>50.2</v>
      </c>
      <c r="AA18" s="662"/>
      <c r="AB18" s="662"/>
      <c r="AC18" s="662"/>
      <c r="AD18" s="663">
        <v>2140885</v>
      </c>
      <c r="AE18" s="663"/>
      <c r="AF18" s="663"/>
      <c r="AG18" s="663"/>
      <c r="AH18" s="663"/>
      <c r="AI18" s="663"/>
      <c r="AJ18" s="663"/>
      <c r="AK18" s="663"/>
      <c r="AL18" s="664">
        <v>80.3</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246</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2140885</v>
      </c>
      <c r="S19" s="660"/>
      <c r="T19" s="660"/>
      <c r="U19" s="660"/>
      <c r="V19" s="660"/>
      <c r="W19" s="660"/>
      <c r="X19" s="660"/>
      <c r="Y19" s="661"/>
      <c r="Z19" s="662">
        <v>46.3</v>
      </c>
      <c r="AA19" s="662"/>
      <c r="AB19" s="662"/>
      <c r="AC19" s="662"/>
      <c r="AD19" s="663">
        <v>2140885</v>
      </c>
      <c r="AE19" s="663"/>
      <c r="AF19" s="663"/>
      <c r="AG19" s="663"/>
      <c r="AH19" s="663"/>
      <c r="AI19" s="663"/>
      <c r="AJ19" s="663"/>
      <c r="AK19" s="663"/>
      <c r="AL19" s="664">
        <v>80.3</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t="s">
        <v>228</v>
      </c>
      <c r="BH19" s="660"/>
      <c r="BI19" s="660"/>
      <c r="BJ19" s="660"/>
      <c r="BK19" s="660"/>
      <c r="BL19" s="660"/>
      <c r="BM19" s="660"/>
      <c r="BN19" s="661"/>
      <c r="BO19" s="662" t="s">
        <v>228</v>
      </c>
      <c r="BP19" s="662"/>
      <c r="BQ19" s="662"/>
      <c r="BR19" s="662"/>
      <c r="BS19" s="668" t="s">
        <v>228</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178179</v>
      </c>
      <c r="S20" s="660"/>
      <c r="T20" s="660"/>
      <c r="U20" s="660"/>
      <c r="V20" s="660"/>
      <c r="W20" s="660"/>
      <c r="X20" s="660"/>
      <c r="Y20" s="661"/>
      <c r="Z20" s="662">
        <v>3.9</v>
      </c>
      <c r="AA20" s="662"/>
      <c r="AB20" s="662"/>
      <c r="AC20" s="662"/>
      <c r="AD20" s="663" t="s">
        <v>228</v>
      </c>
      <c r="AE20" s="663"/>
      <c r="AF20" s="663"/>
      <c r="AG20" s="663"/>
      <c r="AH20" s="663"/>
      <c r="AI20" s="663"/>
      <c r="AJ20" s="663"/>
      <c r="AK20" s="663"/>
      <c r="AL20" s="664" t="s">
        <v>228</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228</v>
      </c>
      <c r="BP20" s="662"/>
      <c r="BQ20" s="662"/>
      <c r="BR20" s="662"/>
      <c r="BS20" s="668" t="s">
        <v>228</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4302312</v>
      </c>
      <c r="CS20" s="660"/>
      <c r="CT20" s="660"/>
      <c r="CU20" s="660"/>
      <c r="CV20" s="660"/>
      <c r="CW20" s="660"/>
      <c r="CX20" s="660"/>
      <c r="CY20" s="661"/>
      <c r="CZ20" s="662">
        <v>100</v>
      </c>
      <c r="DA20" s="662"/>
      <c r="DB20" s="662"/>
      <c r="DC20" s="662"/>
      <c r="DD20" s="668">
        <v>1016183</v>
      </c>
      <c r="DE20" s="660"/>
      <c r="DF20" s="660"/>
      <c r="DG20" s="660"/>
      <c r="DH20" s="660"/>
      <c r="DI20" s="660"/>
      <c r="DJ20" s="660"/>
      <c r="DK20" s="660"/>
      <c r="DL20" s="660"/>
      <c r="DM20" s="660"/>
      <c r="DN20" s="660"/>
      <c r="DO20" s="660"/>
      <c r="DP20" s="661"/>
      <c r="DQ20" s="668">
        <v>2787303</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246</v>
      </c>
      <c r="AE21" s="663"/>
      <c r="AF21" s="663"/>
      <c r="AG21" s="663"/>
      <c r="AH21" s="663"/>
      <c r="AI21" s="663"/>
      <c r="AJ21" s="663"/>
      <c r="AK21" s="663"/>
      <c r="AL21" s="664" t="s">
        <v>228</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228</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2816737</v>
      </c>
      <c r="S22" s="660"/>
      <c r="T22" s="660"/>
      <c r="U22" s="660"/>
      <c r="V22" s="660"/>
      <c r="W22" s="660"/>
      <c r="X22" s="660"/>
      <c r="Y22" s="661"/>
      <c r="Z22" s="662">
        <v>60.9</v>
      </c>
      <c r="AA22" s="662"/>
      <c r="AB22" s="662"/>
      <c r="AC22" s="662"/>
      <c r="AD22" s="663">
        <v>2638558</v>
      </c>
      <c r="AE22" s="663"/>
      <c r="AF22" s="663"/>
      <c r="AG22" s="663"/>
      <c r="AH22" s="663"/>
      <c r="AI22" s="663"/>
      <c r="AJ22" s="663"/>
      <c r="AK22" s="663"/>
      <c r="AL22" s="664">
        <v>98.9</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699</v>
      </c>
      <c r="S23" s="660"/>
      <c r="T23" s="660"/>
      <c r="U23" s="660"/>
      <c r="V23" s="660"/>
      <c r="W23" s="660"/>
      <c r="X23" s="660"/>
      <c r="Y23" s="661"/>
      <c r="Z23" s="662">
        <v>0</v>
      </c>
      <c r="AA23" s="662"/>
      <c r="AB23" s="662"/>
      <c r="AC23" s="662"/>
      <c r="AD23" s="663">
        <v>699</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3966</v>
      </c>
      <c r="S24" s="660"/>
      <c r="T24" s="660"/>
      <c r="U24" s="660"/>
      <c r="V24" s="660"/>
      <c r="W24" s="660"/>
      <c r="X24" s="660"/>
      <c r="Y24" s="661"/>
      <c r="Z24" s="662">
        <v>0.1</v>
      </c>
      <c r="AA24" s="662"/>
      <c r="AB24" s="662"/>
      <c r="AC24" s="662"/>
      <c r="AD24" s="663" t="s">
        <v>228</v>
      </c>
      <c r="AE24" s="663"/>
      <c r="AF24" s="663"/>
      <c r="AG24" s="663"/>
      <c r="AH24" s="663"/>
      <c r="AI24" s="663"/>
      <c r="AJ24" s="663"/>
      <c r="AK24" s="663"/>
      <c r="AL24" s="664" t="s">
        <v>228</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1564270</v>
      </c>
      <c r="CS24" s="649"/>
      <c r="CT24" s="649"/>
      <c r="CU24" s="649"/>
      <c r="CV24" s="649"/>
      <c r="CW24" s="649"/>
      <c r="CX24" s="649"/>
      <c r="CY24" s="650"/>
      <c r="CZ24" s="653">
        <v>36.4</v>
      </c>
      <c r="DA24" s="654"/>
      <c r="DB24" s="654"/>
      <c r="DC24" s="673"/>
      <c r="DD24" s="692">
        <v>1309235</v>
      </c>
      <c r="DE24" s="649"/>
      <c r="DF24" s="649"/>
      <c r="DG24" s="649"/>
      <c r="DH24" s="649"/>
      <c r="DI24" s="649"/>
      <c r="DJ24" s="649"/>
      <c r="DK24" s="650"/>
      <c r="DL24" s="692">
        <v>1304351</v>
      </c>
      <c r="DM24" s="649"/>
      <c r="DN24" s="649"/>
      <c r="DO24" s="649"/>
      <c r="DP24" s="649"/>
      <c r="DQ24" s="649"/>
      <c r="DR24" s="649"/>
      <c r="DS24" s="649"/>
      <c r="DT24" s="649"/>
      <c r="DU24" s="649"/>
      <c r="DV24" s="650"/>
      <c r="DW24" s="653">
        <v>47.1</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50886</v>
      </c>
      <c r="S25" s="660"/>
      <c r="T25" s="660"/>
      <c r="U25" s="660"/>
      <c r="V25" s="660"/>
      <c r="W25" s="660"/>
      <c r="X25" s="660"/>
      <c r="Y25" s="661"/>
      <c r="Z25" s="662">
        <v>1.1000000000000001</v>
      </c>
      <c r="AA25" s="662"/>
      <c r="AB25" s="662"/>
      <c r="AC25" s="662"/>
      <c r="AD25" s="663">
        <v>2738</v>
      </c>
      <c r="AE25" s="663"/>
      <c r="AF25" s="663"/>
      <c r="AG25" s="663"/>
      <c r="AH25" s="663"/>
      <c r="AI25" s="663"/>
      <c r="AJ25" s="663"/>
      <c r="AK25" s="663"/>
      <c r="AL25" s="664">
        <v>0.1</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765453</v>
      </c>
      <c r="CS25" s="695"/>
      <c r="CT25" s="695"/>
      <c r="CU25" s="695"/>
      <c r="CV25" s="695"/>
      <c r="CW25" s="695"/>
      <c r="CX25" s="695"/>
      <c r="CY25" s="696"/>
      <c r="CZ25" s="664">
        <v>17.8</v>
      </c>
      <c r="DA25" s="693"/>
      <c r="DB25" s="693"/>
      <c r="DC25" s="697"/>
      <c r="DD25" s="668">
        <v>723158</v>
      </c>
      <c r="DE25" s="695"/>
      <c r="DF25" s="695"/>
      <c r="DG25" s="695"/>
      <c r="DH25" s="695"/>
      <c r="DI25" s="695"/>
      <c r="DJ25" s="695"/>
      <c r="DK25" s="696"/>
      <c r="DL25" s="668">
        <v>718274</v>
      </c>
      <c r="DM25" s="695"/>
      <c r="DN25" s="695"/>
      <c r="DO25" s="695"/>
      <c r="DP25" s="695"/>
      <c r="DQ25" s="695"/>
      <c r="DR25" s="695"/>
      <c r="DS25" s="695"/>
      <c r="DT25" s="695"/>
      <c r="DU25" s="695"/>
      <c r="DV25" s="696"/>
      <c r="DW25" s="664">
        <v>25.9</v>
      </c>
      <c r="DX25" s="693"/>
      <c r="DY25" s="693"/>
      <c r="DZ25" s="693"/>
      <c r="EA25" s="693"/>
      <c r="EB25" s="693"/>
      <c r="EC25" s="694"/>
    </row>
    <row r="26" spans="2:133" ht="11.25" customHeight="1">
      <c r="B26" s="656" t="s">
        <v>296</v>
      </c>
      <c r="C26" s="657"/>
      <c r="D26" s="657"/>
      <c r="E26" s="657"/>
      <c r="F26" s="657"/>
      <c r="G26" s="657"/>
      <c r="H26" s="657"/>
      <c r="I26" s="657"/>
      <c r="J26" s="657"/>
      <c r="K26" s="657"/>
      <c r="L26" s="657"/>
      <c r="M26" s="657"/>
      <c r="N26" s="657"/>
      <c r="O26" s="657"/>
      <c r="P26" s="657"/>
      <c r="Q26" s="658"/>
      <c r="R26" s="659">
        <v>9174</v>
      </c>
      <c r="S26" s="660"/>
      <c r="T26" s="660"/>
      <c r="U26" s="660"/>
      <c r="V26" s="660"/>
      <c r="W26" s="660"/>
      <c r="X26" s="660"/>
      <c r="Y26" s="661"/>
      <c r="Z26" s="662">
        <v>0.2</v>
      </c>
      <c r="AA26" s="662"/>
      <c r="AB26" s="662"/>
      <c r="AC26" s="662"/>
      <c r="AD26" s="663" t="s">
        <v>246</v>
      </c>
      <c r="AE26" s="663"/>
      <c r="AF26" s="663"/>
      <c r="AG26" s="663"/>
      <c r="AH26" s="663"/>
      <c r="AI26" s="663"/>
      <c r="AJ26" s="663"/>
      <c r="AK26" s="663"/>
      <c r="AL26" s="664" t="s">
        <v>228</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246</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448443</v>
      </c>
      <c r="CS26" s="660"/>
      <c r="CT26" s="660"/>
      <c r="CU26" s="660"/>
      <c r="CV26" s="660"/>
      <c r="CW26" s="660"/>
      <c r="CX26" s="660"/>
      <c r="CY26" s="661"/>
      <c r="CZ26" s="664">
        <v>10.4</v>
      </c>
      <c r="DA26" s="693"/>
      <c r="DB26" s="693"/>
      <c r="DC26" s="697"/>
      <c r="DD26" s="668">
        <v>415375</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299</v>
      </c>
      <c r="C27" s="657"/>
      <c r="D27" s="657"/>
      <c r="E27" s="657"/>
      <c r="F27" s="657"/>
      <c r="G27" s="657"/>
      <c r="H27" s="657"/>
      <c r="I27" s="657"/>
      <c r="J27" s="657"/>
      <c r="K27" s="657"/>
      <c r="L27" s="657"/>
      <c r="M27" s="657"/>
      <c r="N27" s="657"/>
      <c r="O27" s="657"/>
      <c r="P27" s="657"/>
      <c r="Q27" s="658"/>
      <c r="R27" s="659">
        <v>358809</v>
      </c>
      <c r="S27" s="660"/>
      <c r="T27" s="660"/>
      <c r="U27" s="660"/>
      <c r="V27" s="660"/>
      <c r="W27" s="660"/>
      <c r="X27" s="660"/>
      <c r="Y27" s="661"/>
      <c r="Z27" s="662">
        <v>7.8</v>
      </c>
      <c r="AA27" s="662"/>
      <c r="AB27" s="662"/>
      <c r="AC27" s="662"/>
      <c r="AD27" s="663" t="s">
        <v>228</v>
      </c>
      <c r="AE27" s="663"/>
      <c r="AF27" s="663"/>
      <c r="AG27" s="663"/>
      <c r="AH27" s="663"/>
      <c r="AI27" s="663"/>
      <c r="AJ27" s="663"/>
      <c r="AK27" s="663"/>
      <c r="AL27" s="664" t="s">
        <v>228</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360687</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265753</v>
      </c>
      <c r="CS27" s="695"/>
      <c r="CT27" s="695"/>
      <c r="CU27" s="695"/>
      <c r="CV27" s="695"/>
      <c r="CW27" s="695"/>
      <c r="CX27" s="695"/>
      <c r="CY27" s="696"/>
      <c r="CZ27" s="664">
        <v>6.2</v>
      </c>
      <c r="DA27" s="693"/>
      <c r="DB27" s="693"/>
      <c r="DC27" s="697"/>
      <c r="DD27" s="668">
        <v>65243</v>
      </c>
      <c r="DE27" s="695"/>
      <c r="DF27" s="695"/>
      <c r="DG27" s="695"/>
      <c r="DH27" s="695"/>
      <c r="DI27" s="695"/>
      <c r="DJ27" s="695"/>
      <c r="DK27" s="696"/>
      <c r="DL27" s="668">
        <v>65243</v>
      </c>
      <c r="DM27" s="695"/>
      <c r="DN27" s="695"/>
      <c r="DO27" s="695"/>
      <c r="DP27" s="695"/>
      <c r="DQ27" s="695"/>
      <c r="DR27" s="695"/>
      <c r="DS27" s="695"/>
      <c r="DT27" s="695"/>
      <c r="DU27" s="695"/>
      <c r="DV27" s="696"/>
      <c r="DW27" s="664">
        <v>2.4</v>
      </c>
      <c r="DX27" s="693"/>
      <c r="DY27" s="693"/>
      <c r="DZ27" s="693"/>
      <c r="EA27" s="693"/>
      <c r="EB27" s="693"/>
      <c r="EC27" s="694"/>
    </row>
    <row r="28" spans="2:133" ht="11.25" customHeight="1">
      <c r="B28" s="701" t="s">
        <v>302</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533064</v>
      </c>
      <c r="CS28" s="660"/>
      <c r="CT28" s="660"/>
      <c r="CU28" s="660"/>
      <c r="CV28" s="660"/>
      <c r="CW28" s="660"/>
      <c r="CX28" s="660"/>
      <c r="CY28" s="661"/>
      <c r="CZ28" s="664">
        <v>12.4</v>
      </c>
      <c r="DA28" s="693"/>
      <c r="DB28" s="693"/>
      <c r="DC28" s="697"/>
      <c r="DD28" s="668">
        <v>520834</v>
      </c>
      <c r="DE28" s="660"/>
      <c r="DF28" s="660"/>
      <c r="DG28" s="660"/>
      <c r="DH28" s="660"/>
      <c r="DI28" s="660"/>
      <c r="DJ28" s="660"/>
      <c r="DK28" s="661"/>
      <c r="DL28" s="668">
        <v>520834</v>
      </c>
      <c r="DM28" s="660"/>
      <c r="DN28" s="660"/>
      <c r="DO28" s="660"/>
      <c r="DP28" s="660"/>
      <c r="DQ28" s="660"/>
      <c r="DR28" s="660"/>
      <c r="DS28" s="660"/>
      <c r="DT28" s="660"/>
      <c r="DU28" s="660"/>
      <c r="DV28" s="661"/>
      <c r="DW28" s="664">
        <v>18.8</v>
      </c>
      <c r="DX28" s="693"/>
      <c r="DY28" s="693"/>
      <c r="DZ28" s="693"/>
      <c r="EA28" s="693"/>
      <c r="EB28" s="693"/>
      <c r="EC28" s="694"/>
    </row>
    <row r="29" spans="2:133" ht="11.25" customHeight="1">
      <c r="B29" s="656" t="s">
        <v>304</v>
      </c>
      <c r="C29" s="657"/>
      <c r="D29" s="657"/>
      <c r="E29" s="657"/>
      <c r="F29" s="657"/>
      <c r="G29" s="657"/>
      <c r="H29" s="657"/>
      <c r="I29" s="657"/>
      <c r="J29" s="657"/>
      <c r="K29" s="657"/>
      <c r="L29" s="657"/>
      <c r="M29" s="657"/>
      <c r="N29" s="657"/>
      <c r="O29" s="657"/>
      <c r="P29" s="657"/>
      <c r="Q29" s="658"/>
      <c r="R29" s="659">
        <v>580301</v>
      </c>
      <c r="S29" s="660"/>
      <c r="T29" s="660"/>
      <c r="U29" s="660"/>
      <c r="V29" s="660"/>
      <c r="W29" s="660"/>
      <c r="X29" s="660"/>
      <c r="Y29" s="661"/>
      <c r="Z29" s="662">
        <v>12.5</v>
      </c>
      <c r="AA29" s="662"/>
      <c r="AB29" s="662"/>
      <c r="AC29" s="662"/>
      <c r="AD29" s="663" t="s">
        <v>228</v>
      </c>
      <c r="AE29" s="663"/>
      <c r="AF29" s="663"/>
      <c r="AG29" s="663"/>
      <c r="AH29" s="663"/>
      <c r="AI29" s="663"/>
      <c r="AJ29" s="663"/>
      <c r="AK29" s="663"/>
      <c r="AL29" s="664" t="s">
        <v>228</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64</v>
      </c>
      <c r="CG29" s="675"/>
      <c r="CH29" s="675"/>
      <c r="CI29" s="675"/>
      <c r="CJ29" s="675"/>
      <c r="CK29" s="675"/>
      <c r="CL29" s="675"/>
      <c r="CM29" s="675"/>
      <c r="CN29" s="675"/>
      <c r="CO29" s="675"/>
      <c r="CP29" s="675"/>
      <c r="CQ29" s="676"/>
      <c r="CR29" s="659">
        <v>533042</v>
      </c>
      <c r="CS29" s="695"/>
      <c r="CT29" s="695"/>
      <c r="CU29" s="695"/>
      <c r="CV29" s="695"/>
      <c r="CW29" s="695"/>
      <c r="CX29" s="695"/>
      <c r="CY29" s="696"/>
      <c r="CZ29" s="664">
        <v>12.4</v>
      </c>
      <c r="DA29" s="693"/>
      <c r="DB29" s="693"/>
      <c r="DC29" s="697"/>
      <c r="DD29" s="668">
        <v>520812</v>
      </c>
      <c r="DE29" s="695"/>
      <c r="DF29" s="695"/>
      <c r="DG29" s="695"/>
      <c r="DH29" s="695"/>
      <c r="DI29" s="695"/>
      <c r="DJ29" s="695"/>
      <c r="DK29" s="696"/>
      <c r="DL29" s="668">
        <v>520812</v>
      </c>
      <c r="DM29" s="695"/>
      <c r="DN29" s="695"/>
      <c r="DO29" s="695"/>
      <c r="DP29" s="695"/>
      <c r="DQ29" s="695"/>
      <c r="DR29" s="695"/>
      <c r="DS29" s="695"/>
      <c r="DT29" s="695"/>
      <c r="DU29" s="695"/>
      <c r="DV29" s="696"/>
      <c r="DW29" s="664">
        <v>18.8</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37114</v>
      </c>
      <c r="S30" s="660"/>
      <c r="T30" s="660"/>
      <c r="U30" s="660"/>
      <c r="V30" s="660"/>
      <c r="W30" s="660"/>
      <c r="X30" s="660"/>
      <c r="Y30" s="661"/>
      <c r="Z30" s="662">
        <v>0.8</v>
      </c>
      <c r="AA30" s="662"/>
      <c r="AB30" s="662"/>
      <c r="AC30" s="662"/>
      <c r="AD30" s="663">
        <v>25567</v>
      </c>
      <c r="AE30" s="663"/>
      <c r="AF30" s="663"/>
      <c r="AG30" s="663"/>
      <c r="AH30" s="663"/>
      <c r="AI30" s="663"/>
      <c r="AJ30" s="663"/>
      <c r="AK30" s="663"/>
      <c r="AL30" s="664">
        <v>1</v>
      </c>
      <c r="AM30" s="665"/>
      <c r="AN30" s="665"/>
      <c r="AO30" s="666"/>
      <c r="AP30" s="707" t="s">
        <v>309</v>
      </c>
      <c r="AQ30" s="708"/>
      <c r="AR30" s="708"/>
      <c r="AS30" s="708"/>
      <c r="AT30" s="713" t="s">
        <v>310</v>
      </c>
      <c r="AU30" s="210"/>
      <c r="AV30" s="210"/>
      <c r="AW30" s="210"/>
      <c r="AX30" s="645" t="s">
        <v>184</v>
      </c>
      <c r="AY30" s="646"/>
      <c r="AZ30" s="646"/>
      <c r="BA30" s="646"/>
      <c r="BB30" s="646"/>
      <c r="BC30" s="646"/>
      <c r="BD30" s="646"/>
      <c r="BE30" s="646"/>
      <c r="BF30" s="647"/>
      <c r="BG30" s="719">
        <v>99.1</v>
      </c>
      <c r="BH30" s="720"/>
      <c r="BI30" s="720"/>
      <c r="BJ30" s="720"/>
      <c r="BK30" s="720"/>
      <c r="BL30" s="720"/>
      <c r="BM30" s="654">
        <v>94.5</v>
      </c>
      <c r="BN30" s="720"/>
      <c r="BO30" s="720"/>
      <c r="BP30" s="720"/>
      <c r="BQ30" s="721"/>
      <c r="BR30" s="719">
        <v>97.9</v>
      </c>
      <c r="BS30" s="720"/>
      <c r="BT30" s="720"/>
      <c r="BU30" s="720"/>
      <c r="BV30" s="720"/>
      <c r="BW30" s="720"/>
      <c r="BX30" s="654">
        <v>92.8</v>
      </c>
      <c r="BY30" s="720"/>
      <c r="BZ30" s="720"/>
      <c r="CA30" s="720"/>
      <c r="CB30" s="721"/>
      <c r="CD30" s="724"/>
      <c r="CE30" s="725"/>
      <c r="CF30" s="674" t="s">
        <v>311</v>
      </c>
      <c r="CG30" s="675"/>
      <c r="CH30" s="675"/>
      <c r="CI30" s="675"/>
      <c r="CJ30" s="675"/>
      <c r="CK30" s="675"/>
      <c r="CL30" s="675"/>
      <c r="CM30" s="675"/>
      <c r="CN30" s="675"/>
      <c r="CO30" s="675"/>
      <c r="CP30" s="675"/>
      <c r="CQ30" s="676"/>
      <c r="CR30" s="659">
        <v>492171</v>
      </c>
      <c r="CS30" s="660"/>
      <c r="CT30" s="660"/>
      <c r="CU30" s="660"/>
      <c r="CV30" s="660"/>
      <c r="CW30" s="660"/>
      <c r="CX30" s="660"/>
      <c r="CY30" s="661"/>
      <c r="CZ30" s="664">
        <v>11.4</v>
      </c>
      <c r="DA30" s="693"/>
      <c r="DB30" s="693"/>
      <c r="DC30" s="697"/>
      <c r="DD30" s="668">
        <v>479941</v>
      </c>
      <c r="DE30" s="660"/>
      <c r="DF30" s="660"/>
      <c r="DG30" s="660"/>
      <c r="DH30" s="660"/>
      <c r="DI30" s="660"/>
      <c r="DJ30" s="660"/>
      <c r="DK30" s="661"/>
      <c r="DL30" s="668">
        <v>479941</v>
      </c>
      <c r="DM30" s="660"/>
      <c r="DN30" s="660"/>
      <c r="DO30" s="660"/>
      <c r="DP30" s="660"/>
      <c r="DQ30" s="660"/>
      <c r="DR30" s="660"/>
      <c r="DS30" s="660"/>
      <c r="DT30" s="660"/>
      <c r="DU30" s="660"/>
      <c r="DV30" s="661"/>
      <c r="DW30" s="664">
        <v>17.3</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t="s">
        <v>228</v>
      </c>
      <c r="S31" s="660"/>
      <c r="T31" s="660"/>
      <c r="U31" s="660"/>
      <c r="V31" s="660"/>
      <c r="W31" s="660"/>
      <c r="X31" s="660"/>
      <c r="Y31" s="661"/>
      <c r="Z31" s="662" t="s">
        <v>228</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99.2</v>
      </c>
      <c r="BH31" s="695"/>
      <c r="BI31" s="695"/>
      <c r="BJ31" s="695"/>
      <c r="BK31" s="695"/>
      <c r="BL31" s="695"/>
      <c r="BM31" s="665">
        <v>95.6</v>
      </c>
      <c r="BN31" s="717"/>
      <c r="BO31" s="717"/>
      <c r="BP31" s="717"/>
      <c r="BQ31" s="718"/>
      <c r="BR31" s="716">
        <v>98.6</v>
      </c>
      <c r="BS31" s="695"/>
      <c r="BT31" s="695"/>
      <c r="BU31" s="695"/>
      <c r="BV31" s="695"/>
      <c r="BW31" s="695"/>
      <c r="BX31" s="665">
        <v>94.4</v>
      </c>
      <c r="BY31" s="717"/>
      <c r="BZ31" s="717"/>
      <c r="CA31" s="717"/>
      <c r="CB31" s="718"/>
      <c r="CD31" s="724"/>
      <c r="CE31" s="725"/>
      <c r="CF31" s="674" t="s">
        <v>315</v>
      </c>
      <c r="CG31" s="675"/>
      <c r="CH31" s="675"/>
      <c r="CI31" s="675"/>
      <c r="CJ31" s="675"/>
      <c r="CK31" s="675"/>
      <c r="CL31" s="675"/>
      <c r="CM31" s="675"/>
      <c r="CN31" s="675"/>
      <c r="CO31" s="675"/>
      <c r="CP31" s="675"/>
      <c r="CQ31" s="676"/>
      <c r="CR31" s="659">
        <v>40871</v>
      </c>
      <c r="CS31" s="695"/>
      <c r="CT31" s="695"/>
      <c r="CU31" s="695"/>
      <c r="CV31" s="695"/>
      <c r="CW31" s="695"/>
      <c r="CX31" s="695"/>
      <c r="CY31" s="696"/>
      <c r="CZ31" s="664">
        <v>0.9</v>
      </c>
      <c r="DA31" s="693"/>
      <c r="DB31" s="693"/>
      <c r="DC31" s="697"/>
      <c r="DD31" s="668">
        <v>40871</v>
      </c>
      <c r="DE31" s="695"/>
      <c r="DF31" s="695"/>
      <c r="DG31" s="695"/>
      <c r="DH31" s="695"/>
      <c r="DI31" s="695"/>
      <c r="DJ31" s="695"/>
      <c r="DK31" s="696"/>
      <c r="DL31" s="668">
        <v>40871</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34476</v>
      </c>
      <c r="S32" s="660"/>
      <c r="T32" s="660"/>
      <c r="U32" s="660"/>
      <c r="V32" s="660"/>
      <c r="W32" s="660"/>
      <c r="X32" s="660"/>
      <c r="Y32" s="661"/>
      <c r="Z32" s="662">
        <v>0.7</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98.8</v>
      </c>
      <c r="BH32" s="729"/>
      <c r="BI32" s="729"/>
      <c r="BJ32" s="729"/>
      <c r="BK32" s="729"/>
      <c r="BL32" s="729"/>
      <c r="BM32" s="730">
        <v>91.1</v>
      </c>
      <c r="BN32" s="729"/>
      <c r="BO32" s="729"/>
      <c r="BP32" s="729"/>
      <c r="BQ32" s="731"/>
      <c r="BR32" s="728">
        <v>96.3</v>
      </c>
      <c r="BS32" s="729"/>
      <c r="BT32" s="729"/>
      <c r="BU32" s="729"/>
      <c r="BV32" s="729"/>
      <c r="BW32" s="729"/>
      <c r="BX32" s="730">
        <v>88.3</v>
      </c>
      <c r="BY32" s="729"/>
      <c r="BZ32" s="729"/>
      <c r="CA32" s="729"/>
      <c r="CB32" s="731"/>
      <c r="CD32" s="726"/>
      <c r="CE32" s="727"/>
      <c r="CF32" s="674" t="s">
        <v>318</v>
      </c>
      <c r="CG32" s="675"/>
      <c r="CH32" s="675"/>
      <c r="CI32" s="675"/>
      <c r="CJ32" s="675"/>
      <c r="CK32" s="675"/>
      <c r="CL32" s="675"/>
      <c r="CM32" s="675"/>
      <c r="CN32" s="675"/>
      <c r="CO32" s="675"/>
      <c r="CP32" s="675"/>
      <c r="CQ32" s="676"/>
      <c r="CR32" s="659">
        <v>22</v>
      </c>
      <c r="CS32" s="660"/>
      <c r="CT32" s="660"/>
      <c r="CU32" s="660"/>
      <c r="CV32" s="660"/>
      <c r="CW32" s="660"/>
      <c r="CX32" s="660"/>
      <c r="CY32" s="661"/>
      <c r="CZ32" s="664">
        <v>0</v>
      </c>
      <c r="DA32" s="693"/>
      <c r="DB32" s="693"/>
      <c r="DC32" s="697"/>
      <c r="DD32" s="668">
        <v>22</v>
      </c>
      <c r="DE32" s="660"/>
      <c r="DF32" s="660"/>
      <c r="DG32" s="660"/>
      <c r="DH32" s="660"/>
      <c r="DI32" s="660"/>
      <c r="DJ32" s="660"/>
      <c r="DK32" s="661"/>
      <c r="DL32" s="668">
        <v>22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106174</v>
      </c>
      <c r="S33" s="660"/>
      <c r="T33" s="660"/>
      <c r="U33" s="660"/>
      <c r="V33" s="660"/>
      <c r="W33" s="660"/>
      <c r="X33" s="660"/>
      <c r="Y33" s="661"/>
      <c r="Z33" s="662">
        <v>2.2999999999999998</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1719094</v>
      </c>
      <c r="CS33" s="695"/>
      <c r="CT33" s="695"/>
      <c r="CU33" s="695"/>
      <c r="CV33" s="695"/>
      <c r="CW33" s="695"/>
      <c r="CX33" s="695"/>
      <c r="CY33" s="696"/>
      <c r="CZ33" s="664">
        <v>40</v>
      </c>
      <c r="DA33" s="693"/>
      <c r="DB33" s="693"/>
      <c r="DC33" s="697"/>
      <c r="DD33" s="668">
        <v>1296303</v>
      </c>
      <c r="DE33" s="695"/>
      <c r="DF33" s="695"/>
      <c r="DG33" s="695"/>
      <c r="DH33" s="695"/>
      <c r="DI33" s="695"/>
      <c r="DJ33" s="695"/>
      <c r="DK33" s="696"/>
      <c r="DL33" s="668">
        <v>1063650</v>
      </c>
      <c r="DM33" s="695"/>
      <c r="DN33" s="695"/>
      <c r="DO33" s="695"/>
      <c r="DP33" s="695"/>
      <c r="DQ33" s="695"/>
      <c r="DR33" s="695"/>
      <c r="DS33" s="695"/>
      <c r="DT33" s="695"/>
      <c r="DU33" s="695"/>
      <c r="DV33" s="696"/>
      <c r="DW33" s="664">
        <v>38.4</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139779</v>
      </c>
      <c r="S34" s="660"/>
      <c r="T34" s="660"/>
      <c r="U34" s="660"/>
      <c r="V34" s="660"/>
      <c r="W34" s="660"/>
      <c r="X34" s="660"/>
      <c r="Y34" s="661"/>
      <c r="Z34" s="662">
        <v>3</v>
      </c>
      <c r="AA34" s="662"/>
      <c r="AB34" s="662"/>
      <c r="AC34" s="662"/>
      <c r="AD34" s="663">
        <v>141</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711563</v>
      </c>
      <c r="CS34" s="660"/>
      <c r="CT34" s="660"/>
      <c r="CU34" s="660"/>
      <c r="CV34" s="660"/>
      <c r="CW34" s="660"/>
      <c r="CX34" s="660"/>
      <c r="CY34" s="661"/>
      <c r="CZ34" s="664">
        <v>16.5</v>
      </c>
      <c r="DA34" s="693"/>
      <c r="DB34" s="693"/>
      <c r="DC34" s="697"/>
      <c r="DD34" s="668">
        <v>578412</v>
      </c>
      <c r="DE34" s="660"/>
      <c r="DF34" s="660"/>
      <c r="DG34" s="660"/>
      <c r="DH34" s="660"/>
      <c r="DI34" s="660"/>
      <c r="DJ34" s="660"/>
      <c r="DK34" s="661"/>
      <c r="DL34" s="668">
        <v>537794</v>
      </c>
      <c r="DM34" s="660"/>
      <c r="DN34" s="660"/>
      <c r="DO34" s="660"/>
      <c r="DP34" s="660"/>
      <c r="DQ34" s="660"/>
      <c r="DR34" s="660"/>
      <c r="DS34" s="660"/>
      <c r="DT34" s="660"/>
      <c r="DU34" s="660"/>
      <c r="DV34" s="661"/>
      <c r="DW34" s="664">
        <v>19.399999999999999</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486011</v>
      </c>
      <c r="S35" s="660"/>
      <c r="T35" s="660"/>
      <c r="U35" s="660"/>
      <c r="V35" s="660"/>
      <c r="W35" s="660"/>
      <c r="X35" s="660"/>
      <c r="Y35" s="661"/>
      <c r="Z35" s="662">
        <v>10.5</v>
      </c>
      <c r="AA35" s="662"/>
      <c r="AB35" s="662"/>
      <c r="AC35" s="662"/>
      <c r="AD35" s="663" t="s">
        <v>228</v>
      </c>
      <c r="AE35" s="663"/>
      <c r="AF35" s="663"/>
      <c r="AG35" s="663"/>
      <c r="AH35" s="663"/>
      <c r="AI35" s="663"/>
      <c r="AJ35" s="663"/>
      <c r="AK35" s="663"/>
      <c r="AL35" s="664" t="s">
        <v>246</v>
      </c>
      <c r="AM35" s="665"/>
      <c r="AN35" s="665"/>
      <c r="AO35" s="666"/>
      <c r="AP35" s="214"/>
      <c r="AQ35" s="732" t="s">
        <v>326</v>
      </c>
      <c r="AR35" s="733"/>
      <c r="AS35" s="733"/>
      <c r="AT35" s="733"/>
      <c r="AU35" s="733"/>
      <c r="AV35" s="733"/>
      <c r="AW35" s="733"/>
      <c r="AX35" s="733"/>
      <c r="AY35" s="734"/>
      <c r="AZ35" s="648">
        <v>276902</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-13222</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19829</v>
      </c>
      <c r="CS35" s="695"/>
      <c r="CT35" s="695"/>
      <c r="CU35" s="695"/>
      <c r="CV35" s="695"/>
      <c r="CW35" s="695"/>
      <c r="CX35" s="695"/>
      <c r="CY35" s="696"/>
      <c r="CZ35" s="664">
        <v>0.5</v>
      </c>
      <c r="DA35" s="693"/>
      <c r="DB35" s="693"/>
      <c r="DC35" s="697"/>
      <c r="DD35" s="668">
        <v>18455</v>
      </c>
      <c r="DE35" s="695"/>
      <c r="DF35" s="695"/>
      <c r="DG35" s="695"/>
      <c r="DH35" s="695"/>
      <c r="DI35" s="695"/>
      <c r="DJ35" s="695"/>
      <c r="DK35" s="696"/>
      <c r="DL35" s="668">
        <v>18455</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330</v>
      </c>
      <c r="AR36" s="737"/>
      <c r="AS36" s="737"/>
      <c r="AT36" s="737"/>
      <c r="AU36" s="737"/>
      <c r="AV36" s="737"/>
      <c r="AW36" s="737"/>
      <c r="AX36" s="737"/>
      <c r="AY36" s="738"/>
      <c r="AZ36" s="659">
        <v>14831</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-99652</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599055</v>
      </c>
      <c r="CS36" s="660"/>
      <c r="CT36" s="660"/>
      <c r="CU36" s="660"/>
      <c r="CV36" s="660"/>
      <c r="CW36" s="660"/>
      <c r="CX36" s="660"/>
      <c r="CY36" s="661"/>
      <c r="CZ36" s="664">
        <v>13.9</v>
      </c>
      <c r="DA36" s="693"/>
      <c r="DB36" s="693"/>
      <c r="DC36" s="697"/>
      <c r="DD36" s="668">
        <v>372332</v>
      </c>
      <c r="DE36" s="660"/>
      <c r="DF36" s="660"/>
      <c r="DG36" s="660"/>
      <c r="DH36" s="660"/>
      <c r="DI36" s="660"/>
      <c r="DJ36" s="660"/>
      <c r="DK36" s="661"/>
      <c r="DL36" s="668">
        <v>300130</v>
      </c>
      <c r="DM36" s="660"/>
      <c r="DN36" s="660"/>
      <c r="DO36" s="660"/>
      <c r="DP36" s="660"/>
      <c r="DQ36" s="660"/>
      <c r="DR36" s="660"/>
      <c r="DS36" s="660"/>
      <c r="DT36" s="660"/>
      <c r="DU36" s="660"/>
      <c r="DV36" s="661"/>
      <c r="DW36" s="664">
        <v>10.8</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102311</v>
      </c>
      <c r="S37" s="660"/>
      <c r="T37" s="660"/>
      <c r="U37" s="660"/>
      <c r="V37" s="660"/>
      <c r="W37" s="660"/>
      <c r="X37" s="660"/>
      <c r="Y37" s="661"/>
      <c r="Z37" s="662">
        <v>2.2000000000000002</v>
      </c>
      <c r="AA37" s="662"/>
      <c r="AB37" s="662"/>
      <c r="AC37" s="662"/>
      <c r="AD37" s="663" t="s">
        <v>228</v>
      </c>
      <c r="AE37" s="663"/>
      <c r="AF37" s="663"/>
      <c r="AG37" s="663"/>
      <c r="AH37" s="663"/>
      <c r="AI37" s="663"/>
      <c r="AJ37" s="663"/>
      <c r="AK37" s="663"/>
      <c r="AL37" s="664" t="s">
        <v>228</v>
      </c>
      <c r="AM37" s="665"/>
      <c r="AN37" s="665"/>
      <c r="AO37" s="666"/>
      <c r="AQ37" s="736" t="s">
        <v>334</v>
      </c>
      <c r="AR37" s="737"/>
      <c r="AS37" s="737"/>
      <c r="AT37" s="737"/>
      <c r="AU37" s="737"/>
      <c r="AV37" s="737"/>
      <c r="AW37" s="737"/>
      <c r="AX37" s="737"/>
      <c r="AY37" s="738"/>
      <c r="AZ37" s="659">
        <v>300</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1164</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117607</v>
      </c>
      <c r="CS37" s="695"/>
      <c r="CT37" s="695"/>
      <c r="CU37" s="695"/>
      <c r="CV37" s="695"/>
      <c r="CW37" s="695"/>
      <c r="CX37" s="695"/>
      <c r="CY37" s="696"/>
      <c r="CZ37" s="664">
        <v>2.7</v>
      </c>
      <c r="DA37" s="693"/>
      <c r="DB37" s="693"/>
      <c r="DC37" s="697"/>
      <c r="DD37" s="668">
        <v>114007</v>
      </c>
      <c r="DE37" s="695"/>
      <c r="DF37" s="695"/>
      <c r="DG37" s="695"/>
      <c r="DH37" s="695"/>
      <c r="DI37" s="695"/>
      <c r="DJ37" s="695"/>
      <c r="DK37" s="696"/>
      <c r="DL37" s="668">
        <v>113914</v>
      </c>
      <c r="DM37" s="695"/>
      <c r="DN37" s="695"/>
      <c r="DO37" s="695"/>
      <c r="DP37" s="695"/>
      <c r="DQ37" s="695"/>
      <c r="DR37" s="695"/>
      <c r="DS37" s="695"/>
      <c r="DT37" s="695"/>
      <c r="DU37" s="695"/>
      <c r="DV37" s="696"/>
      <c r="DW37" s="664">
        <v>4.0999999999999996</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4624126</v>
      </c>
      <c r="S38" s="740"/>
      <c r="T38" s="740"/>
      <c r="U38" s="740"/>
      <c r="V38" s="740"/>
      <c r="W38" s="740"/>
      <c r="X38" s="740"/>
      <c r="Y38" s="741"/>
      <c r="Z38" s="742">
        <v>100</v>
      </c>
      <c r="AA38" s="742"/>
      <c r="AB38" s="742"/>
      <c r="AC38" s="742"/>
      <c r="AD38" s="743">
        <v>2667703</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153</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1991</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276602</v>
      </c>
      <c r="CS38" s="660"/>
      <c r="CT38" s="660"/>
      <c r="CU38" s="660"/>
      <c r="CV38" s="660"/>
      <c r="CW38" s="660"/>
      <c r="CX38" s="660"/>
      <c r="CY38" s="661"/>
      <c r="CZ38" s="664">
        <v>6.4</v>
      </c>
      <c r="DA38" s="693"/>
      <c r="DB38" s="693"/>
      <c r="DC38" s="697"/>
      <c r="DD38" s="668">
        <v>225175</v>
      </c>
      <c r="DE38" s="660"/>
      <c r="DF38" s="660"/>
      <c r="DG38" s="660"/>
      <c r="DH38" s="660"/>
      <c r="DI38" s="660"/>
      <c r="DJ38" s="660"/>
      <c r="DK38" s="661"/>
      <c r="DL38" s="668">
        <v>205342</v>
      </c>
      <c r="DM38" s="660"/>
      <c r="DN38" s="660"/>
      <c r="DO38" s="660"/>
      <c r="DP38" s="660"/>
      <c r="DQ38" s="660"/>
      <c r="DR38" s="660"/>
      <c r="DS38" s="660"/>
      <c r="DT38" s="660"/>
      <c r="DU38" s="660"/>
      <c r="DV38" s="661"/>
      <c r="DW38" s="664">
        <v>7.4</v>
      </c>
      <c r="DX38" s="693"/>
      <c r="DY38" s="693"/>
      <c r="DZ38" s="693"/>
      <c r="EA38" s="693"/>
      <c r="EB38" s="693"/>
      <c r="EC38" s="694"/>
    </row>
    <row r="39" spans="2:133" ht="11.25" customHeight="1">
      <c r="AQ39" s="736" t="s">
        <v>341</v>
      </c>
      <c r="AR39" s="737"/>
      <c r="AS39" s="737"/>
      <c r="AT39" s="737"/>
      <c r="AU39" s="737"/>
      <c r="AV39" s="737"/>
      <c r="AW39" s="737"/>
      <c r="AX39" s="737"/>
      <c r="AY39" s="738"/>
      <c r="AZ39" s="659" t="s">
        <v>228</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90</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100165</v>
      </c>
      <c r="CS39" s="695"/>
      <c r="CT39" s="695"/>
      <c r="CU39" s="695"/>
      <c r="CV39" s="695"/>
      <c r="CW39" s="695"/>
      <c r="CX39" s="695"/>
      <c r="CY39" s="696"/>
      <c r="CZ39" s="664">
        <v>2.2999999999999998</v>
      </c>
      <c r="DA39" s="693"/>
      <c r="DB39" s="693"/>
      <c r="DC39" s="697"/>
      <c r="DD39" s="668">
        <v>100000</v>
      </c>
      <c r="DE39" s="695"/>
      <c r="DF39" s="695"/>
      <c r="DG39" s="695"/>
      <c r="DH39" s="695"/>
      <c r="DI39" s="695"/>
      <c r="DJ39" s="695"/>
      <c r="DK39" s="696"/>
      <c r="DL39" s="668" t="s">
        <v>228</v>
      </c>
      <c r="DM39" s="695"/>
      <c r="DN39" s="695"/>
      <c r="DO39" s="695"/>
      <c r="DP39" s="695"/>
      <c r="DQ39" s="695"/>
      <c r="DR39" s="695"/>
      <c r="DS39" s="695"/>
      <c r="DT39" s="695"/>
      <c r="DU39" s="695"/>
      <c r="DV39" s="696"/>
      <c r="DW39" s="664" t="s">
        <v>246</v>
      </c>
      <c r="DX39" s="693"/>
      <c r="DY39" s="693"/>
      <c r="DZ39" s="693"/>
      <c r="EA39" s="693"/>
      <c r="EB39" s="693"/>
      <c r="EC39" s="694"/>
    </row>
    <row r="40" spans="2:133" ht="11.25" customHeight="1">
      <c r="AQ40" s="736" t="s">
        <v>345</v>
      </c>
      <c r="AR40" s="737"/>
      <c r="AS40" s="737"/>
      <c r="AT40" s="737"/>
      <c r="AU40" s="737"/>
      <c r="AV40" s="737"/>
      <c r="AW40" s="737"/>
      <c r="AX40" s="737"/>
      <c r="AY40" s="738"/>
      <c r="AZ40" s="659">
        <v>69287</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150</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11880</v>
      </c>
      <c r="CS40" s="660"/>
      <c r="CT40" s="660"/>
      <c r="CU40" s="660"/>
      <c r="CV40" s="660"/>
      <c r="CW40" s="660"/>
      <c r="CX40" s="660"/>
      <c r="CY40" s="661"/>
      <c r="CZ40" s="664">
        <v>0.3</v>
      </c>
      <c r="DA40" s="693"/>
      <c r="DB40" s="693"/>
      <c r="DC40" s="697"/>
      <c r="DD40" s="668">
        <v>1929</v>
      </c>
      <c r="DE40" s="660"/>
      <c r="DF40" s="660"/>
      <c r="DG40" s="660"/>
      <c r="DH40" s="660"/>
      <c r="DI40" s="660"/>
      <c r="DJ40" s="660"/>
      <c r="DK40" s="661"/>
      <c r="DL40" s="668">
        <v>1929</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348</v>
      </c>
      <c r="AR41" s="747"/>
      <c r="AS41" s="747"/>
      <c r="AT41" s="747"/>
      <c r="AU41" s="747"/>
      <c r="AV41" s="747"/>
      <c r="AW41" s="747"/>
      <c r="AX41" s="747"/>
      <c r="AY41" s="748"/>
      <c r="AZ41" s="739">
        <v>192331</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275</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246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1018948</v>
      </c>
      <c r="CS42" s="660"/>
      <c r="CT42" s="660"/>
      <c r="CU42" s="660"/>
      <c r="CV42" s="660"/>
      <c r="CW42" s="660"/>
      <c r="CX42" s="660"/>
      <c r="CY42" s="661"/>
      <c r="CZ42" s="664">
        <v>23.7</v>
      </c>
      <c r="DA42" s="665"/>
      <c r="DB42" s="665"/>
      <c r="DC42" s="760"/>
      <c r="DD42" s="668">
        <v>181765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t="s">
        <v>246</v>
      </c>
      <c r="CS43" s="695"/>
      <c r="CT43" s="695"/>
      <c r="CU43" s="695"/>
      <c r="CV43" s="695"/>
      <c r="CW43" s="695"/>
      <c r="CX43" s="695"/>
      <c r="CY43" s="696"/>
      <c r="CZ43" s="664" t="s">
        <v>246</v>
      </c>
      <c r="DA43" s="693"/>
      <c r="DB43" s="693"/>
      <c r="DC43" s="697"/>
      <c r="DD43" s="668" t="s">
        <v>228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307</v>
      </c>
      <c r="CE44" s="772"/>
      <c r="CF44" s="656" t="s">
        <v>356</v>
      </c>
      <c r="CG44" s="657"/>
      <c r="CH44" s="657"/>
      <c r="CI44" s="657"/>
      <c r="CJ44" s="657"/>
      <c r="CK44" s="657"/>
      <c r="CL44" s="657"/>
      <c r="CM44" s="657"/>
      <c r="CN44" s="657"/>
      <c r="CO44" s="657"/>
      <c r="CP44" s="657"/>
      <c r="CQ44" s="658"/>
      <c r="CR44" s="659">
        <v>1016183</v>
      </c>
      <c r="CS44" s="660"/>
      <c r="CT44" s="660"/>
      <c r="CU44" s="660"/>
      <c r="CV44" s="660"/>
      <c r="CW44" s="660"/>
      <c r="CX44" s="660"/>
      <c r="CY44" s="661"/>
      <c r="CZ44" s="664">
        <v>23.6</v>
      </c>
      <c r="DA44" s="665"/>
      <c r="DB44" s="665"/>
      <c r="DC44" s="760"/>
      <c r="DD44" s="668">
        <v>180300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591583</v>
      </c>
      <c r="CS45" s="695"/>
      <c r="CT45" s="695"/>
      <c r="CU45" s="695"/>
      <c r="CV45" s="695"/>
      <c r="CW45" s="695"/>
      <c r="CX45" s="695"/>
      <c r="CY45" s="696"/>
      <c r="CZ45" s="664">
        <v>13.8</v>
      </c>
      <c r="DA45" s="693"/>
      <c r="DB45" s="693"/>
      <c r="DC45" s="697"/>
      <c r="DD45" s="668">
        <v>30821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391794</v>
      </c>
      <c r="CS46" s="660"/>
      <c r="CT46" s="660"/>
      <c r="CU46" s="660"/>
      <c r="CV46" s="660"/>
      <c r="CW46" s="660"/>
      <c r="CX46" s="660"/>
      <c r="CY46" s="661"/>
      <c r="CZ46" s="664">
        <v>9.1</v>
      </c>
      <c r="DA46" s="665"/>
      <c r="DB46" s="665"/>
      <c r="DC46" s="760"/>
      <c r="DD46" s="668">
        <v>131444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2765</v>
      </c>
      <c r="CS47" s="695"/>
      <c r="CT47" s="695"/>
      <c r="CU47" s="695"/>
      <c r="CV47" s="695"/>
      <c r="CW47" s="695"/>
      <c r="CX47" s="695"/>
      <c r="CY47" s="696"/>
      <c r="CZ47" s="664">
        <v>0.1</v>
      </c>
      <c r="DA47" s="693"/>
      <c r="DB47" s="693"/>
      <c r="DC47" s="697"/>
      <c r="DD47" s="668">
        <v>1465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246</v>
      </c>
      <c r="CS48" s="660"/>
      <c r="CT48" s="660"/>
      <c r="CU48" s="660"/>
      <c r="CV48" s="660"/>
      <c r="CW48" s="660"/>
      <c r="CX48" s="660"/>
      <c r="CY48" s="661"/>
      <c r="CZ48" s="664" t="s">
        <v>246</v>
      </c>
      <c r="DA48" s="665"/>
      <c r="DB48" s="665"/>
      <c r="DC48" s="760"/>
      <c r="DD48" s="668" t="s">
        <v>246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4302312</v>
      </c>
      <c r="CS49" s="729"/>
      <c r="CT49" s="729"/>
      <c r="CU49" s="729"/>
      <c r="CV49" s="729"/>
      <c r="CW49" s="729"/>
      <c r="CX49" s="729"/>
      <c r="CY49" s="761"/>
      <c r="CZ49" s="744">
        <v>100</v>
      </c>
      <c r="DA49" s="762"/>
      <c r="DB49" s="762"/>
      <c r="DC49" s="763"/>
      <c r="DD49" s="764">
        <v>2787303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J5Kd8+DKCkWrfaXLRsMEhNqCTFeUm4HHwSavLRpEjDSzrQ05KoofPLjJY913quHZH1/rHosVpi8TSH713kXnQ==" saltValue="7nkaO4D2vPldRJUAxFIO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4626</v>
      </c>
      <c r="R7" s="795"/>
      <c r="S7" s="795"/>
      <c r="T7" s="795"/>
      <c r="U7" s="795"/>
      <c r="V7" s="795">
        <v>4304</v>
      </c>
      <c r="W7" s="795"/>
      <c r="X7" s="795"/>
      <c r="Y7" s="795"/>
      <c r="Z7" s="795"/>
      <c r="AA7" s="795">
        <v>322</v>
      </c>
      <c r="AB7" s="795"/>
      <c r="AC7" s="795"/>
      <c r="AD7" s="795"/>
      <c r="AE7" s="796"/>
      <c r="AF7" s="797">
        <v>301</v>
      </c>
      <c r="AG7" s="798"/>
      <c r="AH7" s="798"/>
      <c r="AI7" s="798"/>
      <c r="AJ7" s="799"/>
      <c r="AK7" s="834">
        <v>0</v>
      </c>
      <c r="AL7" s="835"/>
      <c r="AM7" s="835"/>
      <c r="AN7" s="835"/>
      <c r="AO7" s="835"/>
      <c r="AP7" s="835">
        <v>5708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60</v>
      </c>
      <c r="CN7" s="832"/>
      <c r="CO7" s="832"/>
      <c r="CP7" s="832"/>
      <c r="CQ7" s="833"/>
      <c r="CR7" s="831">
        <v>30</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581</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4626</v>
      </c>
      <c r="R23" s="854"/>
      <c r="S23" s="854"/>
      <c r="T23" s="854"/>
      <c r="U23" s="854"/>
      <c r="V23" s="854">
        <v>4304</v>
      </c>
      <c r="W23" s="854"/>
      <c r="X23" s="854"/>
      <c r="Y23" s="854"/>
      <c r="Z23" s="854"/>
      <c r="AA23" s="854">
        <v>322</v>
      </c>
      <c r="AB23" s="854"/>
      <c r="AC23" s="854"/>
      <c r="AD23" s="854"/>
      <c r="AE23" s="855"/>
      <c r="AF23" s="856">
        <v>301</v>
      </c>
      <c r="AG23" s="854"/>
      <c r="AH23" s="854"/>
      <c r="AI23" s="854"/>
      <c r="AJ23" s="857"/>
      <c r="AK23" s="858"/>
      <c r="AL23" s="859"/>
      <c r="AM23" s="859"/>
      <c r="AN23" s="859"/>
      <c r="AO23" s="859"/>
      <c r="AP23" s="854">
        <v>5708</v>
      </c>
      <c r="AQ23" s="854"/>
      <c r="AR23" s="854"/>
      <c r="AS23" s="854"/>
      <c r="AT23" s="854"/>
      <c r="AU23" s="860"/>
      <c r="AV23" s="860"/>
      <c r="AW23" s="860"/>
      <c r="AX23" s="860"/>
      <c r="AY23" s="861"/>
      <c r="AZ23" s="869" t="s">
        <v>228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1030</v>
      </c>
      <c r="R28" s="883"/>
      <c r="S28" s="883"/>
      <c r="T28" s="883"/>
      <c r="U28" s="883"/>
      <c r="V28" s="883">
        <v>1044</v>
      </c>
      <c r="W28" s="883"/>
      <c r="X28" s="883"/>
      <c r="Y28" s="883"/>
      <c r="Z28" s="883"/>
      <c r="AA28" s="883">
        <v>-13</v>
      </c>
      <c r="AB28" s="883"/>
      <c r="AC28" s="883"/>
      <c r="AD28" s="883"/>
      <c r="AE28" s="884"/>
      <c r="AF28" s="885">
        <v>-13</v>
      </c>
      <c r="AG28" s="883"/>
      <c r="AH28" s="883"/>
      <c r="AI28" s="883"/>
      <c r="AJ28" s="886"/>
      <c r="AK28" s="887">
        <v>69</v>
      </c>
      <c r="AL28" s="878"/>
      <c r="AM28" s="878"/>
      <c r="AN28" s="878"/>
      <c r="AO28" s="878"/>
      <c r="AP28" s="878" t="s">
        <v>580</v>
      </c>
      <c r="AQ28" s="878"/>
      <c r="AR28" s="878"/>
      <c r="AS28" s="878"/>
      <c r="AT28" s="878"/>
      <c r="AU28" s="878" t="s">
        <v>580</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700</v>
      </c>
      <c r="R29" s="819"/>
      <c r="S29" s="819"/>
      <c r="T29" s="819"/>
      <c r="U29" s="819"/>
      <c r="V29" s="819">
        <v>666</v>
      </c>
      <c r="W29" s="819"/>
      <c r="X29" s="819"/>
      <c r="Y29" s="819"/>
      <c r="Z29" s="819"/>
      <c r="AA29" s="819">
        <v>34</v>
      </c>
      <c r="AB29" s="819"/>
      <c r="AC29" s="819"/>
      <c r="AD29" s="819"/>
      <c r="AE29" s="820"/>
      <c r="AF29" s="821">
        <v>34</v>
      </c>
      <c r="AG29" s="822"/>
      <c r="AH29" s="822"/>
      <c r="AI29" s="822"/>
      <c r="AJ29" s="823"/>
      <c r="AK29" s="890">
        <v>94</v>
      </c>
      <c r="AL29" s="891"/>
      <c r="AM29" s="891"/>
      <c r="AN29" s="891"/>
      <c r="AO29" s="891"/>
      <c r="AP29" s="891" t="s">
        <v>580</v>
      </c>
      <c r="AQ29" s="891"/>
      <c r="AR29" s="891"/>
      <c r="AS29" s="891"/>
      <c r="AT29" s="891"/>
      <c r="AU29" s="891" t="s">
        <v>581</v>
      </c>
      <c r="AV29" s="891"/>
      <c r="AW29" s="891"/>
      <c r="AX29" s="891"/>
      <c r="AY29" s="891"/>
      <c r="AZ29" s="892" t="s">
        <v>580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71</v>
      </c>
      <c r="R30" s="819"/>
      <c r="S30" s="819"/>
      <c r="T30" s="819"/>
      <c r="U30" s="819"/>
      <c r="V30" s="819">
        <v>70</v>
      </c>
      <c r="W30" s="819"/>
      <c r="X30" s="819"/>
      <c r="Y30" s="819"/>
      <c r="Z30" s="819"/>
      <c r="AA30" s="819">
        <v>0</v>
      </c>
      <c r="AB30" s="819"/>
      <c r="AC30" s="819"/>
      <c r="AD30" s="819"/>
      <c r="AE30" s="820"/>
      <c r="AF30" s="821" t="s">
        <v>401</v>
      </c>
      <c r="AG30" s="822"/>
      <c r="AH30" s="822"/>
      <c r="AI30" s="822"/>
      <c r="AJ30" s="823"/>
      <c r="AK30" s="890">
        <v>26</v>
      </c>
      <c r="AL30" s="891"/>
      <c r="AM30" s="891"/>
      <c r="AN30" s="891"/>
      <c r="AO30" s="891"/>
      <c r="AP30" s="891" t="s">
        <v>580</v>
      </c>
      <c r="AQ30" s="891"/>
      <c r="AR30" s="891"/>
      <c r="AS30" s="891"/>
      <c r="AT30" s="891"/>
      <c r="AU30" s="891" t="s">
        <v>580</v>
      </c>
      <c r="AV30" s="891"/>
      <c r="AW30" s="891"/>
      <c r="AX30" s="891"/>
      <c r="AY30" s="891"/>
      <c r="AZ30" s="892" t="s">
        <v>581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176</v>
      </c>
      <c r="R31" s="819"/>
      <c r="S31" s="819"/>
      <c r="T31" s="819"/>
      <c r="U31" s="819"/>
      <c r="V31" s="819">
        <v>157</v>
      </c>
      <c r="W31" s="819"/>
      <c r="X31" s="819"/>
      <c r="Y31" s="819"/>
      <c r="Z31" s="819"/>
      <c r="AA31" s="819">
        <v>20</v>
      </c>
      <c r="AB31" s="819"/>
      <c r="AC31" s="819"/>
      <c r="AD31" s="819"/>
      <c r="AE31" s="820"/>
      <c r="AF31" s="821">
        <v>255</v>
      </c>
      <c r="AG31" s="822"/>
      <c r="AH31" s="822"/>
      <c r="AI31" s="822"/>
      <c r="AJ31" s="823"/>
      <c r="AK31" s="890" t="s">
        <v>580</v>
      </c>
      <c r="AL31" s="891"/>
      <c r="AM31" s="891"/>
      <c r="AN31" s="891"/>
      <c r="AO31" s="891"/>
      <c r="AP31" s="891">
        <v>158</v>
      </c>
      <c r="AQ31" s="891"/>
      <c r="AR31" s="891"/>
      <c r="AS31" s="891"/>
      <c r="AT31" s="891"/>
      <c r="AU31" s="891">
        <v>0</v>
      </c>
      <c r="AV31" s="891"/>
      <c r="AW31" s="891"/>
      <c r="AX31" s="891"/>
      <c r="AY31" s="891"/>
      <c r="AZ31" s="892" t="s">
        <v>581</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31</v>
      </c>
      <c r="R32" s="819"/>
      <c r="S32" s="819"/>
      <c r="T32" s="819"/>
      <c r="U32" s="819"/>
      <c r="V32" s="819">
        <v>31</v>
      </c>
      <c r="W32" s="819"/>
      <c r="X32" s="819"/>
      <c r="Y32" s="819"/>
      <c r="Z32" s="819"/>
      <c r="AA32" s="819">
        <v>0</v>
      </c>
      <c r="AB32" s="819"/>
      <c r="AC32" s="819"/>
      <c r="AD32" s="819"/>
      <c r="AE32" s="820"/>
      <c r="AF32" s="821" t="s">
        <v>405</v>
      </c>
      <c r="AG32" s="822"/>
      <c r="AH32" s="822"/>
      <c r="AI32" s="822"/>
      <c r="AJ32" s="823"/>
      <c r="AK32" s="890">
        <v>12</v>
      </c>
      <c r="AL32" s="891"/>
      <c r="AM32" s="891"/>
      <c r="AN32" s="891"/>
      <c r="AO32" s="891"/>
      <c r="AP32" s="891">
        <v>30</v>
      </c>
      <c r="AQ32" s="891"/>
      <c r="AR32" s="891"/>
      <c r="AS32" s="891"/>
      <c r="AT32" s="891"/>
      <c r="AU32" s="891">
        <v>25</v>
      </c>
      <c r="AV32" s="891"/>
      <c r="AW32" s="891"/>
      <c r="AX32" s="891"/>
      <c r="AY32" s="891"/>
      <c r="AZ32" s="892" t="s">
        <v>580</v>
      </c>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0</v>
      </c>
      <c r="R33" s="819"/>
      <c r="S33" s="819"/>
      <c r="T33" s="819"/>
      <c r="U33" s="819"/>
      <c r="V33" s="819">
        <v>0</v>
      </c>
      <c r="W33" s="819"/>
      <c r="X33" s="819"/>
      <c r="Y33" s="819"/>
      <c r="Z33" s="819"/>
      <c r="AA33" s="819" t="s">
        <v>580</v>
      </c>
      <c r="AB33" s="819"/>
      <c r="AC33" s="819"/>
      <c r="AD33" s="819"/>
      <c r="AE33" s="820"/>
      <c r="AF33" s="821" t="s">
        <v>228</v>
      </c>
      <c r="AG33" s="822"/>
      <c r="AH33" s="822"/>
      <c r="AI33" s="822"/>
      <c r="AJ33" s="823"/>
      <c r="AK33" s="890">
        <v>0</v>
      </c>
      <c r="AL33" s="891"/>
      <c r="AM33" s="891"/>
      <c r="AN33" s="891"/>
      <c r="AO33" s="891"/>
      <c r="AP33" s="891" t="s">
        <v>580</v>
      </c>
      <c r="AQ33" s="891"/>
      <c r="AR33" s="891"/>
      <c r="AS33" s="891"/>
      <c r="AT33" s="891"/>
      <c r="AU33" s="891" t="s">
        <v>580</v>
      </c>
      <c r="AV33" s="891"/>
      <c r="AW33" s="891"/>
      <c r="AX33" s="891"/>
      <c r="AY33" s="891"/>
      <c r="AZ33" s="892" t="s">
        <v>580</v>
      </c>
      <c r="BA33" s="892"/>
      <c r="BB33" s="892"/>
      <c r="BC33" s="892"/>
      <c r="BD33" s="892"/>
      <c r="BE33" s="888" t="s">
        <v>408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276</v>
      </c>
      <c r="AG63" s="902"/>
      <c r="AH63" s="902"/>
      <c r="AI63" s="902"/>
      <c r="AJ63" s="903"/>
      <c r="AK63" s="904"/>
      <c r="AL63" s="899"/>
      <c r="AM63" s="899"/>
      <c r="AN63" s="899"/>
      <c r="AO63" s="899"/>
      <c r="AP63" s="902">
        <v>188</v>
      </c>
      <c r="AQ63" s="902"/>
      <c r="AR63" s="902"/>
      <c r="AS63" s="902"/>
      <c r="AT63" s="902"/>
      <c r="AU63" s="902">
        <v>26</v>
      </c>
      <c r="AV63" s="902"/>
      <c r="AW63" s="902"/>
      <c r="AX63" s="902"/>
      <c r="AY63" s="902"/>
      <c r="AZ63" s="906"/>
      <c r="BA63" s="906"/>
      <c r="BB63" s="906"/>
      <c r="BC63" s="906"/>
      <c r="BD63" s="906"/>
      <c r="BE63" s="907"/>
      <c r="BF63" s="907"/>
      <c r="BG63" s="907"/>
      <c r="BH63" s="907"/>
      <c r="BI63" s="908"/>
      <c r="BJ63" s="909" t="s">
        <v>228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392</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582</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583</v>
      </c>
      <c r="C69" s="934"/>
      <c r="D69" s="934"/>
      <c r="E69" s="934"/>
      <c r="F69" s="934"/>
      <c r="G69" s="934"/>
      <c r="H69" s="934"/>
      <c r="I69" s="934"/>
      <c r="J69" s="934"/>
      <c r="K69" s="934"/>
      <c r="L69" s="934"/>
      <c r="M69" s="934"/>
      <c r="N69" s="934"/>
      <c r="O69" s="934"/>
      <c r="P69" s="935"/>
      <c r="Q69" s="936">
        <v>357</v>
      </c>
      <c r="R69" s="891"/>
      <c r="S69" s="891"/>
      <c r="T69" s="891"/>
      <c r="U69" s="891"/>
      <c r="V69" s="891">
        <v>357</v>
      </c>
      <c r="W69" s="891"/>
      <c r="X69" s="891"/>
      <c r="Y69" s="891"/>
      <c r="Z69" s="891"/>
      <c r="AA69" s="891">
        <v>0</v>
      </c>
      <c r="AB69" s="891"/>
      <c r="AC69" s="891"/>
      <c r="AD69" s="891"/>
      <c r="AE69" s="891"/>
      <c r="AF69" s="891">
        <v>0</v>
      </c>
      <c r="AG69" s="891"/>
      <c r="AH69" s="891"/>
      <c r="AI69" s="891"/>
      <c r="AJ69" s="891"/>
      <c r="AK69" s="891" t="s">
        <v>580</v>
      </c>
      <c r="AL69" s="891"/>
      <c r="AM69" s="891"/>
      <c r="AN69" s="891"/>
      <c r="AO69" s="891"/>
      <c r="AP69" s="891">
        <v>70</v>
      </c>
      <c r="AQ69" s="891"/>
      <c r="AR69" s="891"/>
      <c r="AS69" s="891"/>
      <c r="AT69" s="891"/>
      <c r="AU69" s="891">
        <v>20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584</v>
      </c>
      <c r="C70" s="934"/>
      <c r="D70" s="934"/>
      <c r="E70" s="934"/>
      <c r="F70" s="934"/>
      <c r="G70" s="934"/>
      <c r="H70" s="934"/>
      <c r="I70" s="934"/>
      <c r="J70" s="934"/>
      <c r="K70" s="934"/>
      <c r="L70" s="934"/>
      <c r="M70" s="934"/>
      <c r="N70" s="934"/>
      <c r="O70" s="934"/>
      <c r="P70" s="935"/>
      <c r="Q70" s="936">
        <v>491</v>
      </c>
      <c r="R70" s="891"/>
      <c r="S70" s="891"/>
      <c r="T70" s="891"/>
      <c r="U70" s="891"/>
      <c r="V70" s="891">
        <v>470</v>
      </c>
      <c r="W70" s="891"/>
      <c r="X70" s="891"/>
      <c r="Y70" s="891"/>
      <c r="Z70" s="891"/>
      <c r="AA70" s="891">
        <v>21</v>
      </c>
      <c r="AB70" s="891"/>
      <c r="AC70" s="891"/>
      <c r="AD70" s="891"/>
      <c r="AE70" s="891"/>
      <c r="AF70" s="891">
        <v>21</v>
      </c>
      <c r="AG70" s="891"/>
      <c r="AH70" s="891"/>
      <c r="AI70" s="891"/>
      <c r="AJ70" s="891"/>
      <c r="AK70" s="891">
        <v>72</v>
      </c>
      <c r="AL70" s="891"/>
      <c r="AM70" s="891"/>
      <c r="AN70" s="891"/>
      <c r="AO70" s="891"/>
      <c r="AP70" s="891" t="s">
        <v>580</v>
      </c>
      <c r="AQ70" s="891"/>
      <c r="AR70" s="891"/>
      <c r="AS70" s="891"/>
      <c r="AT70" s="891"/>
      <c r="AU70" s="891" t="s">
        <v>587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585</v>
      </c>
      <c r="C71" s="934"/>
      <c r="D71" s="934"/>
      <c r="E71" s="934"/>
      <c r="F71" s="934"/>
      <c r="G71" s="934"/>
      <c r="H71" s="934"/>
      <c r="I71" s="934"/>
      <c r="J71" s="934"/>
      <c r="K71" s="934"/>
      <c r="L71" s="934"/>
      <c r="M71" s="934"/>
      <c r="N71" s="934"/>
      <c r="O71" s="934"/>
      <c r="P71" s="935"/>
      <c r="Q71" s="936">
        <v>1732</v>
      </c>
      <c r="R71" s="891"/>
      <c r="S71" s="891"/>
      <c r="T71" s="891"/>
      <c r="U71" s="891"/>
      <c r="V71" s="891">
        <v>1728</v>
      </c>
      <c r="W71" s="891"/>
      <c r="X71" s="891"/>
      <c r="Y71" s="891"/>
      <c r="Z71" s="891"/>
      <c r="AA71" s="891">
        <v>4</v>
      </c>
      <c r="AB71" s="891"/>
      <c r="AC71" s="891"/>
      <c r="AD71" s="891"/>
      <c r="AE71" s="891"/>
      <c r="AF71" s="891">
        <v>4</v>
      </c>
      <c r="AG71" s="891"/>
      <c r="AH71" s="891"/>
      <c r="AI71" s="891"/>
      <c r="AJ71" s="891"/>
      <c r="AK71" s="891">
        <v>2</v>
      </c>
      <c r="AL71" s="891"/>
      <c r="AM71" s="891"/>
      <c r="AN71" s="891"/>
      <c r="AO71" s="891"/>
      <c r="AP71" s="891" t="s">
        <v>580</v>
      </c>
      <c r="AQ71" s="891"/>
      <c r="AR71" s="891"/>
      <c r="AS71" s="891"/>
      <c r="AT71" s="891"/>
      <c r="AU71" s="891" t="s">
        <v>580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586</v>
      </c>
      <c r="C72" s="934"/>
      <c r="D72" s="934"/>
      <c r="E72" s="934"/>
      <c r="F72" s="934"/>
      <c r="G72" s="934"/>
      <c r="H72" s="934"/>
      <c r="I72" s="934"/>
      <c r="J72" s="934"/>
      <c r="K72" s="934"/>
      <c r="L72" s="934"/>
      <c r="M72" s="934"/>
      <c r="N72" s="934"/>
      <c r="O72" s="934"/>
      <c r="P72" s="935"/>
      <c r="Q72" s="936">
        <v>281185</v>
      </c>
      <c r="R72" s="891"/>
      <c r="S72" s="891"/>
      <c r="T72" s="891"/>
      <c r="U72" s="891"/>
      <c r="V72" s="891">
        <v>271261</v>
      </c>
      <c r="W72" s="891"/>
      <c r="X72" s="891"/>
      <c r="Y72" s="891"/>
      <c r="Z72" s="891"/>
      <c r="AA72" s="891">
        <v>9925</v>
      </c>
      <c r="AB72" s="891"/>
      <c r="AC72" s="891"/>
      <c r="AD72" s="891"/>
      <c r="AE72" s="891"/>
      <c r="AF72" s="891">
        <v>9925</v>
      </c>
      <c r="AG72" s="891"/>
      <c r="AH72" s="891"/>
      <c r="AI72" s="891"/>
      <c r="AJ72" s="891"/>
      <c r="AK72" s="891">
        <v>1647</v>
      </c>
      <c r="AL72" s="891"/>
      <c r="AM72" s="891"/>
      <c r="AN72" s="891"/>
      <c r="AO72" s="891"/>
      <c r="AP72" s="891" t="s">
        <v>581</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10027</v>
      </c>
      <c r="AG88" s="902"/>
      <c r="AH88" s="902"/>
      <c r="AI88" s="902"/>
      <c r="AJ88" s="902"/>
      <c r="AK88" s="899"/>
      <c r="AL88" s="899"/>
      <c r="AM88" s="899"/>
      <c r="AN88" s="899"/>
      <c r="AO88" s="899"/>
      <c r="AP88" s="902">
        <v>70</v>
      </c>
      <c r="AQ88" s="902"/>
      <c r="AR88" s="902"/>
      <c r="AS88" s="902"/>
      <c r="AT88" s="902"/>
      <c r="AU88" s="902">
        <v>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306</v>
      </c>
      <c r="AG109" s="955"/>
      <c r="AH109" s="955"/>
      <c r="AI109" s="955"/>
      <c r="AJ109" s="956"/>
      <c r="AK109" s="954" t="s">
        <v>305</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306</v>
      </c>
      <c r="BW109" s="955"/>
      <c r="BX109" s="955"/>
      <c r="BY109" s="955"/>
      <c r="BZ109" s="956"/>
      <c r="CA109" s="954" t="s">
        <v>305</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306</v>
      </c>
      <c r="DM109" s="955"/>
      <c r="DN109" s="955"/>
      <c r="DO109" s="955"/>
      <c r="DP109" s="956"/>
      <c r="DQ109" s="954" t="s">
        <v>305</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555432</v>
      </c>
      <c r="AB110" s="962"/>
      <c r="AC110" s="962"/>
      <c r="AD110" s="962"/>
      <c r="AE110" s="963"/>
      <c r="AF110" s="964">
        <v>527626</v>
      </c>
      <c r="AG110" s="962"/>
      <c r="AH110" s="962"/>
      <c r="AI110" s="962"/>
      <c r="AJ110" s="963"/>
      <c r="AK110" s="964">
        <v>533042</v>
      </c>
      <c r="AL110" s="962"/>
      <c r="AM110" s="962"/>
      <c r="AN110" s="962"/>
      <c r="AO110" s="963"/>
      <c r="AP110" s="965">
        <v>22.5</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5178490</v>
      </c>
      <c r="BR110" s="997"/>
      <c r="BS110" s="997"/>
      <c r="BT110" s="997"/>
      <c r="BU110" s="997"/>
      <c r="BV110" s="997">
        <v>5714398</v>
      </c>
      <c r="BW110" s="997"/>
      <c r="BX110" s="997"/>
      <c r="BY110" s="997"/>
      <c r="BZ110" s="997"/>
      <c r="CA110" s="997">
        <v>5708238</v>
      </c>
      <c r="CB110" s="997"/>
      <c r="CC110" s="997"/>
      <c r="CD110" s="997"/>
      <c r="CE110" s="997"/>
      <c r="CF110" s="1011">
        <v>240.9</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405</v>
      </c>
      <c r="DH110" s="997"/>
      <c r="DI110" s="997"/>
      <c r="DJ110" s="997"/>
      <c r="DK110" s="997"/>
      <c r="DL110" s="997" t="s">
        <v>228</v>
      </c>
      <c r="DM110" s="997"/>
      <c r="DN110" s="997"/>
      <c r="DO110" s="997"/>
      <c r="DP110" s="997"/>
      <c r="DQ110" s="997" t="s">
        <v>435</v>
      </c>
      <c r="DR110" s="997"/>
      <c r="DS110" s="997"/>
      <c r="DT110" s="997"/>
      <c r="DU110" s="997"/>
      <c r="DV110" s="998" t="s">
        <v>405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228</v>
      </c>
      <c r="AG111" s="1004"/>
      <c r="AH111" s="1004"/>
      <c r="AI111" s="1004"/>
      <c r="AJ111" s="1005"/>
      <c r="AK111" s="1006" t="s">
        <v>435</v>
      </c>
      <c r="AL111" s="1004"/>
      <c r="AM111" s="1004"/>
      <c r="AN111" s="1004"/>
      <c r="AO111" s="1005"/>
      <c r="AP111" s="1007" t="s">
        <v>228</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437</v>
      </c>
      <c r="BR111" s="990"/>
      <c r="BS111" s="990"/>
      <c r="BT111" s="990"/>
      <c r="BU111" s="990"/>
      <c r="BV111" s="990" t="s">
        <v>437</v>
      </c>
      <c r="BW111" s="990"/>
      <c r="BX111" s="990"/>
      <c r="BY111" s="990"/>
      <c r="BZ111" s="990"/>
      <c r="CA111" s="990" t="s">
        <v>228</v>
      </c>
      <c r="CB111" s="990"/>
      <c r="CC111" s="990"/>
      <c r="CD111" s="990"/>
      <c r="CE111" s="990"/>
      <c r="CF111" s="984" t="s">
        <v>437</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228</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437</v>
      </c>
      <c r="AL112" s="1029"/>
      <c r="AM112" s="1029"/>
      <c r="AN112" s="1029"/>
      <c r="AO112" s="1030"/>
      <c r="AP112" s="1032" t="s">
        <v>228</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31067</v>
      </c>
      <c r="BR112" s="990"/>
      <c r="BS112" s="990"/>
      <c r="BT112" s="990"/>
      <c r="BU112" s="990"/>
      <c r="BV112" s="990">
        <v>27715</v>
      </c>
      <c r="BW112" s="990"/>
      <c r="BX112" s="990"/>
      <c r="BY112" s="990"/>
      <c r="BZ112" s="990"/>
      <c r="CA112" s="990">
        <v>25914</v>
      </c>
      <c r="CB112" s="990"/>
      <c r="CC112" s="990"/>
      <c r="CD112" s="990"/>
      <c r="CE112" s="990"/>
      <c r="CF112" s="984">
        <v>1.1000000000000001</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405</v>
      </c>
      <c r="DH112" s="990"/>
      <c r="DI112" s="990"/>
      <c r="DJ112" s="990"/>
      <c r="DK112" s="990"/>
      <c r="DL112" s="990" t="s">
        <v>228</v>
      </c>
      <c r="DM112" s="990"/>
      <c r="DN112" s="990"/>
      <c r="DO112" s="990"/>
      <c r="DP112" s="990"/>
      <c r="DQ112" s="990" t="s">
        <v>405</v>
      </c>
      <c r="DR112" s="990"/>
      <c r="DS112" s="990"/>
      <c r="DT112" s="990"/>
      <c r="DU112" s="990"/>
      <c r="DV112" s="991" t="s">
        <v>405</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6070</v>
      </c>
      <c r="AB113" s="1004"/>
      <c r="AC113" s="1004"/>
      <c r="AD113" s="1004"/>
      <c r="AE113" s="1005"/>
      <c r="AF113" s="1006">
        <v>4921</v>
      </c>
      <c r="AG113" s="1004"/>
      <c r="AH113" s="1004"/>
      <c r="AI113" s="1004"/>
      <c r="AJ113" s="1005"/>
      <c r="AK113" s="1006">
        <v>7899</v>
      </c>
      <c r="AL113" s="1004"/>
      <c r="AM113" s="1004"/>
      <c r="AN113" s="1004"/>
      <c r="AO113" s="1005"/>
      <c r="AP113" s="1007">
        <v>0.3</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23562</v>
      </c>
      <c r="BR113" s="990"/>
      <c r="BS113" s="990"/>
      <c r="BT113" s="990"/>
      <c r="BU113" s="990"/>
      <c r="BV113" s="990">
        <v>21914</v>
      </c>
      <c r="BW113" s="990"/>
      <c r="BX113" s="990"/>
      <c r="BY113" s="990"/>
      <c r="BZ113" s="990"/>
      <c r="CA113" s="990">
        <v>20420</v>
      </c>
      <c r="CB113" s="990"/>
      <c r="CC113" s="990"/>
      <c r="CD113" s="990"/>
      <c r="CE113" s="990"/>
      <c r="CF113" s="984">
        <v>0.9</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228</v>
      </c>
      <c r="DH113" s="1029"/>
      <c r="DI113" s="1029"/>
      <c r="DJ113" s="1029"/>
      <c r="DK113" s="1030"/>
      <c r="DL113" s="1031" t="s">
        <v>228</v>
      </c>
      <c r="DM113" s="1029"/>
      <c r="DN113" s="1029"/>
      <c r="DO113" s="1029"/>
      <c r="DP113" s="1030"/>
      <c r="DQ113" s="1031" t="s">
        <v>437</v>
      </c>
      <c r="DR113" s="1029"/>
      <c r="DS113" s="1029"/>
      <c r="DT113" s="1029"/>
      <c r="DU113" s="1030"/>
      <c r="DV113" s="1032" t="s">
        <v>228</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2106</v>
      </c>
      <c r="AB114" s="1029"/>
      <c r="AC114" s="1029"/>
      <c r="AD114" s="1029"/>
      <c r="AE114" s="1030"/>
      <c r="AF114" s="1031">
        <v>2145</v>
      </c>
      <c r="AG114" s="1029"/>
      <c r="AH114" s="1029"/>
      <c r="AI114" s="1029"/>
      <c r="AJ114" s="1030"/>
      <c r="AK114" s="1031">
        <v>2144</v>
      </c>
      <c r="AL114" s="1029"/>
      <c r="AM114" s="1029"/>
      <c r="AN114" s="1029"/>
      <c r="AO114" s="1030"/>
      <c r="AP114" s="1032">
        <v>0.1</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494273</v>
      </c>
      <c r="BR114" s="990"/>
      <c r="BS114" s="990"/>
      <c r="BT114" s="990"/>
      <c r="BU114" s="990"/>
      <c r="BV114" s="990">
        <v>398249</v>
      </c>
      <c r="BW114" s="990"/>
      <c r="BX114" s="990"/>
      <c r="BY114" s="990"/>
      <c r="BZ114" s="990"/>
      <c r="CA114" s="990">
        <v>327538</v>
      </c>
      <c r="CB114" s="990"/>
      <c r="CC114" s="990"/>
      <c r="CD114" s="990"/>
      <c r="CE114" s="990"/>
      <c r="CF114" s="984">
        <v>13.8</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405</v>
      </c>
      <c r="DM114" s="1029"/>
      <c r="DN114" s="1029"/>
      <c r="DO114" s="1029"/>
      <c r="DP114" s="1030"/>
      <c r="DQ114" s="1031" t="s">
        <v>228</v>
      </c>
      <c r="DR114" s="1029"/>
      <c r="DS114" s="1029"/>
      <c r="DT114" s="1029"/>
      <c r="DU114" s="1030"/>
      <c r="DV114" s="1032" t="s">
        <v>228</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25787</v>
      </c>
      <c r="AB115" s="1004"/>
      <c r="AC115" s="1004"/>
      <c r="AD115" s="1004"/>
      <c r="AE115" s="1005"/>
      <c r="AF115" s="1006">
        <v>30089</v>
      </c>
      <c r="AG115" s="1004"/>
      <c r="AH115" s="1004"/>
      <c r="AI115" s="1004"/>
      <c r="AJ115" s="1005"/>
      <c r="AK115" s="1006">
        <v>80342</v>
      </c>
      <c r="AL115" s="1004"/>
      <c r="AM115" s="1004"/>
      <c r="AN115" s="1004"/>
      <c r="AO115" s="1005"/>
      <c r="AP115" s="1007">
        <v>3.4</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228</v>
      </c>
      <c r="BR115" s="990"/>
      <c r="BS115" s="990"/>
      <c r="BT115" s="990"/>
      <c r="BU115" s="990"/>
      <c r="BV115" s="990" t="s">
        <v>437</v>
      </c>
      <c r="BW115" s="990"/>
      <c r="BX115" s="990"/>
      <c r="BY115" s="990"/>
      <c r="BZ115" s="990"/>
      <c r="CA115" s="990" t="s">
        <v>228</v>
      </c>
      <c r="CB115" s="990"/>
      <c r="CC115" s="990"/>
      <c r="CD115" s="990"/>
      <c r="CE115" s="990"/>
      <c r="CF115" s="984" t="s">
        <v>437</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228</v>
      </c>
      <c r="DH115" s="1029"/>
      <c r="DI115" s="1029"/>
      <c r="DJ115" s="1029"/>
      <c r="DK115" s="1030"/>
      <c r="DL115" s="1031" t="s">
        <v>405</v>
      </c>
      <c r="DM115" s="1029"/>
      <c r="DN115" s="1029"/>
      <c r="DO115" s="1029"/>
      <c r="DP115" s="1030"/>
      <c r="DQ115" s="1031" t="s">
        <v>437</v>
      </c>
      <c r="DR115" s="1029"/>
      <c r="DS115" s="1029"/>
      <c r="DT115" s="1029"/>
      <c r="DU115" s="1030"/>
      <c r="DV115" s="1032" t="s">
        <v>228</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32</v>
      </c>
      <c r="AB116" s="1029"/>
      <c r="AC116" s="1029"/>
      <c r="AD116" s="1029"/>
      <c r="AE116" s="1030"/>
      <c r="AF116" s="1031">
        <v>58</v>
      </c>
      <c r="AG116" s="1029"/>
      <c r="AH116" s="1029"/>
      <c r="AI116" s="1029"/>
      <c r="AJ116" s="1030"/>
      <c r="AK116" s="1031">
        <v>22</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228</v>
      </c>
      <c r="BW116" s="990"/>
      <c r="BX116" s="990"/>
      <c r="BY116" s="990"/>
      <c r="BZ116" s="990"/>
      <c r="CA116" s="990" t="s">
        <v>437</v>
      </c>
      <c r="CB116" s="990"/>
      <c r="CC116" s="990"/>
      <c r="CD116" s="990"/>
      <c r="CE116" s="990"/>
      <c r="CF116" s="984" t="s">
        <v>228</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228</v>
      </c>
      <c r="DH116" s="1029"/>
      <c r="DI116" s="1029"/>
      <c r="DJ116" s="1029"/>
      <c r="DK116" s="1030"/>
      <c r="DL116" s="1031" t="s">
        <v>228</v>
      </c>
      <c r="DM116" s="1029"/>
      <c r="DN116" s="1029"/>
      <c r="DO116" s="1029"/>
      <c r="DP116" s="1030"/>
      <c r="DQ116" s="1031" t="s">
        <v>228</v>
      </c>
      <c r="DR116" s="1029"/>
      <c r="DS116" s="1029"/>
      <c r="DT116" s="1029"/>
      <c r="DU116" s="1030"/>
      <c r="DV116" s="1032" t="s">
        <v>228</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589427</v>
      </c>
      <c r="AB117" s="1047"/>
      <c r="AC117" s="1047"/>
      <c r="AD117" s="1047"/>
      <c r="AE117" s="1048"/>
      <c r="AF117" s="1049">
        <v>564839</v>
      </c>
      <c r="AG117" s="1047"/>
      <c r="AH117" s="1047"/>
      <c r="AI117" s="1047"/>
      <c r="AJ117" s="1048"/>
      <c r="AK117" s="1049">
        <v>623449</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228</v>
      </c>
      <c r="BR117" s="990"/>
      <c r="BS117" s="990"/>
      <c r="BT117" s="990"/>
      <c r="BU117" s="990"/>
      <c r="BV117" s="990" t="s">
        <v>228</v>
      </c>
      <c r="BW117" s="990"/>
      <c r="BX117" s="990"/>
      <c r="BY117" s="990"/>
      <c r="BZ117" s="990"/>
      <c r="CA117" s="990" t="s">
        <v>228</v>
      </c>
      <c r="CB117" s="990"/>
      <c r="CC117" s="990"/>
      <c r="CD117" s="990"/>
      <c r="CE117" s="990"/>
      <c r="CF117" s="984" t="s">
        <v>228</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228</v>
      </c>
      <c r="DH117" s="1029"/>
      <c r="DI117" s="1029"/>
      <c r="DJ117" s="1029"/>
      <c r="DK117" s="1030"/>
      <c r="DL117" s="1031" t="s">
        <v>133</v>
      </c>
      <c r="DM117" s="1029"/>
      <c r="DN117" s="1029"/>
      <c r="DO117" s="1029"/>
      <c r="DP117" s="1030"/>
      <c r="DQ117" s="1031" t="s">
        <v>228</v>
      </c>
      <c r="DR117" s="1029"/>
      <c r="DS117" s="1029"/>
      <c r="DT117" s="1029"/>
      <c r="DU117" s="1030"/>
      <c r="DV117" s="1032" t="s">
        <v>228</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306</v>
      </c>
      <c r="AG118" s="955"/>
      <c r="AH118" s="955"/>
      <c r="AI118" s="955"/>
      <c r="AJ118" s="956"/>
      <c r="AK118" s="954" t="s">
        <v>305</v>
      </c>
      <c r="AL118" s="955"/>
      <c r="AM118" s="955"/>
      <c r="AN118" s="955"/>
      <c r="AO118" s="956"/>
      <c r="AP118" s="1041" t="s">
        <v>429</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228</v>
      </c>
      <c r="BR118" s="1068"/>
      <c r="BS118" s="1068"/>
      <c r="BT118" s="1068"/>
      <c r="BU118" s="1068"/>
      <c r="BV118" s="1068" t="s">
        <v>228</v>
      </c>
      <c r="BW118" s="1068"/>
      <c r="BX118" s="1068"/>
      <c r="BY118" s="1068"/>
      <c r="BZ118" s="1068"/>
      <c r="CA118" s="1068" t="s">
        <v>133</v>
      </c>
      <c r="CB118" s="1068"/>
      <c r="CC118" s="1068"/>
      <c r="CD118" s="1068"/>
      <c r="CE118" s="1068"/>
      <c r="CF118" s="984" t="s">
        <v>228</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228</v>
      </c>
      <c r="DH118" s="1029"/>
      <c r="DI118" s="1029"/>
      <c r="DJ118" s="1029"/>
      <c r="DK118" s="1030"/>
      <c r="DL118" s="1031" t="s">
        <v>228</v>
      </c>
      <c r="DM118" s="1029"/>
      <c r="DN118" s="1029"/>
      <c r="DO118" s="1029"/>
      <c r="DP118" s="1030"/>
      <c r="DQ118" s="1031" t="s">
        <v>133</v>
      </c>
      <c r="DR118" s="1029"/>
      <c r="DS118" s="1029"/>
      <c r="DT118" s="1029"/>
      <c r="DU118" s="1030"/>
      <c r="DV118" s="1032" t="s">
        <v>228</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228</v>
      </c>
      <c r="AB119" s="962"/>
      <c r="AC119" s="962"/>
      <c r="AD119" s="962"/>
      <c r="AE119" s="963"/>
      <c r="AF119" s="964" t="s">
        <v>228</v>
      </c>
      <c r="AG119" s="962"/>
      <c r="AH119" s="962"/>
      <c r="AI119" s="962"/>
      <c r="AJ119" s="963"/>
      <c r="AK119" s="964" t="s">
        <v>228</v>
      </c>
      <c r="AL119" s="962"/>
      <c r="AM119" s="962"/>
      <c r="AN119" s="962"/>
      <c r="AO119" s="963"/>
      <c r="AP119" s="965" t="s">
        <v>228</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461</v>
      </c>
      <c r="BP119" s="1076"/>
      <c r="BQ119" s="1067">
        <v>5727392</v>
      </c>
      <c r="BR119" s="1068"/>
      <c r="BS119" s="1068"/>
      <c r="BT119" s="1068"/>
      <c r="BU119" s="1068"/>
      <c r="BV119" s="1068">
        <v>6162276</v>
      </c>
      <c r="BW119" s="1068"/>
      <c r="BX119" s="1068"/>
      <c r="BY119" s="1068"/>
      <c r="BZ119" s="1068"/>
      <c r="CA119" s="1068">
        <v>6082110</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228</v>
      </c>
      <c r="DH119" s="1054"/>
      <c r="DI119" s="1054"/>
      <c r="DJ119" s="1054"/>
      <c r="DK119" s="1055"/>
      <c r="DL119" s="1053" t="s">
        <v>228</v>
      </c>
      <c r="DM119" s="1054"/>
      <c r="DN119" s="1054"/>
      <c r="DO119" s="1054"/>
      <c r="DP119" s="1055"/>
      <c r="DQ119" s="1053" t="s">
        <v>228</v>
      </c>
      <c r="DR119" s="1054"/>
      <c r="DS119" s="1054"/>
      <c r="DT119" s="1054"/>
      <c r="DU119" s="1055"/>
      <c r="DV119" s="1056" t="s">
        <v>228</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228</v>
      </c>
      <c r="AB120" s="1029"/>
      <c r="AC120" s="1029"/>
      <c r="AD120" s="1029"/>
      <c r="AE120" s="1030"/>
      <c r="AF120" s="1031" t="s">
        <v>228</v>
      </c>
      <c r="AG120" s="1029"/>
      <c r="AH120" s="1029"/>
      <c r="AI120" s="1029"/>
      <c r="AJ120" s="1030"/>
      <c r="AK120" s="1031" t="s">
        <v>228</v>
      </c>
      <c r="AL120" s="1029"/>
      <c r="AM120" s="1029"/>
      <c r="AN120" s="1029"/>
      <c r="AO120" s="1030"/>
      <c r="AP120" s="1032" t="s">
        <v>228</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860156</v>
      </c>
      <c r="BR120" s="997"/>
      <c r="BS120" s="997"/>
      <c r="BT120" s="997"/>
      <c r="BU120" s="997"/>
      <c r="BV120" s="997">
        <v>1223532</v>
      </c>
      <c r="BW120" s="997"/>
      <c r="BX120" s="997"/>
      <c r="BY120" s="997"/>
      <c r="BZ120" s="997"/>
      <c r="CA120" s="997">
        <v>1473714</v>
      </c>
      <c r="CB120" s="997"/>
      <c r="CC120" s="997"/>
      <c r="CD120" s="997"/>
      <c r="CE120" s="997"/>
      <c r="CF120" s="1011">
        <v>62.2</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30520</v>
      </c>
      <c r="DH120" s="997"/>
      <c r="DI120" s="997"/>
      <c r="DJ120" s="997"/>
      <c r="DK120" s="997"/>
      <c r="DL120" s="997">
        <v>27205</v>
      </c>
      <c r="DM120" s="997"/>
      <c r="DN120" s="997"/>
      <c r="DO120" s="997"/>
      <c r="DP120" s="997"/>
      <c r="DQ120" s="997">
        <v>25441</v>
      </c>
      <c r="DR120" s="997"/>
      <c r="DS120" s="997"/>
      <c r="DT120" s="997"/>
      <c r="DU120" s="997"/>
      <c r="DV120" s="998">
        <v>1.1000000000000001</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228</v>
      </c>
      <c r="AB121" s="1029"/>
      <c r="AC121" s="1029"/>
      <c r="AD121" s="1029"/>
      <c r="AE121" s="1030"/>
      <c r="AF121" s="1031" t="s">
        <v>228</v>
      </c>
      <c r="AG121" s="1029"/>
      <c r="AH121" s="1029"/>
      <c r="AI121" s="1029"/>
      <c r="AJ121" s="1030"/>
      <c r="AK121" s="1031" t="s">
        <v>228</v>
      </c>
      <c r="AL121" s="1029"/>
      <c r="AM121" s="1029"/>
      <c r="AN121" s="1029"/>
      <c r="AO121" s="1030"/>
      <c r="AP121" s="1032" t="s">
        <v>133</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408333</v>
      </c>
      <c r="BR121" s="990"/>
      <c r="BS121" s="990"/>
      <c r="BT121" s="990"/>
      <c r="BU121" s="990"/>
      <c r="BV121" s="990">
        <v>317827</v>
      </c>
      <c r="BW121" s="990"/>
      <c r="BX121" s="990"/>
      <c r="BY121" s="990"/>
      <c r="BZ121" s="990"/>
      <c r="CA121" s="990">
        <v>317478</v>
      </c>
      <c r="CB121" s="990"/>
      <c r="CC121" s="990"/>
      <c r="CD121" s="990"/>
      <c r="CE121" s="990"/>
      <c r="CF121" s="984">
        <v>13.4</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547</v>
      </c>
      <c r="DH121" s="990"/>
      <c r="DI121" s="990"/>
      <c r="DJ121" s="990"/>
      <c r="DK121" s="990"/>
      <c r="DL121" s="990">
        <v>510</v>
      </c>
      <c r="DM121" s="990"/>
      <c r="DN121" s="990"/>
      <c r="DO121" s="990"/>
      <c r="DP121" s="990"/>
      <c r="DQ121" s="990">
        <v>473</v>
      </c>
      <c r="DR121" s="990"/>
      <c r="DS121" s="990"/>
      <c r="DT121" s="990"/>
      <c r="DU121" s="990"/>
      <c r="DV121" s="991">
        <v>0</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228</v>
      </c>
      <c r="AB122" s="1029"/>
      <c r="AC122" s="1029"/>
      <c r="AD122" s="1029"/>
      <c r="AE122" s="1030"/>
      <c r="AF122" s="1031" t="s">
        <v>133</v>
      </c>
      <c r="AG122" s="1029"/>
      <c r="AH122" s="1029"/>
      <c r="AI122" s="1029"/>
      <c r="AJ122" s="1030"/>
      <c r="AK122" s="1031" t="s">
        <v>228</v>
      </c>
      <c r="AL122" s="1029"/>
      <c r="AM122" s="1029"/>
      <c r="AN122" s="1029"/>
      <c r="AO122" s="1030"/>
      <c r="AP122" s="1032" t="s">
        <v>228</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3458415</v>
      </c>
      <c r="BR122" s="1068"/>
      <c r="BS122" s="1068"/>
      <c r="BT122" s="1068"/>
      <c r="BU122" s="1068"/>
      <c r="BV122" s="1068">
        <v>3891573</v>
      </c>
      <c r="BW122" s="1068"/>
      <c r="BX122" s="1068"/>
      <c r="BY122" s="1068"/>
      <c r="BZ122" s="1068"/>
      <c r="CA122" s="1068">
        <v>3719926</v>
      </c>
      <c r="CB122" s="1068"/>
      <c r="CC122" s="1068"/>
      <c r="CD122" s="1068"/>
      <c r="CE122" s="1068"/>
      <c r="CF122" s="1088">
        <v>157</v>
      </c>
      <c r="CG122" s="1089"/>
      <c r="CH122" s="1089"/>
      <c r="CI122" s="1089"/>
      <c r="CJ122" s="1089"/>
      <c r="CK122" s="1080"/>
      <c r="CL122" s="1081"/>
      <c r="CM122" s="1081"/>
      <c r="CN122" s="1081"/>
      <c r="CO122" s="1082"/>
      <c r="CP122" s="1090" t="s">
        <v>407</v>
      </c>
      <c r="CQ122" s="1091"/>
      <c r="CR122" s="1091"/>
      <c r="CS122" s="1091"/>
      <c r="CT122" s="1091"/>
      <c r="CU122" s="1091"/>
      <c r="CV122" s="1091"/>
      <c r="CW122" s="1091"/>
      <c r="CX122" s="1091"/>
      <c r="CY122" s="1091"/>
      <c r="CZ122" s="1091"/>
      <c r="DA122" s="1091"/>
      <c r="DB122" s="1091"/>
      <c r="DC122" s="1091"/>
      <c r="DD122" s="1091"/>
      <c r="DE122" s="1091"/>
      <c r="DF122" s="1092"/>
      <c r="DG122" s="989" t="s">
        <v>228</v>
      </c>
      <c r="DH122" s="990"/>
      <c r="DI122" s="990"/>
      <c r="DJ122" s="990"/>
      <c r="DK122" s="990"/>
      <c r="DL122" s="990" t="s">
        <v>228</v>
      </c>
      <c r="DM122" s="990"/>
      <c r="DN122" s="990"/>
      <c r="DO122" s="990"/>
      <c r="DP122" s="990"/>
      <c r="DQ122" s="990" t="s">
        <v>228</v>
      </c>
      <c r="DR122" s="990"/>
      <c r="DS122" s="990"/>
      <c r="DT122" s="990"/>
      <c r="DU122" s="990"/>
      <c r="DV122" s="991" t="s">
        <v>405</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228</v>
      </c>
      <c r="AB123" s="1029"/>
      <c r="AC123" s="1029"/>
      <c r="AD123" s="1029"/>
      <c r="AE123" s="1030"/>
      <c r="AF123" s="1031" t="s">
        <v>228</v>
      </c>
      <c r="AG123" s="1029"/>
      <c r="AH123" s="1029"/>
      <c r="AI123" s="1029"/>
      <c r="AJ123" s="1030"/>
      <c r="AK123" s="1031" t="s">
        <v>228</v>
      </c>
      <c r="AL123" s="1029"/>
      <c r="AM123" s="1029"/>
      <c r="AN123" s="1029"/>
      <c r="AO123" s="1030"/>
      <c r="AP123" s="1032" t="s">
        <v>228</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471</v>
      </c>
      <c r="BP123" s="1076"/>
      <c r="BQ123" s="1135">
        <v>4726904</v>
      </c>
      <c r="BR123" s="1136"/>
      <c r="BS123" s="1136"/>
      <c r="BT123" s="1136"/>
      <c r="BU123" s="1136"/>
      <c r="BV123" s="1136">
        <v>5432932</v>
      </c>
      <c r="BW123" s="1136"/>
      <c r="BX123" s="1136"/>
      <c r="BY123" s="1136"/>
      <c r="BZ123" s="1136"/>
      <c r="CA123" s="1136">
        <v>5511118</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228</v>
      </c>
      <c r="DH123" s="1029"/>
      <c r="DI123" s="1029"/>
      <c r="DJ123" s="1029"/>
      <c r="DK123" s="1030"/>
      <c r="DL123" s="1031" t="s">
        <v>228</v>
      </c>
      <c r="DM123" s="1029"/>
      <c r="DN123" s="1029"/>
      <c r="DO123" s="1029"/>
      <c r="DP123" s="1030"/>
      <c r="DQ123" s="1031" t="s">
        <v>228</v>
      </c>
      <c r="DR123" s="1029"/>
      <c r="DS123" s="1029"/>
      <c r="DT123" s="1029"/>
      <c r="DU123" s="1030"/>
      <c r="DV123" s="1032" t="s">
        <v>228</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228</v>
      </c>
      <c r="AB124" s="1029"/>
      <c r="AC124" s="1029"/>
      <c r="AD124" s="1029"/>
      <c r="AE124" s="1030"/>
      <c r="AF124" s="1031" t="s">
        <v>228</v>
      </c>
      <c r="AG124" s="1029"/>
      <c r="AH124" s="1029"/>
      <c r="AI124" s="1029"/>
      <c r="AJ124" s="1030"/>
      <c r="AK124" s="1031" t="s">
        <v>228</v>
      </c>
      <c r="AL124" s="1029"/>
      <c r="AM124" s="1029"/>
      <c r="AN124" s="1029"/>
      <c r="AO124" s="1030"/>
      <c r="AP124" s="1032" t="s">
        <v>228</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42.3</v>
      </c>
      <c r="BR124" s="1098"/>
      <c r="BS124" s="1098"/>
      <c r="BT124" s="1098"/>
      <c r="BU124" s="1098"/>
      <c r="BV124" s="1098">
        <v>30.5</v>
      </c>
      <c r="BW124" s="1098"/>
      <c r="BX124" s="1098"/>
      <c r="BY124" s="1098"/>
      <c r="BZ124" s="1098"/>
      <c r="CA124" s="1098">
        <v>24</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228</v>
      </c>
      <c r="DH124" s="1054"/>
      <c r="DI124" s="1054"/>
      <c r="DJ124" s="1054"/>
      <c r="DK124" s="1055"/>
      <c r="DL124" s="1053" t="s">
        <v>228</v>
      </c>
      <c r="DM124" s="1054"/>
      <c r="DN124" s="1054"/>
      <c r="DO124" s="1054"/>
      <c r="DP124" s="1055"/>
      <c r="DQ124" s="1053" t="s">
        <v>228</v>
      </c>
      <c r="DR124" s="1054"/>
      <c r="DS124" s="1054"/>
      <c r="DT124" s="1054"/>
      <c r="DU124" s="1055"/>
      <c r="DV124" s="1056" t="s">
        <v>228</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228</v>
      </c>
      <c r="AB125" s="1029"/>
      <c r="AC125" s="1029"/>
      <c r="AD125" s="1029"/>
      <c r="AE125" s="1030"/>
      <c r="AF125" s="1031" t="s">
        <v>228</v>
      </c>
      <c r="AG125" s="1029"/>
      <c r="AH125" s="1029"/>
      <c r="AI125" s="1029"/>
      <c r="AJ125" s="1030"/>
      <c r="AK125" s="1031" t="s">
        <v>228</v>
      </c>
      <c r="AL125" s="1029"/>
      <c r="AM125" s="1029"/>
      <c r="AN125" s="1029"/>
      <c r="AO125" s="1030"/>
      <c r="AP125" s="1032" t="s">
        <v>228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228</v>
      </c>
      <c r="DH125" s="997"/>
      <c r="DI125" s="997"/>
      <c r="DJ125" s="997"/>
      <c r="DK125" s="997"/>
      <c r="DL125" s="997" t="s">
        <v>228</v>
      </c>
      <c r="DM125" s="997"/>
      <c r="DN125" s="997"/>
      <c r="DO125" s="997"/>
      <c r="DP125" s="997"/>
      <c r="DQ125" s="997" t="s">
        <v>228</v>
      </c>
      <c r="DR125" s="997"/>
      <c r="DS125" s="997"/>
      <c r="DT125" s="997"/>
      <c r="DU125" s="997"/>
      <c r="DV125" s="998" t="s">
        <v>228</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22915</v>
      </c>
      <c r="AB126" s="1029"/>
      <c r="AC126" s="1029"/>
      <c r="AD126" s="1029"/>
      <c r="AE126" s="1030"/>
      <c r="AF126" s="1031">
        <v>27561</v>
      </c>
      <c r="AG126" s="1029"/>
      <c r="AH126" s="1029"/>
      <c r="AI126" s="1029"/>
      <c r="AJ126" s="1030"/>
      <c r="AK126" s="1031">
        <v>76275</v>
      </c>
      <c r="AL126" s="1029"/>
      <c r="AM126" s="1029"/>
      <c r="AN126" s="1029"/>
      <c r="AO126" s="1030"/>
      <c r="AP126" s="1032">
        <v>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405</v>
      </c>
      <c r="DH126" s="990"/>
      <c r="DI126" s="990"/>
      <c r="DJ126" s="990"/>
      <c r="DK126" s="990"/>
      <c r="DL126" s="990" t="s">
        <v>228</v>
      </c>
      <c r="DM126" s="990"/>
      <c r="DN126" s="990"/>
      <c r="DO126" s="990"/>
      <c r="DP126" s="990"/>
      <c r="DQ126" s="990" t="s">
        <v>228</v>
      </c>
      <c r="DR126" s="990"/>
      <c r="DS126" s="990"/>
      <c r="DT126" s="990"/>
      <c r="DU126" s="990"/>
      <c r="DV126" s="991" t="s">
        <v>228</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2872</v>
      </c>
      <c r="AB127" s="1029"/>
      <c r="AC127" s="1029"/>
      <c r="AD127" s="1029"/>
      <c r="AE127" s="1030"/>
      <c r="AF127" s="1031">
        <v>2528</v>
      </c>
      <c r="AG127" s="1029"/>
      <c r="AH127" s="1029"/>
      <c r="AI127" s="1029"/>
      <c r="AJ127" s="1030"/>
      <c r="AK127" s="1031">
        <v>4067</v>
      </c>
      <c r="AL127" s="1029"/>
      <c r="AM127" s="1029"/>
      <c r="AN127" s="1029"/>
      <c r="AO127" s="1030"/>
      <c r="AP127" s="1032">
        <v>0.2</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228</v>
      </c>
      <c r="DH127" s="990"/>
      <c r="DI127" s="990"/>
      <c r="DJ127" s="990"/>
      <c r="DK127" s="990"/>
      <c r="DL127" s="990" t="s">
        <v>228</v>
      </c>
      <c r="DM127" s="990"/>
      <c r="DN127" s="990"/>
      <c r="DO127" s="990"/>
      <c r="DP127" s="990"/>
      <c r="DQ127" s="990" t="s">
        <v>228</v>
      </c>
      <c r="DR127" s="990"/>
      <c r="DS127" s="990"/>
      <c r="DT127" s="990"/>
      <c r="DU127" s="990"/>
      <c r="DV127" s="991" t="s">
        <v>228</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15573</v>
      </c>
      <c r="AB128" s="1118"/>
      <c r="AC128" s="1118"/>
      <c r="AD128" s="1118"/>
      <c r="AE128" s="1119"/>
      <c r="AF128" s="1120">
        <v>16047</v>
      </c>
      <c r="AG128" s="1118"/>
      <c r="AH128" s="1118"/>
      <c r="AI128" s="1118"/>
      <c r="AJ128" s="1119"/>
      <c r="AK128" s="1120">
        <v>12230</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228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133</v>
      </c>
      <c r="DH128" s="1110"/>
      <c r="DI128" s="1110"/>
      <c r="DJ128" s="1110"/>
      <c r="DK128" s="1110"/>
      <c r="DL128" s="1110" t="s">
        <v>228</v>
      </c>
      <c r="DM128" s="1110"/>
      <c r="DN128" s="1110"/>
      <c r="DO128" s="1110"/>
      <c r="DP128" s="1110"/>
      <c r="DQ128" s="1110" t="s">
        <v>228</v>
      </c>
      <c r="DR128" s="1110"/>
      <c r="DS128" s="1110"/>
      <c r="DT128" s="1110"/>
      <c r="DU128" s="1110"/>
      <c r="DV128" s="1111" t="s">
        <v>228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2732078</v>
      </c>
      <c r="AB129" s="1029"/>
      <c r="AC129" s="1029"/>
      <c r="AD129" s="1029"/>
      <c r="AE129" s="1030"/>
      <c r="AF129" s="1031">
        <v>2742283</v>
      </c>
      <c r="AG129" s="1029"/>
      <c r="AH129" s="1029"/>
      <c r="AI129" s="1029"/>
      <c r="AJ129" s="1030"/>
      <c r="AK129" s="1031">
        <v>2721692</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228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368343</v>
      </c>
      <c r="AB130" s="1029"/>
      <c r="AC130" s="1029"/>
      <c r="AD130" s="1029"/>
      <c r="AE130" s="1030"/>
      <c r="AF130" s="1031">
        <v>354784</v>
      </c>
      <c r="AG130" s="1029"/>
      <c r="AH130" s="1029"/>
      <c r="AI130" s="1029"/>
      <c r="AJ130" s="1030"/>
      <c r="AK130" s="1031">
        <v>352308</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9.1999999999999993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2363735</v>
      </c>
      <c r="AB131" s="1054"/>
      <c r="AC131" s="1054"/>
      <c r="AD131" s="1054"/>
      <c r="AE131" s="1055"/>
      <c r="AF131" s="1053">
        <v>2387499</v>
      </c>
      <c r="AG131" s="1054"/>
      <c r="AH131" s="1054"/>
      <c r="AI131" s="1054"/>
      <c r="AJ131" s="1055"/>
      <c r="AK131" s="1053">
        <v>2369384</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8.6943333329999994</v>
      </c>
      <c r="AB132" s="1170"/>
      <c r="AC132" s="1170"/>
      <c r="AD132" s="1170"/>
      <c r="AE132" s="1171"/>
      <c r="AF132" s="1172">
        <v>8.1259929320000008</v>
      </c>
      <c r="AG132" s="1170"/>
      <c r="AH132" s="1170"/>
      <c r="AI132" s="1170"/>
      <c r="AJ132" s="1171"/>
      <c r="AK132" s="1172">
        <v>10.927354960000001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8.8000000000000007</v>
      </c>
      <c r="AB133" s="1153"/>
      <c r="AC133" s="1153"/>
      <c r="AD133" s="1153"/>
      <c r="AE133" s="1154"/>
      <c r="AF133" s="1152">
        <v>8.5</v>
      </c>
      <c r="AG133" s="1153"/>
      <c r="AH133" s="1153"/>
      <c r="AI133" s="1153"/>
      <c r="AJ133" s="1154"/>
      <c r="AK133" s="1152">
        <v>9.1999999999999993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du4mAaH4Oj8uOcm9ksxbXmiNfccFokDWzll89GKP5W0Q7VbN0TiZRsgK7yTtslv0v/1eUeNjro6a515uoirvQ==" saltValue="9x1/up9gap0fztZwN8kB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9FFZMupO9dezL9TznG88Ig3WM5sCSlvEPJJaUXNt8u1x6PSR8NijWTxghs1uC2mtXGeuWpcIzzgwCrCHaYi9g==" saltValue="Y0bIN6XvTMng4XLRqxAppQ==" spinCount="100000" sheet="1" objects="1" scenarios="1"/>
  <dataConsolidate/>
  <phoneticPr fontId="2"/>
  <pageMargins left="0.59055118110236227" right="0" top="0.59055118110236227" bottom="0.59055118110236227" header="0.39370078740157483" footer="0.39370078740157483"/>
  <pageSetup paperSize="8" scale="6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jcW5WO6H+0KBpJlF1KfsXF0tud/ol8zmZw46hPo9Ya1WO7J8iym9UPqmWLA4JcHAoJZcoCQDYePgfEhf6Q7iA==" saltValue="TL5Ilmovke1pv6DFKzprqg==" spinCount="100000" sheet="1" objects="1" scenarios="1"/>
  <dataConsolidate/>
  <phoneticPr fontId="2"/>
  <pageMargins left="0.59055118110236227" right="0"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765453</v>
      </c>
      <c r="AP9" s="292">
        <v>144452</v>
      </c>
      <c r="AQ9" s="293">
        <v>135358</v>
      </c>
      <c r="AR9" s="294">
        <v>6.7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180913</v>
      </c>
      <c r="AP10" s="295">
        <v>34141</v>
      </c>
      <c r="AQ10" s="296">
        <v>16285</v>
      </c>
      <c r="AR10" s="297">
        <v>109.6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90836</v>
      </c>
      <c r="AP11" s="295">
        <v>17142</v>
      </c>
      <c r="AQ11" s="296">
        <v>23139</v>
      </c>
      <c r="AR11" s="297">
        <v>-25.9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3507</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29377</v>
      </c>
      <c r="AP14" s="295">
        <v>5544</v>
      </c>
      <c r="AQ14" s="296">
        <v>6299</v>
      </c>
      <c r="AR14" s="297">
        <v>-12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t="s">
        <v>509</v>
      </c>
      <c r="AP15" s="295" t="s">
        <v>509</v>
      </c>
      <c r="AQ15" s="296">
        <v>3566</v>
      </c>
      <c r="AR15" s="297" t="s">
        <v>509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-115669</v>
      </c>
      <c r="AP16" s="295">
        <v>-21828</v>
      </c>
      <c r="AQ16" s="296">
        <v>-14081</v>
      </c>
      <c r="AR16" s="297">
        <v>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950910</v>
      </c>
      <c r="AP17" s="295">
        <v>179451</v>
      </c>
      <c r="AQ17" s="296">
        <v>174073</v>
      </c>
      <c r="AR17" s="297">
        <v>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17.93</v>
      </c>
      <c r="AP21" s="308">
        <v>15.56</v>
      </c>
      <c r="AQ21" s="309">
        <v>2.37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85</v>
      </c>
      <c r="AP22" s="313">
        <v>96</v>
      </c>
      <c r="AQ22" s="314">
        <v>-11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533042</v>
      </c>
      <c r="AP32" s="322">
        <v>100593</v>
      </c>
      <c r="AQ32" s="323">
        <v>106722</v>
      </c>
      <c r="AR32" s="324">
        <v>-5.7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v>147</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v>287</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7899</v>
      </c>
      <c r="AP35" s="322">
        <v>1491</v>
      </c>
      <c r="AQ35" s="323">
        <v>22428</v>
      </c>
      <c r="AR35" s="324">
        <v>-93.4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2144</v>
      </c>
      <c r="AP36" s="322">
        <v>405</v>
      </c>
      <c r="AQ36" s="323">
        <v>4327</v>
      </c>
      <c r="AR36" s="324">
        <v>-90.6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80342</v>
      </c>
      <c r="AP37" s="322">
        <v>15162</v>
      </c>
      <c r="AQ37" s="323">
        <v>1437</v>
      </c>
      <c r="AR37" s="324">
        <v>955.1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22</v>
      </c>
      <c r="AP38" s="325">
        <v>4</v>
      </c>
      <c r="AQ38" s="326">
        <v>25</v>
      </c>
      <c r="AR38" s="314">
        <v>-84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-12230</v>
      </c>
      <c r="AP39" s="322">
        <v>-2308</v>
      </c>
      <c r="AQ39" s="323">
        <v>-4811</v>
      </c>
      <c r="AR39" s="324">
        <v>-52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-352308</v>
      </c>
      <c r="AP40" s="322">
        <v>-66486</v>
      </c>
      <c r="AQ40" s="323">
        <v>-91754</v>
      </c>
      <c r="AR40" s="324">
        <v>-27.5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258911</v>
      </c>
      <c r="AP41" s="322">
        <v>48860</v>
      </c>
      <c r="AQ41" s="323">
        <v>38807</v>
      </c>
      <c r="AR41" s="324">
        <v>25.9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906723</v>
      </c>
      <c r="AN51" s="344">
        <v>165400</v>
      </c>
      <c r="AO51" s="345">
        <v>37.9</v>
      </c>
      <c r="AP51" s="346">
        <v>174587</v>
      </c>
      <c r="AQ51" s="347">
        <v>19.100000000000001</v>
      </c>
      <c r="AR51" s="348">
        <v>18.8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387434</v>
      </c>
      <c r="AN52" s="352">
        <v>70674</v>
      </c>
      <c r="AO52" s="353">
        <v>24</v>
      </c>
      <c r="AP52" s="354">
        <v>79695</v>
      </c>
      <c r="AQ52" s="355">
        <v>17</v>
      </c>
      <c r="AR52" s="356">
        <v>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913348</v>
      </c>
      <c r="AN53" s="344">
        <v>167402</v>
      </c>
      <c r="AO53" s="345">
        <v>1.2</v>
      </c>
      <c r="AP53" s="346">
        <v>175675</v>
      </c>
      <c r="AQ53" s="347">
        <v>0.6</v>
      </c>
      <c r="AR53" s="348">
        <v>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482411</v>
      </c>
      <c r="AN54" s="352">
        <v>88418</v>
      </c>
      <c r="AO54" s="353">
        <v>25.1</v>
      </c>
      <c r="AP54" s="354">
        <v>87698</v>
      </c>
      <c r="AQ54" s="355">
        <v>10</v>
      </c>
      <c r="AR54" s="356">
        <v>15.1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1432951</v>
      </c>
      <c r="AN55" s="344">
        <v>265067</v>
      </c>
      <c r="AO55" s="345">
        <v>58.3</v>
      </c>
      <c r="AP55" s="346">
        <v>162193</v>
      </c>
      <c r="AQ55" s="347">
        <v>-7.7</v>
      </c>
      <c r="AR55" s="348">
        <v>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289787</v>
      </c>
      <c r="AN56" s="352">
        <v>53605</v>
      </c>
      <c r="AO56" s="353">
        <v>-39.4</v>
      </c>
      <c r="AP56" s="354">
        <v>79985</v>
      </c>
      <c r="AQ56" s="355">
        <v>-8.8000000000000007</v>
      </c>
      <c r="AR56" s="356">
        <v>-30.6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1779094</v>
      </c>
      <c r="AN57" s="344">
        <v>333226</v>
      </c>
      <c r="AO57" s="345">
        <v>25.7</v>
      </c>
      <c r="AP57" s="346">
        <v>168868</v>
      </c>
      <c r="AQ57" s="347">
        <v>4.0999999999999996</v>
      </c>
      <c r="AR57" s="348">
        <v>21.6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425614</v>
      </c>
      <c r="AN58" s="352">
        <v>79718</v>
      </c>
      <c r="AO58" s="353">
        <v>48.7</v>
      </c>
      <c r="AP58" s="354">
        <v>79360</v>
      </c>
      <c r="AQ58" s="355">
        <v>-0.8</v>
      </c>
      <c r="AR58" s="356">
        <v>49.5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1016183</v>
      </c>
      <c r="AN59" s="344">
        <v>191769</v>
      </c>
      <c r="AO59" s="345">
        <v>-42.5</v>
      </c>
      <c r="AP59" s="346">
        <v>202870</v>
      </c>
      <c r="AQ59" s="347">
        <v>20.100000000000001</v>
      </c>
      <c r="AR59" s="348">
        <v>-62.6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391794</v>
      </c>
      <c r="AN60" s="352">
        <v>73937</v>
      </c>
      <c r="AO60" s="353">
        <v>-7.3</v>
      </c>
      <c r="AP60" s="354">
        <v>79735</v>
      </c>
      <c r="AQ60" s="355">
        <v>0.5</v>
      </c>
      <c r="AR60" s="356">
        <v>-7.8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1209660</v>
      </c>
      <c r="AN61" s="359">
        <v>224573</v>
      </c>
      <c r="AO61" s="360">
        <v>16.100000000000001</v>
      </c>
      <c r="AP61" s="361">
        <v>176839</v>
      </c>
      <c r="AQ61" s="362">
        <v>7.2</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395408</v>
      </c>
      <c r="AN62" s="352">
        <v>73270</v>
      </c>
      <c r="AO62" s="353">
        <v>10.199999999999999</v>
      </c>
      <c r="AP62" s="354">
        <v>81295</v>
      </c>
      <c r="AQ62" s="355">
        <v>3.6</v>
      </c>
      <c r="AR62" s="356">
        <v>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5mBjwHGoeUVKzURDm3UwquYUEbVW2wD5DTDPxJORcdA/qxTDH02/qYCIbLOtQ/3yu6SmzpSIPzeVwlfa6zN4Q==" saltValue="fY8e8kQoenLqTdKMmBCx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8" scale="8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ZJNpDkStr3Vz9vyji0iBB3E3AlMvb2i5pSFX9A4em0uxCY6KuYJ4ncpo2tN59FaFJN558KyyIuVNBRcRx4v3w==" saltValue="Q+lA88q93iND7zT26Fh7TQ=="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cxRwqDeIap8jLkL3OcSybRRXXrLPBOz2C/bblvhdxjiXou+oxEKHuQlFguFbx3X7hR3Tf8OxPw36vzEF7QzqA==" saltValue="l6ybUyxNuPdGgFZYaW7Y2Q=="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10.5</v>
      </c>
      <c r="G47" s="12">
        <v>11.13</v>
      </c>
      <c r="H47" s="12">
        <v>19.86</v>
      </c>
      <c r="I47" s="12">
        <v>27.24</v>
      </c>
      <c r="J47" s="13">
        <v>32.35</v>
      </c>
    </row>
    <row r="48" spans="2:10" ht="57.75" customHeight="1">
      <c r="B48" s="14"/>
      <c r="C48" s="1214" t="s">
        <v>4</v>
      </c>
      <c r="D48" s="1214"/>
      <c r="E48" s="1215"/>
      <c r="F48" s="15">
        <v>11.77</v>
      </c>
      <c r="G48" s="16">
        <v>10.9</v>
      </c>
      <c r="H48" s="16">
        <v>11.69</v>
      </c>
      <c r="I48" s="16">
        <v>8.51</v>
      </c>
      <c r="J48" s="17">
        <v>11.06</v>
      </c>
    </row>
    <row r="49" spans="2:10" ht="57.75" customHeight="1" thickBot="1">
      <c r="B49" s="18"/>
      <c r="C49" s="1216" t="s">
        <v>5</v>
      </c>
      <c r="D49" s="1216"/>
      <c r="E49" s="1217"/>
      <c r="F49" s="19" t="s">
        <v>557</v>
      </c>
      <c r="G49" s="20" t="s">
        <v>558</v>
      </c>
      <c r="H49" s="20">
        <v>0.59</v>
      </c>
      <c r="I49" s="20" t="s">
        <v>559</v>
      </c>
      <c r="J49" s="21">
        <v>2.5</v>
      </c>
    </row>
    <row r="50" spans="2:10" ht="13.5" customHeight="1"/>
    <row r="51" spans="2:10" ht="13.5" hidden="1" customHeight="1"/>
    <row r="52" spans="2:10" ht="13.5" hidden="1" customHeight="1"/>
    <row r="53" spans="2:10" ht="13.5" hidden="1" customHeight="1"/>
  </sheetData>
  <sheetProtection algorithmName="SHA-512" hashValue="z8MxabmnTaC311TO9vv7QyMq9NTS/wCWk9/vi6cUPsyNIcr3W07AO29B/RAdjxUzim+WjhoFR7N38IvaxvwvQA==" saltValue="QEc8wPbZEn6cEarjn4c6F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8" scale="8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2019-07-02T02:12:44Z</cp:lastPrinted>
  <dcterms:created xsi:type="dcterms:W3CDTF">2019-02-14T05:31:46Z</dcterms:created>
  <dcterms:modified xsi:type="dcterms:W3CDTF">2019-11-11T01:31:55Z</dcterms:modified>
  <cp:category/>
</cp:coreProperties>
</file>