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15360" windowHeight="7635" tabRatio="85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BW40" i="10" s="1"/>
  <c r="BW41" i="10" s="1"/>
  <c r="BW42" i="10" s="1"/>
  <c r="CO34" i="10" l="1"/>
</calcChain>
</file>

<file path=xl/sharedStrings.xml><?xml version="1.0" encoding="utf-8"?>
<sst xmlns="http://schemas.openxmlformats.org/spreadsheetml/2006/main" count="1086" uniqueCount="585">
  <si>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</si>
  <si>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</si>
  <si>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</si>
  <si>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</si>
  <si>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</si>
  <si>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</si>
  <si>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</si>
  <si>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</si>
  <si>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</si>
  <si>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</si>
  <si>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</si>
  <si>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</si>
  <si>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</si>
  <si>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</si>
  <si>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</si>
  <si>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</si>
  <si>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</si>
  <si>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</si>
  <si>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</si>
  <si>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</si>
  <si>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</si>
  <si>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</si>
  <si>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</si>
  <si>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</si>
  <si>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</si>
  <si>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</si>
  <si>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</si>
  <si>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</si>
  <si>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</si>
  <si>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</si>
  <si>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</si>
  <si>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</si>
  <si>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</si>
  <si>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</si>
  <si>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</si>
  <si>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</si>
  <si>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</si>
  <si>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</si>
  <si>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</si>
  <si>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</si>
  <si>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</si>
  <si>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</si>
  <si>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</si>
  <si>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</si>
  <si>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</si>
  <si>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</si>
  <si>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</si>
  <si>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</si>
  <si>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</si>
  <si>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</si>
  <si>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</si>
  <si>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</si>
  <si>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</si>
  <si>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</si>
  <si>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</si>
  <si>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</si>
  <si>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</si>
  <si>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</si>
  <si>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</si>
  <si>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</si>
  <si>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</si>
  <si>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</si>
  <si>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</si>
  <si>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</si>
  <si>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</si>
  <si>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</si>
  <si>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</si>
  <si>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</si>
  <si>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</si>
  <si>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</si>
  <si>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</si>
  <si>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</si>
  <si>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</si>
  <si>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</si>
  <si>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</si>
  <si>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</si>
  <si>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</si>
  <si>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</si>
  <si>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</si>
  <si>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</si>
  <si>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</si>
  <si>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</si>
  <si>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</si>
  <si>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</si>
  <si>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</si>
  <si>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</si>
  <si>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</si>
  <si>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</si>
  <si>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</si>
  <si>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</si>
  <si>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</si>
  <si>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天城町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</si>
  <si>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</si>
  <si>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</si>
  <si>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</si>
  <si>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</si>
  <si>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</si>
  <si>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</si>
  <si>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</si>
  <si>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</si>
  <si>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</si>
  <si>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</si>
  <si>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</si>
  <si>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</si>
  <si>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</si>
  <si>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</si>
  <si>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</si>
  <si>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</si>
  <si>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</si>
  <si>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</si>
  <si>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</si>
  <si>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</si>
  <si>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</si>
  <si>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</si>
  <si>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</si>
  <si>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</si>
  <si>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</si>
  <si>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</si>
  <si>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</si>
  <si>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</si>
  <si>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</si>
  <si>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</si>
  <si>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</si>
  <si>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</si>
  <si>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</si>
  <si>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</si>
  <si>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</si>
  <si>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</si>
  <si>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</si>
  <si>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</si>
  <si>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</si>
  <si>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</si>
  <si>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</si>
  <si>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</si>
  <si>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</si>
  <si>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</si>
  <si>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</si>
  <si>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</si>
  <si>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</si>
  <si>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</si>
  <si>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</si>
  <si>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</si>
  <si>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</si>
  <si>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</si>
  <si>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</si>
  <si>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</si>
  <si>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</si>
  <si>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</si>
  <si>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</si>
  <si>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</si>
  <si>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</si>
  <si>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</si>
  <si>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</si>
  <si>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</si>
  <si>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</si>
  <si>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</si>
  <si>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</si>
  <si>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</si>
  <si>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</si>
  <si>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</si>
  <si>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</si>
  <si>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</si>
  <si>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</si>
  <si>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</si>
  <si>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</si>
  <si>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</si>
  <si>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</si>
  <si>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</si>
  <si>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</si>
  <si>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</si>
  <si>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</si>
  <si>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</si>
  <si>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</si>
  <si>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</si>
  <si>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</si>
  <si>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</si>
  <si>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</si>
  <si>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</si>
  <si>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</si>
  <si>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</si>
  <si>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</si>
  <si>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</si>
  <si>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</si>
  <si>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</si>
  <si>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</si>
  <si>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</si>
  <si>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</si>
  <si>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</si>
  <si>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</si>
  <si>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</si>
  <si>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</si>
  <si>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</si>
  <si>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</si>
  <si>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</si>
  <si>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</si>
  <si>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</si>
  <si>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</si>
  <si>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</si>
  <si>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</si>
  <si>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</si>
  <si>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</si>
  <si>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</si>
  <si>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</si>
  <si>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</si>
  <si>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</si>
  <si>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</si>
  <si>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</si>
  <si>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</si>
  <si>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</si>
  <si>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鹿児島県天城町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</si>
  <si>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</si>
  <si>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</si>
  <si>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</si>
  <si>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</si>
  <si>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</si>
  <si>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</si>
  <si>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</si>
  <si>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</si>
  <si>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</si>
  <si>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</si>
  <si>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</si>
  <si>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</si>
  <si>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</si>
  <si>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</si>
  <si>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</si>
  <si>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</si>
  <si>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</si>
  <si>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</si>
  <si>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</si>
  <si>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</si>
  <si>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</si>
  <si>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</si>
  <si>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</si>
  <si>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</si>
  <si>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</si>
  <si>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</si>
  <si>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</si>
  <si>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</si>
  <si>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</si>
  <si>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</si>
  <si>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</si>
  <si>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</si>
  <si>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</si>
  <si>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</si>
  <si>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</si>
  <si>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</si>
  <si>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</si>
  <si>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</si>
  <si>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</si>
  <si>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</si>
  <si>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</si>
  <si>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</si>
  <si>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</si>
  <si>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</si>
  <si>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</si>
  <si>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</si>
  <si>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</si>
  <si>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</si>
  <si>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</si>
  <si>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</si>
  <si>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</si>
  <si>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</si>
  <si>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</si>
  <si>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</si>
  <si>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</si>
  <si>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</si>
  <si>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</si>
  <si>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</si>
  <si>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</si>
  <si>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</si>
  <si>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</si>
  <si>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</si>
  <si>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</si>
  <si>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</si>
  <si>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</si>
  <si>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</si>
  <si>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</si>
  <si>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</si>
  <si>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</si>
  <si>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</si>
  <si>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</si>
  <si>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</si>
  <si>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</si>
  <si>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</si>
  <si>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</si>
  <si>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</si>
  <si>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</si>
  <si>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</si>
  <si>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</si>
  <si>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</si>
  <si>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</si>
  <si>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</si>
  <si>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</si>
  <si>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</si>
  <si>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</si>
  <si>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</si>
  <si>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</si>
  <si>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</si>
  <si>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</si>
  <si>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</si>
  <si>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</si>
  <si>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</si>
  <si>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</si>
  <si>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</si>
  <si>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</si>
  <si>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</si>
  <si>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</si>
  <si>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</si>
  <si>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</si>
  <si>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</si>
  <si>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</si>
  <si>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</si>
  <si>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</si>
  <si>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</si>
  <si>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</si>
  <si>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</si>
  <si>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</si>
  <si>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</si>
  <si>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</si>
  <si>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</si>
  <si>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</si>
  <si>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</si>
  <si>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</si>
  <si>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</si>
  <si>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</si>
  <si>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</si>
  <si>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</si>
  <si>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</si>
  <si>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</si>
  <si>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と畜場</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</si>
  <si>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</si>
  <si>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</si>
  <si>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</si>
  <si>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</si>
  <si>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</si>
  <si>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</si>
  <si>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</si>
  <si>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</si>
  <si>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</si>
  <si>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</si>
  <si>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</si>
  <si>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</si>
  <si>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</si>
  <si>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</si>
  <si>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</si>
  <si>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</si>
  <si>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</si>
  <si>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</si>
  <si>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</si>
  <si>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</si>
  <si>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</si>
  <si>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</si>
  <si>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</si>
  <si>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</si>
  <si>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</si>
  <si>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</si>
  <si>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</si>
  <si>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</si>
  <si>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</si>
  <si>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鹿児島県天城町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</si>
  <si>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</si>
  <si>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</si>
  <si>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</si>
  <si>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</si>
  <si>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</si>
  <si>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</si>
  <si>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</si>
  <si>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</si>
  <si>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</si>
  <si>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</si>
  <si>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</si>
  <si>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</si>
  <si>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</si>
  <si>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</si>
  <si>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</si>
  <si>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</si>
  <si>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</si>
  <si>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</si>
  <si>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</si>
  <si>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</si>
  <si>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</si>
  <si>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</si>
  <si>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</si>
  <si>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</si>
  <si>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</si>
  <si>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</si>
  <si>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</si>
  <si>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</si>
  <si>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</si>
  <si>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</si>
  <si>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</si>
  <si>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</si>
  <si>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</si>
  <si>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</si>
  <si>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</si>
  <si>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</si>
  <si>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</si>
  <si>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</si>
  <si>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</si>
  <si>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</si>
  <si>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</si>
  <si>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</si>
  <si>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</si>
  <si>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</si>
  <si>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</si>
  <si>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</si>
  <si>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</si>
  <si>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</si>
  <si>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</si>
  <si>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</si>
  <si>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</si>
  <si>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</si>
  <si>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</si>
  <si>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</si>
  <si>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</si>
  <si>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</si>
  <si>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</si>
  <si>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</si>
  <si>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</si>
  <si>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</si>
  <si>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</si>
  <si>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</si>
  <si>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</si>
  <si>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</si>
  <si>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</si>
  <si>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</si>
  <si>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</si>
  <si>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</si>
  <si>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</si>
  <si>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</si>
  <si>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</si>
  <si>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</si>
  <si>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</si>
  <si>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</si>
  <si>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</si>
  <si>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</si>
  <si>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</si>
  <si>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</si>
  <si>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</si>
  <si>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</si>
  <si>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</si>
  <si>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</si>
  <si>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</si>
  <si>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</si>
  <si>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</si>
  <si>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</si>
  <si>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</si>
  <si>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</si>
  <si>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</si>
  <si>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</si>
  <si>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</si>
  <si>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</si>
  <si>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</si>
  <si>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</si>
  <si>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</si>
  <si>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</si>
  <si>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</si>
  <si>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</si>
  <si>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</si>
  <si>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</si>
  <si>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</si>
  <si>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</si>
  <si>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</si>
  <si>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</si>
  <si>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</si>
  <si>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</si>
  <si>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</si>
  <si>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</si>
  <si>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</si>
  <si>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</si>
  <si>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</si>
  <si>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</si>
  <si>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</si>
  <si>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</si>
  <si>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</si>
  <si>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</si>
  <si>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</si>
  <si>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</si>
  <si>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</si>
  <si>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</si>
  <si>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</si>
  <si>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</si>
  <si>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</si>
  <si>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</si>
  <si>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</si>
  <si>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</si>
  <si>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</si>
  <si>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</si>
  <si>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</si>
  <si>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</si>
  <si>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</si>
  <si>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</si>
  <si>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</si>
  <si>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</si>
  <si>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</si>
  <si>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</si>
  <si>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</si>
  <si>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</si>
  <si>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</si>
  <si>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</si>
  <si>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</si>
  <si>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</si>
  <si>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</si>
  <si>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</si>
  <si>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</si>
  <si>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</si>
  <si>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</si>
  <si>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</si>
  <si>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</si>
  <si>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</si>
  <si>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</si>
  <si>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</si>
  <si>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</si>
  <si>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</si>
  <si>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</si>
  <si>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</si>
  <si>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</si>
  <si>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</si>
  <si>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</si>
  <si>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</si>
  <si>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</si>
  <si>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</si>
  <si>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</si>
  <si>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</si>
  <si>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</si>
  <si>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</si>
  <si>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</si>
  <si>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</si>
  <si>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</si>
  <si>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</si>
  <si>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</si>
  <si>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</si>
  <si>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</si>
  <si>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</si>
  <si>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</si>
  <si>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</si>
  <si>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</si>
  <si>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</si>
  <si>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</si>
  <si>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</si>
  <si>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1.43</t>
  </si>
  <si>
    <t>一般会計</t>
  </si>
  <si>
    <t>国民健康保険事業特別会計</t>
  </si>
  <si>
    <t>介護保険事業特別会計</t>
  </si>
  <si>
    <t>簡易水道事業特別会計</t>
  </si>
  <si>
    <t>後期高齢者医療事業特別会計</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</si>
  <si>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</si>
  <si>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</si>
  <si>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</si>
  <si>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</si>
  <si>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</si>
  <si>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徳之島地区介護保険組合</t>
    <rPh sb="0" eb="3">
      <t>トクノシマ</t>
    </rPh>
    <rPh sb="3" eb="5">
      <t>チク</t>
    </rPh>
    <rPh sb="5" eb="7">
      <t>カイゴ</t>
    </rPh>
    <rPh sb="7" eb="9">
      <t>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</si>
  <si>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</si>
  <si>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徳之島愛ランド広域連合（特別会計）</t>
    <rPh sb="0" eb="3">
      <t>トクノシマ</t>
    </rPh>
    <rPh sb="3" eb="4">
      <t>アイ</t>
    </rPh>
    <rPh sb="7" eb="9">
      <t>コウイキ</t>
    </rPh>
    <rPh sb="9" eb="11">
      <t>レンゴウ</t>
    </rPh>
    <rPh sb="12" eb="14">
      <t>トクベツ</t>
    </rPh>
    <rPh sb="14" eb="16">
      <t>カイケイ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</si>
  <si>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</si>
  <si>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</si>
  <si>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</si>
  <si>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</si>
  <si>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奄美海運株式会社</t>
    <rPh sb="0" eb="2">
      <t>アマミ</t>
    </rPh>
    <rPh sb="2" eb="4">
      <t>カイウン</t>
    </rPh>
    <rPh sb="4" eb="8">
      <t>カブシキガイシャ</t>
    </rPh>
    <phoneticPr fontId="2"/>
  </si>
  <si>
    <t>-</t>
    <phoneticPr fontId="2"/>
  </si>
  <si>
    <t>-</t>
    <phoneticPr fontId="2"/>
  </si>
  <si>
    <t>天城町徳之島用水基金</t>
    <rPh sb="0" eb="3">
      <t>アマギチョウ</t>
    </rPh>
    <rPh sb="3" eb="6">
      <t>トクノシマ</t>
    </rPh>
    <rPh sb="6" eb="8">
      <t>ヨウスイ</t>
    </rPh>
    <rPh sb="8" eb="10">
      <t>キキン</t>
    </rPh>
    <phoneticPr fontId="11"/>
  </si>
  <si>
    <t>天城町ゆたかなふるさと基金</t>
    <rPh sb="0" eb="3">
      <t>アマギチョウ</t>
    </rPh>
    <rPh sb="11" eb="13">
      <t>キキン</t>
    </rPh>
    <phoneticPr fontId="11"/>
  </si>
  <si>
    <t>天城町平土野地域活性化基金</t>
    <rPh sb="0" eb="3">
      <t>アマギチョウ</t>
    </rPh>
    <rPh sb="3" eb="4">
      <t>ヒラ</t>
    </rPh>
    <rPh sb="4" eb="5">
      <t>ド</t>
    </rPh>
    <rPh sb="5" eb="6">
      <t>ノ</t>
    </rPh>
    <rPh sb="6" eb="8">
      <t>チイキ</t>
    </rPh>
    <rPh sb="8" eb="11">
      <t>カッセイカ</t>
    </rPh>
    <rPh sb="11" eb="13">
      <t>キキン</t>
    </rPh>
    <phoneticPr fontId="11"/>
  </si>
  <si>
    <t>天城町町有地売払、貸付運用基金</t>
    <rPh sb="0" eb="3">
      <t>アマギチョウ</t>
    </rPh>
    <rPh sb="3" eb="6">
      <t>チョウユウチ</t>
    </rPh>
    <rPh sb="6" eb="7">
      <t>ウ</t>
    </rPh>
    <rPh sb="7" eb="8">
      <t>バラ</t>
    </rPh>
    <rPh sb="9" eb="11">
      <t>カシツケ</t>
    </rPh>
    <rPh sb="11" eb="13">
      <t>ウンヨウ</t>
    </rPh>
    <rPh sb="13" eb="15">
      <t>キキン</t>
    </rPh>
    <phoneticPr fontId="11"/>
  </si>
  <si>
    <t>天城町地域づくり推進基金</t>
    <rPh sb="0" eb="3">
      <t>アマギチョウ</t>
    </rPh>
    <rPh sb="3" eb="5">
      <t>チイキ</t>
    </rPh>
    <rPh sb="8" eb="10">
      <t>スイシン</t>
    </rPh>
    <rPh sb="10" eb="12">
      <t>キキン</t>
    </rPh>
    <phoneticPr fontId="11"/>
  </si>
  <si>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</si>
  <si>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</si>
  <si>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</si>
  <si>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</si>
  <si>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</si>
  <si>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</si>
  <si>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</si>
  <si>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</si>
  <si>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</si>
  <si>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</si>
  <si>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</si>
  <si>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</si>
  <si>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</si>
  <si>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</si>
  <si>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</si>
  <si>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</si>
  <si>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</si>
  <si>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施設の定期的な更新を行ってきたことなどから有形固定資産減価償却率は類似団体より低い水準となっているが、地方債発行などに伴い将来負担比率は高い水準となっている。今後も公共施設等総合管理計画や個別施設計画に基づき、有形固定資産減価償却率が80％以上となっている保育所や公民館などについて、統廃合等も視野に入れつつ計画的に改修・更新を行っていく一方、地方債発行の抑制を図り充当可能基金の積立等を行い、将来負担の増加を抑制する。
</t>
    <rPh sb="0" eb="2">
      <t>シセツ</t>
    </rPh>
    <rPh sb="3" eb="6">
      <t>テイキテキ</t>
    </rPh>
    <rPh sb="7" eb="9">
      <t>コウシン</t>
    </rPh>
    <rPh sb="10" eb="11">
      <t>オコナ</t>
    </rPh>
    <rPh sb="21" eb="23">
      <t>ユウケイ</t>
    </rPh>
    <rPh sb="23" eb="27">
      <t>コテイシサン</t>
    </rPh>
    <rPh sb="27" eb="29">
      <t>ゲンカ</t>
    </rPh>
    <rPh sb="29" eb="32">
      <t>ショウキャクリツ</t>
    </rPh>
    <rPh sb="33" eb="35">
      <t>ルイジ</t>
    </rPh>
    <rPh sb="35" eb="37">
      <t>ダンタイ</t>
    </rPh>
    <rPh sb="39" eb="40">
      <t>ヒク</t>
    </rPh>
    <rPh sb="41" eb="43">
      <t>スイジュン</t>
    </rPh>
    <rPh sb="51" eb="54">
      <t>チホウサイ</t>
    </rPh>
    <rPh sb="54" eb="56">
      <t>ハッコウ</t>
    </rPh>
    <rPh sb="59" eb="60">
      <t>トモナ</t>
    </rPh>
    <rPh sb="61" eb="63">
      <t>ショウライ</t>
    </rPh>
    <rPh sb="63" eb="65">
      <t>フタン</t>
    </rPh>
    <rPh sb="65" eb="67">
      <t>ヒリツ</t>
    </rPh>
    <rPh sb="68" eb="69">
      <t>タカ</t>
    </rPh>
    <rPh sb="70" eb="72">
      <t>スイジュン</t>
    </rPh>
    <rPh sb="79" eb="81">
      <t>コンゴ</t>
    </rPh>
    <rPh sb="82" eb="84">
      <t>コウキョウ</t>
    </rPh>
    <rPh sb="84" eb="86">
      <t>シセツ</t>
    </rPh>
    <rPh sb="86" eb="87">
      <t>トウ</t>
    </rPh>
    <rPh sb="87" eb="89">
      <t>ソウゴウ</t>
    </rPh>
    <rPh sb="89" eb="91">
      <t>カンリ</t>
    </rPh>
    <rPh sb="91" eb="93">
      <t>ケイカク</t>
    </rPh>
    <rPh sb="94" eb="96">
      <t>コベツ</t>
    </rPh>
    <rPh sb="96" eb="98">
      <t>シセツ</t>
    </rPh>
    <rPh sb="98" eb="100">
      <t>ケイカク</t>
    </rPh>
    <rPh sb="101" eb="102">
      <t>モト</t>
    </rPh>
    <rPh sb="128" eb="131">
      <t>ホイクショ</t>
    </rPh>
    <rPh sb="132" eb="135">
      <t>コウミンカン</t>
    </rPh>
    <rPh sb="142" eb="145">
      <t>トウハイゴウ</t>
    </rPh>
    <rPh sb="145" eb="146">
      <t>トウ</t>
    </rPh>
    <rPh sb="147" eb="149">
      <t>シヤ</t>
    </rPh>
    <rPh sb="150" eb="151">
      <t>イ</t>
    </rPh>
    <rPh sb="169" eb="171">
      <t>イッポウ</t>
    </rPh>
    <rPh sb="172" eb="175">
      <t>チホウサイ</t>
    </rPh>
    <rPh sb="175" eb="177">
      <t>ハッコウ</t>
    </rPh>
    <rPh sb="178" eb="180">
      <t>ヨクセイ</t>
    </rPh>
    <rPh sb="181" eb="182">
      <t>ハカ</t>
    </rPh>
    <rPh sb="192" eb="193">
      <t>トウ</t>
    </rPh>
    <phoneticPr fontId="5"/>
  </si>
  <si>
    <t>将来負担比率、実質公債費比率ともに依然として類似団体平均を上回っている。
徳之島用水負担金償還による債務負担予定支出額の減や、起債発行の抑制を行ってきたことから地方債残高も年々改善されてきたが、近年の大規模事業の執行により各比率は横ばいから微減が見込まれる。今後も、事業の適正化を図り財政の健全化に努める。
実質公債費比率についても、中長期的な事業計画に基づき、交付税措置率の高い地方債の発行など適正な地方債発行に努め、公債費の適正化に取り組んでいく。</t>
    <rPh sb="50" eb="52">
      <t>サイム</t>
    </rPh>
    <rPh sb="52" eb="54">
      <t>フタン</t>
    </rPh>
    <rPh sb="54" eb="56">
      <t>ヨテイ</t>
    </rPh>
    <rPh sb="56" eb="58">
      <t>シシュツ</t>
    </rPh>
    <rPh sb="58" eb="59">
      <t>ガク</t>
    </rPh>
    <rPh sb="111" eb="112">
      <t>カク</t>
    </rPh>
    <rPh sb="120" eb="122">
      <t>ビゲン</t>
    </rPh>
    <rPh sb="123" eb="125">
      <t>ミコ</t>
    </rPh>
    <rPh sb="129" eb="131">
      <t>コンゴ</t>
    </rPh>
    <rPh sb="186" eb="187">
      <t>リツ</t>
    </rPh>
    <rPh sb="188" eb="189">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</si>
</sst>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07E2-441B-89E8-B21D08072B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144576</c:v>
                </c:pt>
                <c:pt idx="1">
                  <c:v>144019</c:v>
                </c:pt>
                <c:pt idx="2">
                  <c:v>297145</c:v>
                </c:pt>
                <c:pt idx="3">
                  <c:v>259029</c:v>
                </c:pt>
                <c:pt idx="4">
                  <c:v>210023</c:v>
                </c:pt>
              </c:numCache>
            </c:numRef>
          </c:val>
          <c:smooth val="0"/>
          <c:extLst>
            <c:ext xmlns:c16="http://schemas.microsoft.com/office/drawing/2014/chart" uri="{C3380CC4-5D6E-409C-BE32-E72D297353CC}">
              <c16:uniqueId val="{00000001-07E2-441B-89E8-B21D08072BD1}"/>
            </c:ext>
          </c:extLst>
        </c:ser>
        <c:dLbls>
          <c:showLegendKey val="0"/>
          <c:showVal val="0"/>
          <c:showCatName val="0"/>
          <c:showSerName val="0"/>
          <c:showPercent val="0"/>
          <c:showBubbleSize val="0"/>
        </c:dLbls>
        <c:marker val="1"/>
        <c:smooth val="0"/>
        <c:axId val="114447872"/>
        <c:axId val="114449792"/>
      </c:lineChart>
      <c:catAx>
        <c:axId val="114447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449792"/>
        <c:crosses val="autoZero"/>
        <c:auto val="1"/>
        <c:lblAlgn val="ctr"/>
        <c:lblOffset val="100"/>
        <c:tickLblSkip val="1"/>
        <c:tickMarkSkip val="1"/>
        <c:noMultiLvlLbl val="0"/>
      </c:catAx>
      <c:valAx>
        <c:axId val="1144497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447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1.7</c:v>
                </c:pt>
                <c:pt idx="1">
                  <c:v>5.53</c:v>
                </c:pt>
                <c:pt idx="2">
                  <c:v>6.24</c:v>
                </c:pt>
                <c:pt idx="3">
                  <c:v>4.8600000000000003</c:v>
                </c:pt>
                <c:pt idx="4">
                  <c:v>5.7</c:v>
                </c:pt>
              </c:numCache>
            </c:numRef>
          </c:val>
          <c:extLst>
            <c:ext xmlns:c16="http://schemas.microsoft.com/office/drawing/2014/chart" uri="{C3380CC4-5D6E-409C-BE32-E72D297353CC}">
              <c16:uniqueId val="{00000000-25E3-4753-92D5-9A9470C92A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22.61</c:v>
                </c:pt>
                <c:pt idx="1">
                  <c:v>17.690000000000001</c:v>
                </c:pt>
                <c:pt idx="2">
                  <c:v>24.8</c:v>
                </c:pt>
                <c:pt idx="3">
                  <c:v>28.08</c:v>
                </c:pt>
                <c:pt idx="4">
                  <c:v>27.81</c:v>
                </c:pt>
              </c:numCache>
            </c:numRef>
          </c:val>
          <c:extLst>
            <c:ext xmlns:c16="http://schemas.microsoft.com/office/drawing/2014/chart" uri="{C3380CC4-5D6E-409C-BE32-E72D297353CC}">
              <c16:uniqueId val="{00000001-25E3-4753-92D5-9A9470C92A71}"/>
            </c:ext>
          </c:extLst>
        </c:ser>
        <c:dLbls>
          <c:showLegendKey val="0"/>
          <c:showVal val="0"/>
          <c:showCatName val="0"/>
          <c:showSerName val="0"/>
          <c:showPercent val="0"/>
          <c:showBubbleSize val="0"/>
        </c:dLbls>
        <c:gapWidth val="250"/>
        <c:overlap val="100"/>
        <c:axId val="143247232"/>
        <c:axId val="142872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1.02</c:v>
                </c:pt>
                <c:pt idx="1">
                  <c:v>-1.43</c:v>
                </c:pt>
                <c:pt idx="2">
                  <c:v>9.18</c:v>
                </c:pt>
                <c:pt idx="3">
                  <c:v>2.2799999999999998</c:v>
                </c:pt>
                <c:pt idx="4">
                  <c:v>0.48</c:v>
                </c:pt>
              </c:numCache>
            </c:numRef>
          </c:val>
          <c:smooth val="0"/>
          <c:extLst>
            <c:ext xmlns:c16="http://schemas.microsoft.com/office/drawing/2014/chart" uri="{C3380CC4-5D6E-409C-BE32-E72D297353CC}">
              <c16:uniqueId val="{00000002-25E3-4753-92D5-9A9470C92A71}"/>
            </c:ext>
          </c:extLst>
        </c:ser>
        <c:dLbls>
          <c:showLegendKey val="0"/>
          <c:showVal val="0"/>
          <c:showCatName val="0"/>
          <c:showSerName val="0"/>
          <c:showPercent val="0"/>
          <c:showBubbleSize val="0"/>
        </c:dLbls>
        <c:marker val="1"/>
        <c:smooth val="0"/>
        <c:axId val="143247232"/>
        <c:axId val="142872576"/>
      </c:lineChart>
      <c:catAx>
        <c:axId val="14324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872576"/>
        <c:crosses val="autoZero"/>
        <c:auto val="1"/>
        <c:lblAlgn val="ctr"/>
        <c:lblOffset val="100"/>
        <c:tickLblSkip val="1"/>
        <c:tickMarkSkip val="1"/>
        <c:noMultiLvlLbl val="0"/>
      </c:catAx>
      <c:valAx>
        <c:axId val="14287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24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27C-46BD-A72B-79FE87ED67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7C-46BD-A72B-79FE87ED670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27C-46BD-A72B-79FE87ED670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27C-46BD-A72B-79FE87ED670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27C-46BD-A72B-79FE87ED6708}"/>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0.06</c:v>
                </c:pt>
                <c:pt idx="4">
                  <c:v>#N/A</c:v>
                </c:pt>
                <c:pt idx="5">
                  <c:v>0.04</c:v>
                </c:pt>
                <c:pt idx="6">
                  <c:v>#N/A</c:v>
                </c:pt>
                <c:pt idx="7">
                  <c:v>0.04</c:v>
                </c:pt>
                <c:pt idx="8">
                  <c:v>#N/A</c:v>
                </c:pt>
                <c:pt idx="9">
                  <c:v>0.06</c:v>
                </c:pt>
              </c:numCache>
            </c:numRef>
          </c:val>
          <c:extLst>
            <c:ext xmlns:c16="http://schemas.microsoft.com/office/drawing/2014/chart" uri="{C3380CC4-5D6E-409C-BE32-E72D297353CC}">
              <c16:uniqueId val="{00000005-527C-46BD-A72B-79FE87ED6708}"/>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0.09</c:v>
                </c:pt>
                <c:pt idx="2">
                  <c:v>#N/A</c:v>
                </c:pt>
                <c:pt idx="3">
                  <c:v>0.21</c:v>
                </c:pt>
                <c:pt idx="4">
                  <c:v>#N/A</c:v>
                </c:pt>
                <c:pt idx="5">
                  <c:v>0.05</c:v>
                </c:pt>
                <c:pt idx="6">
                  <c:v>#N/A</c:v>
                </c:pt>
                <c:pt idx="7">
                  <c:v>0.17</c:v>
                </c:pt>
                <c:pt idx="8">
                  <c:v>#N/A</c:v>
                </c:pt>
                <c:pt idx="9">
                  <c:v>0.08</c:v>
                </c:pt>
              </c:numCache>
            </c:numRef>
          </c:val>
          <c:extLst>
            <c:ext xmlns:c16="http://schemas.microsoft.com/office/drawing/2014/chart" uri="{C3380CC4-5D6E-409C-BE32-E72D297353CC}">
              <c16:uniqueId val="{00000006-527C-46BD-A72B-79FE87ED670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0.04</c:v>
                </c:pt>
                <c:pt idx="2">
                  <c:v>#N/A</c:v>
                </c:pt>
                <c:pt idx="3">
                  <c:v>0.53</c:v>
                </c:pt>
                <c:pt idx="4">
                  <c:v>#N/A</c:v>
                </c:pt>
                <c:pt idx="5">
                  <c:v>0.46</c:v>
                </c:pt>
                <c:pt idx="6">
                  <c:v>#N/A</c:v>
                </c:pt>
                <c:pt idx="7">
                  <c:v>1.06</c:v>
                </c:pt>
                <c:pt idx="8">
                  <c:v>#N/A</c:v>
                </c:pt>
                <c:pt idx="9">
                  <c:v>0.92</c:v>
                </c:pt>
              </c:numCache>
            </c:numRef>
          </c:val>
          <c:extLst>
            <c:ext xmlns:c16="http://schemas.microsoft.com/office/drawing/2014/chart" uri="{C3380CC4-5D6E-409C-BE32-E72D297353CC}">
              <c16:uniqueId val="{00000007-527C-46BD-A72B-79FE87ED6708}"/>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0.27</c:v>
                </c:pt>
                <c:pt idx="2">
                  <c:v>#N/A</c:v>
                </c:pt>
                <c:pt idx="3">
                  <c:v>1.66</c:v>
                </c:pt>
                <c:pt idx="4">
                  <c:v>#N/A</c:v>
                </c:pt>
                <c:pt idx="5">
                  <c:v>1.98</c:v>
                </c:pt>
                <c:pt idx="6">
                  <c:v>#N/A</c:v>
                </c:pt>
                <c:pt idx="7">
                  <c:v>3.85</c:v>
                </c:pt>
                <c:pt idx="8">
                  <c:v>#N/A</c:v>
                </c:pt>
                <c:pt idx="9">
                  <c:v>4.74</c:v>
                </c:pt>
              </c:numCache>
            </c:numRef>
          </c:val>
          <c:extLst>
            <c:ext xmlns:c16="http://schemas.microsoft.com/office/drawing/2014/chart" uri="{C3380CC4-5D6E-409C-BE32-E72D297353CC}">
              <c16:uniqueId val="{00000008-527C-46BD-A72B-79FE87ED670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1.69</c:v>
                </c:pt>
                <c:pt idx="2">
                  <c:v>#N/A</c:v>
                </c:pt>
                <c:pt idx="3">
                  <c:v>5.52</c:v>
                </c:pt>
                <c:pt idx="4">
                  <c:v>#N/A</c:v>
                </c:pt>
                <c:pt idx="5">
                  <c:v>6.24</c:v>
                </c:pt>
                <c:pt idx="6">
                  <c:v>#N/A</c:v>
                </c:pt>
                <c:pt idx="7">
                  <c:v>4.8499999999999996</c:v>
                </c:pt>
                <c:pt idx="8">
                  <c:v>#N/A</c:v>
                </c:pt>
                <c:pt idx="9">
                  <c:v>5.69</c:v>
                </c:pt>
              </c:numCache>
            </c:numRef>
          </c:val>
          <c:extLst>
            <c:ext xmlns:c16="http://schemas.microsoft.com/office/drawing/2014/chart" uri="{C3380CC4-5D6E-409C-BE32-E72D297353CC}">
              <c16:uniqueId val="{00000009-527C-46BD-A72B-79FE87ED6708}"/>
            </c:ext>
          </c:extLst>
        </c:ser>
        <c:dLbls>
          <c:showLegendKey val="0"/>
          <c:showVal val="0"/>
          <c:showCatName val="0"/>
          <c:showSerName val="0"/>
          <c:showPercent val="0"/>
          <c:showBubbleSize val="0"/>
        </c:dLbls>
        <c:gapWidth val="150"/>
        <c:overlap val="100"/>
        <c:axId val="143261696"/>
        <c:axId val="143263232"/>
      </c:barChart>
      <c:catAx>
        <c:axId val="14326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263232"/>
        <c:crosses val="autoZero"/>
        <c:auto val="1"/>
        <c:lblAlgn val="ctr"/>
        <c:lblOffset val="100"/>
        <c:tickLblSkip val="1"/>
        <c:tickMarkSkip val="1"/>
        <c:noMultiLvlLbl val="0"/>
      </c:catAx>
      <c:valAx>
        <c:axId val="143263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261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564</c:v>
                </c:pt>
                <c:pt idx="5">
                  <c:v>583</c:v>
                </c:pt>
                <c:pt idx="8">
                  <c:v>604</c:v>
                </c:pt>
                <c:pt idx="11">
                  <c:v>607</c:v>
                </c:pt>
                <c:pt idx="14">
                  <c:v>573</c:v>
                </c:pt>
              </c:numCache>
            </c:numRef>
          </c:val>
          <c:extLst>
            <c:ext xmlns:c16="http://schemas.microsoft.com/office/drawing/2014/chart" uri="{C3380CC4-5D6E-409C-BE32-E72D297353CC}">
              <c16:uniqueId val="{00000000-7FA0-4152-99D1-5313BF4FA1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A0-4152-99D1-5313BF4FA1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A0-4152-99D1-5313BF4FA1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94</c:v>
                </c:pt>
                <c:pt idx="3">
                  <c:v>93</c:v>
                </c:pt>
                <c:pt idx="6">
                  <c:v>110</c:v>
                </c:pt>
                <c:pt idx="9">
                  <c:v>108</c:v>
                </c:pt>
                <c:pt idx="12">
                  <c:v>78</c:v>
                </c:pt>
              </c:numCache>
            </c:numRef>
          </c:val>
          <c:extLst>
            <c:ext xmlns:c16="http://schemas.microsoft.com/office/drawing/2014/chart" uri="{C3380CC4-5D6E-409C-BE32-E72D297353CC}">
              <c16:uniqueId val="{00000003-7FA0-4152-99D1-5313BF4FA1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c:v>
                </c:pt>
                <c:pt idx="3">
                  <c:v>27</c:v>
                </c:pt>
                <c:pt idx="6">
                  <c:v>25</c:v>
                </c:pt>
                <c:pt idx="9">
                  <c:v>29</c:v>
                </c:pt>
                <c:pt idx="12">
                  <c:v>29</c:v>
                </c:pt>
              </c:numCache>
            </c:numRef>
          </c:val>
          <c:extLst>
            <c:ext xmlns:c16="http://schemas.microsoft.com/office/drawing/2014/chart" uri="{C3380CC4-5D6E-409C-BE32-E72D297353CC}">
              <c16:uniqueId val="{00000004-7FA0-4152-99D1-5313BF4FA1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A0-4152-99D1-5313BF4FA1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A0-4152-99D1-5313BF4FA1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785</c:v>
                </c:pt>
                <c:pt idx="3">
                  <c:v>785</c:v>
                </c:pt>
                <c:pt idx="6">
                  <c:v>793</c:v>
                </c:pt>
                <c:pt idx="9">
                  <c:v>796</c:v>
                </c:pt>
                <c:pt idx="12">
                  <c:v>753</c:v>
                </c:pt>
              </c:numCache>
            </c:numRef>
          </c:val>
          <c:extLst>
            <c:ext xmlns:c16="http://schemas.microsoft.com/office/drawing/2014/chart" uri="{C3380CC4-5D6E-409C-BE32-E72D297353CC}">
              <c16:uniqueId val="{00000007-7FA0-4152-99D1-5313BF4FA18B}"/>
            </c:ext>
          </c:extLst>
        </c:ser>
        <c:dLbls>
          <c:showLegendKey val="0"/>
          <c:showVal val="0"/>
          <c:showCatName val="0"/>
          <c:showSerName val="0"/>
          <c:showPercent val="0"/>
          <c:showBubbleSize val="0"/>
        </c:dLbls>
        <c:gapWidth val="100"/>
        <c:overlap val="100"/>
        <c:axId val="143431936"/>
        <c:axId val="143434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336</c:v>
                </c:pt>
                <c:pt idx="2">
                  <c:v>#N/A</c:v>
                </c:pt>
                <c:pt idx="3">
                  <c:v>#N/A</c:v>
                </c:pt>
                <c:pt idx="4">
                  <c:v>322</c:v>
                </c:pt>
                <c:pt idx="5">
                  <c:v>#N/A</c:v>
                </c:pt>
                <c:pt idx="6">
                  <c:v>#N/A</c:v>
                </c:pt>
                <c:pt idx="7">
                  <c:v>324</c:v>
                </c:pt>
                <c:pt idx="8">
                  <c:v>#N/A</c:v>
                </c:pt>
                <c:pt idx="9">
                  <c:v>#N/A</c:v>
                </c:pt>
                <c:pt idx="10">
                  <c:v>326</c:v>
                </c:pt>
                <c:pt idx="11">
                  <c:v>#N/A</c:v>
                </c:pt>
                <c:pt idx="12">
                  <c:v>#N/A</c:v>
                </c:pt>
                <c:pt idx="13">
                  <c:v>287</c:v>
                </c:pt>
                <c:pt idx="14">
                  <c:v>#N/A</c:v>
                </c:pt>
              </c:numCache>
            </c:numRef>
          </c:val>
          <c:smooth val="0"/>
          <c:extLst>
            <c:ext xmlns:c16="http://schemas.microsoft.com/office/drawing/2014/chart" uri="{C3380CC4-5D6E-409C-BE32-E72D297353CC}">
              <c16:uniqueId val="{00000008-7FA0-4152-99D1-5313BF4FA18B}"/>
            </c:ext>
          </c:extLst>
        </c:ser>
        <c:dLbls>
          <c:showLegendKey val="0"/>
          <c:showVal val="0"/>
          <c:showCatName val="0"/>
          <c:showSerName val="0"/>
          <c:showPercent val="0"/>
          <c:showBubbleSize val="0"/>
        </c:dLbls>
        <c:marker val="1"/>
        <c:smooth val="0"/>
        <c:axId val="143431936"/>
        <c:axId val="143434112"/>
      </c:lineChart>
      <c:catAx>
        <c:axId val="14343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434112"/>
        <c:crosses val="autoZero"/>
        <c:auto val="1"/>
        <c:lblAlgn val="ctr"/>
        <c:lblOffset val="100"/>
        <c:tickLblSkip val="1"/>
        <c:tickMarkSkip val="1"/>
        <c:noMultiLvlLbl val="0"/>
      </c:catAx>
      <c:valAx>
        <c:axId val="14343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3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4984</c:v>
                </c:pt>
                <c:pt idx="5">
                  <c:v>4962</c:v>
                </c:pt>
                <c:pt idx="8">
                  <c:v>5175</c:v>
                </c:pt>
                <c:pt idx="11">
                  <c:v>5334</c:v>
                </c:pt>
                <c:pt idx="14">
                  <c:v>5170</c:v>
                </c:pt>
              </c:numCache>
            </c:numRef>
          </c:val>
          <c:extLst>
            <c:ext xmlns:c16="http://schemas.microsoft.com/office/drawing/2014/chart" uri="{C3380CC4-5D6E-409C-BE32-E72D297353CC}">
              <c16:uniqueId val="{00000000-EF25-4425-A888-54BA101E30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425</c:v>
                </c:pt>
                <c:pt idx="5">
                  <c:v>438</c:v>
                </c:pt>
                <c:pt idx="8">
                  <c:v>509</c:v>
                </c:pt>
                <c:pt idx="11">
                  <c:v>559</c:v>
                </c:pt>
                <c:pt idx="14">
                  <c:v>602</c:v>
                </c:pt>
              </c:numCache>
            </c:numRef>
          </c:val>
          <c:extLst>
            <c:ext xmlns:c16="http://schemas.microsoft.com/office/drawing/2014/chart" uri="{C3380CC4-5D6E-409C-BE32-E72D297353CC}">
              <c16:uniqueId val="{00000001-EF25-4425-A888-54BA101E30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1365</c:v>
                </c:pt>
                <c:pt idx="5">
                  <c:v>1125</c:v>
                </c:pt>
                <c:pt idx="8">
                  <c:v>1894</c:v>
                </c:pt>
                <c:pt idx="11">
                  <c:v>2132</c:v>
                </c:pt>
                <c:pt idx="14">
                  <c:v>2086</c:v>
                </c:pt>
              </c:numCache>
            </c:numRef>
          </c:val>
          <c:extLst>
            <c:ext xmlns:c16="http://schemas.microsoft.com/office/drawing/2014/chart" uri="{C3380CC4-5D6E-409C-BE32-E72D297353CC}">
              <c16:uniqueId val="{00000002-EF25-4425-A888-54BA101E30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25-4425-A888-54BA101E30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25-4425-A888-54BA101E30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105</c:v>
                </c:pt>
                <c:pt idx="3">
                  <c:v>104</c:v>
                </c:pt>
                <c:pt idx="6">
                  <c:v>76</c:v>
                </c:pt>
                <c:pt idx="9">
                  <c:v>73</c:v>
                </c:pt>
                <c:pt idx="12">
                  <c:v>77</c:v>
                </c:pt>
              </c:numCache>
            </c:numRef>
          </c:val>
          <c:extLst>
            <c:ext xmlns:c16="http://schemas.microsoft.com/office/drawing/2014/chart" uri="{C3380CC4-5D6E-409C-BE32-E72D297353CC}">
              <c16:uniqueId val="{00000005-EF25-4425-A888-54BA101E30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599</c:v>
                </c:pt>
                <c:pt idx="3">
                  <c:v>444</c:v>
                </c:pt>
                <c:pt idx="6">
                  <c:v>839</c:v>
                </c:pt>
                <c:pt idx="9">
                  <c:v>794</c:v>
                </c:pt>
                <c:pt idx="12">
                  <c:v>750</c:v>
                </c:pt>
              </c:numCache>
            </c:numRef>
          </c:val>
          <c:extLst>
            <c:ext xmlns:c16="http://schemas.microsoft.com/office/drawing/2014/chart" uri="{C3380CC4-5D6E-409C-BE32-E72D297353CC}">
              <c16:uniqueId val="{00000006-EF25-4425-A888-54BA101E30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477</c:v>
                </c:pt>
                <c:pt idx="3">
                  <c:v>387</c:v>
                </c:pt>
                <c:pt idx="6">
                  <c:v>279</c:v>
                </c:pt>
                <c:pt idx="9">
                  <c:v>171</c:v>
                </c:pt>
                <c:pt idx="12">
                  <c:v>96</c:v>
                </c:pt>
              </c:numCache>
            </c:numRef>
          </c:val>
          <c:extLst>
            <c:ext xmlns:c16="http://schemas.microsoft.com/office/drawing/2014/chart" uri="{C3380CC4-5D6E-409C-BE32-E72D297353CC}">
              <c16:uniqueId val="{00000007-EF25-4425-A888-54BA101E30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320</c:v>
                </c:pt>
                <c:pt idx="3">
                  <c:v>321</c:v>
                </c:pt>
                <c:pt idx="6">
                  <c:v>304</c:v>
                </c:pt>
                <c:pt idx="9">
                  <c:v>333</c:v>
                </c:pt>
                <c:pt idx="12">
                  <c:v>335</c:v>
                </c:pt>
              </c:numCache>
            </c:numRef>
          </c:val>
          <c:extLst>
            <c:ext xmlns:c16="http://schemas.microsoft.com/office/drawing/2014/chart" uri="{C3380CC4-5D6E-409C-BE32-E72D297353CC}">
              <c16:uniqueId val="{00000008-EF25-4425-A888-54BA101E30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774</c:v>
                </c:pt>
                <c:pt idx="3">
                  <c:v>729</c:v>
                </c:pt>
                <c:pt idx="6">
                  <c:v>742</c:v>
                </c:pt>
                <c:pt idx="9">
                  <c:v>735</c:v>
                </c:pt>
                <c:pt idx="12">
                  <c:v>730</c:v>
                </c:pt>
              </c:numCache>
            </c:numRef>
          </c:val>
          <c:extLst>
            <c:ext xmlns:c16="http://schemas.microsoft.com/office/drawing/2014/chart" uri="{C3380CC4-5D6E-409C-BE32-E72D297353CC}">
              <c16:uniqueId val="{00000009-EF25-4425-A888-54BA101E30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7012</c:v>
                </c:pt>
                <c:pt idx="3">
                  <c:v>6915</c:v>
                </c:pt>
                <c:pt idx="6">
                  <c:v>7188</c:v>
                </c:pt>
                <c:pt idx="9">
                  <c:v>7315</c:v>
                </c:pt>
                <c:pt idx="12">
                  <c:v>7249</c:v>
                </c:pt>
              </c:numCache>
            </c:numRef>
          </c:val>
          <c:extLst>
            <c:ext xmlns:c16="http://schemas.microsoft.com/office/drawing/2014/chart" uri="{C3380CC4-5D6E-409C-BE32-E72D297353CC}">
              <c16:uniqueId val="{0000000A-EF25-4425-A888-54BA101E30A2}"/>
            </c:ext>
          </c:extLst>
        </c:ser>
        <c:dLbls>
          <c:showLegendKey val="0"/>
          <c:showVal val="0"/>
          <c:showCatName val="0"/>
          <c:showSerName val="0"/>
          <c:showPercent val="0"/>
          <c:showBubbleSize val="0"/>
        </c:dLbls>
        <c:gapWidth val="100"/>
        <c:overlap val="100"/>
        <c:axId val="144004608"/>
        <c:axId val="144006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2512</c:v>
                </c:pt>
                <c:pt idx="2">
                  <c:v>#N/A</c:v>
                </c:pt>
                <c:pt idx="3">
                  <c:v>#N/A</c:v>
                </c:pt>
                <c:pt idx="4">
                  <c:v>2375</c:v>
                </c:pt>
                <c:pt idx="5">
                  <c:v>#N/A</c:v>
                </c:pt>
                <c:pt idx="6">
                  <c:v>#N/A</c:v>
                </c:pt>
                <c:pt idx="7">
                  <c:v>1850</c:v>
                </c:pt>
                <c:pt idx="8">
                  <c:v>#N/A</c:v>
                </c:pt>
                <c:pt idx="9">
                  <c:v>#N/A</c:v>
                </c:pt>
                <c:pt idx="10">
                  <c:v>1396</c:v>
                </c:pt>
                <c:pt idx="11">
                  <c:v>#N/A</c:v>
                </c:pt>
                <c:pt idx="12">
                  <c:v>#N/A</c:v>
                </c:pt>
                <c:pt idx="13">
                  <c:v>1379</c:v>
                </c:pt>
                <c:pt idx="14">
                  <c:v>#N/A</c:v>
                </c:pt>
              </c:numCache>
            </c:numRef>
          </c:val>
          <c:smooth val="0"/>
          <c:extLst>
            <c:ext xmlns:c16="http://schemas.microsoft.com/office/drawing/2014/chart" uri="{C3380CC4-5D6E-409C-BE32-E72D297353CC}">
              <c16:uniqueId val="{0000000B-EF25-4425-A888-54BA101E30A2}"/>
            </c:ext>
          </c:extLst>
        </c:ser>
        <c:dLbls>
          <c:showLegendKey val="0"/>
          <c:showVal val="0"/>
          <c:showCatName val="0"/>
          <c:showSerName val="0"/>
          <c:showPercent val="0"/>
          <c:showBubbleSize val="0"/>
        </c:dLbls>
        <c:marker val="1"/>
        <c:smooth val="0"/>
        <c:axId val="144004608"/>
        <c:axId val="144006528"/>
      </c:lineChart>
      <c:catAx>
        <c:axId val="14400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006528"/>
        <c:crosses val="autoZero"/>
        <c:auto val="1"/>
        <c:lblAlgn val="ctr"/>
        <c:lblOffset val="100"/>
        <c:tickLblSkip val="1"/>
        <c:tickMarkSkip val="1"/>
        <c:noMultiLvlLbl val="0"/>
      </c:catAx>
      <c:valAx>
        <c:axId val="14400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00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79E-2"/>
          <c:w val="0.89122665696781667"/>
          <c:h val="0.858624906082541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861</c:v>
                </c:pt>
                <c:pt idx="1">
                  <c:v>988</c:v>
                </c:pt>
                <c:pt idx="2">
                  <c:v>975</c:v>
                </c:pt>
              </c:numCache>
            </c:numRef>
          </c:val>
          <c:extLst>
            <c:ext xmlns:c16="http://schemas.microsoft.com/office/drawing/2014/chart" uri="{C3380CC4-5D6E-409C-BE32-E72D297353CC}">
              <c16:uniqueId val="{00000000-5D1F-492D-93D7-0773486C16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130</c:v>
                </c:pt>
                <c:pt idx="1">
                  <c:v>131</c:v>
                </c:pt>
                <c:pt idx="2">
                  <c:v>131</c:v>
                </c:pt>
              </c:numCache>
            </c:numRef>
          </c:val>
          <c:extLst>
            <c:ext xmlns:c16="http://schemas.microsoft.com/office/drawing/2014/chart" uri="{C3380CC4-5D6E-409C-BE32-E72D297353CC}">
              <c16:uniqueId val="{00000001-5D1F-492D-93D7-0773486C16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725</c:v>
                </c:pt>
                <c:pt idx="1">
                  <c:v>857</c:v>
                </c:pt>
                <c:pt idx="2">
                  <c:v>839</c:v>
                </c:pt>
              </c:numCache>
            </c:numRef>
          </c:val>
          <c:extLst>
            <c:ext xmlns:c16="http://schemas.microsoft.com/office/drawing/2014/chart" uri="{C3380CC4-5D6E-409C-BE32-E72D297353CC}">
              <c16:uniqueId val="{00000002-5D1F-492D-93D7-0773486C16AE}"/>
            </c:ext>
          </c:extLst>
        </c:ser>
        <c:dLbls>
          <c:showLegendKey val="0"/>
          <c:showVal val="0"/>
          <c:showCatName val="0"/>
          <c:showSerName val="0"/>
          <c:showPercent val="0"/>
          <c:showBubbleSize val="0"/>
        </c:dLbls>
        <c:gapWidth val="120"/>
        <c:overlap val="100"/>
        <c:axId val="126782080"/>
        <c:axId val="126792064"/>
      </c:barChart>
      <c:catAx>
        <c:axId val="12678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6792064"/>
        <c:crosses val="autoZero"/>
        <c:auto val="1"/>
        <c:lblAlgn val="ctr"/>
        <c:lblOffset val="100"/>
        <c:tickLblSkip val="1"/>
        <c:tickMarkSkip val="1"/>
        <c:noMultiLvlLbl val="0"/>
      </c:catAx>
      <c:valAx>
        <c:axId val="126792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678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{CAC7F466-C702-4238-9D66-7CFAB7CD5234}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A4F-49DA-8535-9CDCB94E45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{F4936A3D-CE0A-4903-8F6E-E890DBD7063F}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4F-49DA-8535-9CDCB94E45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{F3C07BB7-520D-4949-826D-21CC843F8A92}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4F-49DA-8535-9CDCB94E45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{390D477A-8D78-443D-8DEB-48F922B131EB}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4F-49DA-8535-9CDCB94E45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{E4E15585-D2A7-4058-81A9-0F8D2B87E979}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4F-49DA-8535-9CDCB94E45B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{E94BC69B-0A32-43E9-B855-C58F2B296894}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A4F-49DA-8535-9CDCB94E45B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{A89F2AB8-AF46-4C95-AECA-630A206551AD}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A4F-49DA-8535-9CDCB94E45BC}"/>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{23CB41DC-2E1C-4711-B67D-83DE1CA32C4B}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A4F-49DA-8535-9CDCB94E45B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{6324446B-0AC3-4E81-9F47-B6C448A8EAFD}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A4F-49DA-8535-9CDCB94E45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38.799999999999997</c:v>
                </c:pt>
              </c:numCache>
            </c:numRef>
          </c:xVal>
          <c:yVal>
            <c:numRef>
              <c:f>公会計指標分析・財政指標組合せ分析表!$BP$51:$DC$51</c:f>
              <c:numCache>
                <c:formatCode>#,##0.0;"▲ "#,##0.0</c:formatCode>
                <c:ptCount val="40"/>
                <c:pt idx="24">
                  <c:v>47.6</c:v>
                </c:pt>
              </c:numCache>
            </c:numRef>
          </c:yVal>
          <c:smooth val="0"/>
          <c:extLst>
            <c:ext xmlns:c16="http://schemas.microsoft.com/office/drawing/2014/chart" uri="{C3380CC4-5D6E-409C-BE32-E72D297353CC}">
              <c16:uniqueId val="{00000009-CA4F-49DA-8535-9CDCB94E45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{4CF29546-C05C-4F23-93EC-347B615B6CE0}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A4F-49DA-8535-9CDCB94E45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{A981BC8C-7DC4-4F29-A998-6DFD2107B9D8}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4F-49DA-8535-9CDCB94E45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{DD6B70B3-03EC-47FF-A984-BC2A48922ACE}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4F-49DA-8535-9CDCB94E45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{87BA425D-347E-4836-9EE7-0F032ECBA74E}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4F-49DA-8535-9CDCB94E45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{0B217E2E-333E-4EB4-9B34-9D2BED041E42}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4F-49DA-8535-9CDCB94E45B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{2FAB2FAD-A6E8-4A31-AD81-3F1535D6AFBD}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A4F-49DA-8535-9CDCB94E45B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{3959B979-EC8A-4ECD-940A-4E6E3A67757E}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A4F-49DA-8535-9CDCB94E45BC}"/>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{7A48D4CD-B3EA-407F-B09B-DBBA8311DA11}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A4F-49DA-8535-9CDCB94E45B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{0B1A66B0-D295-4317-BA1D-B1B19107DA57}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A4F-49DA-8535-9CDCB94E45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CA4F-49DA-8535-9CDCB94E45BC}"/>
            </c:ext>
          </c:extLst>
        </c:ser>
        <c:dLbls>
          <c:showLegendKey val="0"/>
          <c:showVal val="1"/>
          <c:showCatName val="0"/>
          <c:showSerName val="0"/>
          <c:showPercent val="0"/>
          <c:showBubbleSize val="0"/>
        </c:dLbls>
        <c:axId val="143635968"/>
        <c:axId val="143637888"/>
      </c:scatterChart>
      <c:valAx>
        <c:axId val="143635968"/>
        <c:scaling>
          <c:orientation val="minMax"/>
          <c:max val="58"/>
          <c:min val="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637888"/>
        <c:crosses val="autoZero"/>
        <c:crossBetween val="midCat"/>
      </c:valAx>
      <c:valAx>
        <c:axId val="143637888"/>
        <c:scaling>
          <c:orientation val="minMax"/>
          <c:max val="5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635968"/>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{242E4384-CD43-40C4-8412-118FEB40B623}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1CF-4531-92F7-6096904651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{C9180CFD-EB4D-4B43-B6ED-F59670CC00E5}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CF-4531-92F7-6096904651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{6FB9AD75-4442-4C4C-986A-07108376F686}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CF-4531-92F7-6096904651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{F26D7C52-CF7D-4B20-9940-410636855BCA}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CF-4531-92F7-6096904651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{3D34B24A-647D-48D6-9C2A-F23162447C54}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CF-4531-92F7-60969046511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{601CE736-39B9-4245-AC3C-14C530075B5D}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1CF-4531-92F7-60969046511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{470D7887-3CCF-4B16-88A5-D101276D14F3}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1CF-4531-92F7-60969046511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{DC3CDDA0-D246-4B0A-B1E2-7F84DE32B12C}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1CF-4531-92F7-60969046511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{6963FE9A-6D5B-4644-9769-EE705D6E5360}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1CF-4531-92F7-6096904651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c:v>
                </c:pt>
                <c:pt idx="16">
                  <c:v>11.5</c:v>
                </c:pt>
                <c:pt idx="24">
                  <c:v>11.3</c:v>
                </c:pt>
                <c:pt idx="32">
                  <c:v>10.6</c:v>
                </c:pt>
              </c:numCache>
            </c:numRef>
          </c:xVal>
          <c:yVal>
            <c:numRef>
              <c:f>公会計指標分析・財政指標組合せ分析表!$BP$73:$DC$73</c:f>
              <c:numCache>
                <c:formatCode>#,##0.0;"▲ "#,##0.0</c:formatCode>
                <c:ptCount val="40"/>
                <c:pt idx="0">
                  <c:v>88.4</c:v>
                </c:pt>
                <c:pt idx="8">
                  <c:v>85.4</c:v>
                </c:pt>
                <c:pt idx="16">
                  <c:v>64</c:v>
                </c:pt>
                <c:pt idx="24">
                  <c:v>47.6</c:v>
                </c:pt>
                <c:pt idx="32">
                  <c:v>46.5</c:v>
                </c:pt>
              </c:numCache>
            </c:numRef>
          </c:yVal>
          <c:smooth val="0"/>
          <c:extLst>
            <c:ext xmlns:c16="http://schemas.microsoft.com/office/drawing/2014/chart" uri="{C3380CC4-5D6E-409C-BE32-E72D297353CC}">
              <c16:uniqueId val="{00000009-31CF-4531-92F7-6096904651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{5688424B-7A87-4583-B27E-5040FEFEF873}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1CF-4531-92F7-6096904651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{902C3431-461C-4F4A-935B-75F6D8A7CE09}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CF-4531-92F7-6096904651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{FF4F1BA1-7DD6-4DB1-95D1-39C0F280B713}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CF-4531-92F7-6096904651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{F8FB98B7-8BBF-4CA9-B46B-8F4D69DF7DD4}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CF-4531-92F7-6096904651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{2D1D5055-41C7-4BB1-808B-F90E766F085A}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CF-4531-92F7-60969046511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{94C51442-3985-4A4F-8644-F0CD3EF35B46}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1CF-4531-92F7-60969046511F}"/>
                </c:ext>
              </c:extLst>
            </c:dLbl>
            <c:dLbl>
              <c:idx val="16"/>
              <c:layout>
                <c:manualLayout>
                  <c:x val="-2.6883948345417654E-2"/>
                  <c:y val="-8.133737286005211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{70503268-BB37-4554-8EA4-B12DF8355F2C}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1CF-4531-92F7-60969046511F}"/>
                </c:ext>
              </c:extLst>
            </c:dLbl>
            <c:dLbl>
              <c:idx val="24"/>
              <c:layout>
                <c:manualLayout>
                  <c:x val="-3.6512034892803628E-2"/>
                  <c:y val="-7.187683873013829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{02DEB5CE-3F21-4E5D-A7B5-75A500AED224}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1CF-4531-92F7-60969046511F}"/>
                </c:ext>
              </c:extLst>
            </c:dLbl>
            <c:dLbl>
              <c:idx val="32"/>
              <c:layout>
                <c:manualLayout>
                  <c:x val="-3.1697991619110633E-2"/>
                  <c:y val="-3.403538718562217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{F91F3187-4349-41C6-95C1-49534C7E981B}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1CF-4531-92F7-6096904651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1CF-4531-92F7-60969046511F}"/>
            </c:ext>
          </c:extLst>
        </c:ser>
        <c:dLbls>
          <c:showLegendKey val="0"/>
          <c:showVal val="1"/>
          <c:showCatName val="0"/>
          <c:showSerName val="0"/>
          <c:showPercent val="0"/>
          <c:showBubbleSize val="0"/>
        </c:dLbls>
        <c:axId val="144389248"/>
        <c:axId val="144391168"/>
      </c:scatterChart>
      <c:valAx>
        <c:axId val="144389248"/>
        <c:scaling>
          <c:orientation val="minMax"/>
          <c:max val="13.1"/>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391168"/>
        <c:crosses val="autoZero"/>
        <c:crossBetween val="midCat"/>
      </c:valAx>
      <c:valAx>
        <c:axId val="144391168"/>
        <c:scaling>
          <c:orientation val="minMax"/>
          <c:max val="10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389248"/>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償還元金を上回らない町債発行に努めてきているが、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継続的に施設整備事業を実施している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影響から元利償還金の増額や簡易水道整備事業実施に伴う繰入金の増額等により再び上昇することが見込まれる。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今後も事業計画の整理を行い、起債の長期計画や新規事業の実施については費用対効果等を十分に検証し、実質公債費比率の適正化に努める。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地方債現在高、組合等負担等見込額などの減少に伴い将来負担額は減少したが、充当可能基金や</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も減少したことで将来負担比率の分子は微減となった。</a:t>
          </a:r>
          <a:r>
            <a:rPr lang="ja-JP" altLang="ja-JP" sz="1100">
              <a:solidFill>
                <a:schemeClr val="dk1"/>
              </a:solidFill>
              <a:effectLst/>
              <a:latin typeface="+mn-lt"/>
              <a:ea typeface="+mn-ea"/>
              <a:cs typeface="+mn-cs"/>
            </a:rPr>
            <a:t> </a:t>
          </a:r>
          <a:endParaRPr lang="ja-JP" altLang="ja-JP" sz="1400">
            <a:effectLst/>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今後も継続的な施設整備の実施に伴う地方債の増や、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債務負担行為に基づく償還が予定されているため、歳出の削減や充当可能基金の積立を行い、将来負担の増加を抑制するとともに、公共施設等総合管理計画に基づき、老朽化対策に積極的に取り組んでいく。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鹿児島県天城町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　決算剰余金等により財政調整基金に</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289</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百万円、徳之島用水基金</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百万円を積み立てた一方、当初予算の財源不足で財政調整基金を</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301</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百万円を取り崩し、小学校校舎建設のため天城町立兼久小学校建設基金</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202</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百万円を取り崩したこと等により基金全体としては</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　災害等への備えのため財政調整基金については一定金額を積み立てておき、使途の明確化を図るため特定目的基金を整備し積み立てていくことを予定している。</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・天城町徳之島用水基金　：　徳之島用水事業に係る天城町負担金の償還に係る財源を積み立てる。</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・天城町ゆたかなふるさと基金　：　寄附金を社会投資の資金として受け入れると同時に、寄附者の公共サービスに対するニーズを具体化することにより、寄附を通じた住民参加型の地方自治を実現すると共に個性あるまちづくりに資する。　</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・天城町徳之島用水基金　：　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年度に予定している償還に備え</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百万円を積み立てたことで増となった。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天城町ゆたかなふるさと基金　：</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条例に基づき該当する事業に</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百万円を充当した一方で、寄附金の増により</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百万円を積み立てたことで増となった。</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・天城町徳之島用水基金　：　償還額に達したため積立は行わず、平成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年度の償還に合わせ全額取り崩しを行う予定。</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・天城町ゆたかなふるさと基金　：　寄附金が増額傾向にあるため、該当するソフト事業からハード事業まで枠を拡充し事業推進を図る。寄附金額に変動があるため、運営費及び該当事業への充当に積立額の</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を目途に取り崩しを行う予定。</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　決算剰余金等により</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289</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百万円を積み立てたが、当初予算の財源不足や単独補助金の増などにより</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301</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百万円の取り崩しを行い、</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　災害等への備え、財源不足に伴う調整用として、過去の実績等をふまえ一定金額を積み立てることとしている。</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　基金運用益により</a:t>
          </a:r>
          <a:r>
            <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800">
              <a:solidFill>
                <a:schemeClr val="dk1"/>
              </a:solidFill>
              <a:effectLst/>
              <a:latin typeface="ＭＳ Ｐゴシック" panose="020B0600070205080204" pitchFamily="50" charset="-128"/>
              <a:ea typeface="ＭＳ Ｐゴシック" panose="020B0600070205080204" pitchFamily="50" charset="-128"/>
              <a:cs typeface="+mn-cs"/>
            </a:rPr>
            <a:t>　地方債の償還計画を踏まえ、繰上償還等必要に応じ対応する。</a:t>
          </a:r>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6,117
6,083
80.40
6,349,989
6,142,000
199,862
3,507,618
7,249,339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有形固定資産減価償却率は類似団体より低い水準となっている。</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平成２７年度に公共施設等総合管理計画を策定し、当該計画に基づいた施設の維持管理を進めている。</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令和２年度までに個別施設計画を策定し、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施設の重要度や劣化状況に応じて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長期的な視点で優先度をつけて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計画的に改修・更新を行っていく。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51979</xdr:rowOff>
    </xdr:from>
    <xdr:to>
      <xdr:col>19</xdr:col>
      <xdr:colOff>187325</xdr:colOff>
      <xdr:row>33</xdr:row>
      <xdr:rowOff>153580</xdr:rowOff>
    </xdr:to>
    <xdr:sp macro="" textlink="">
      <xdr:nvSpPr>
        <xdr:cNvPr id="80" name="楕円 79"/>
        <xdr:cNvSpPr/>
      </xdr:nvSpPr>
      <xdr:spPr>
        <a:xfrm>
          <a:off x="4000500" y="6481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144706</xdr:rowOff>
    </xdr:from>
    <xdr:ext cx="405111" cy="259045"/>
    <xdr:sp macro="" textlink="">
      <xdr:nvSpPr>
        <xdr:cNvPr id="81" name="n_1aveValue有形固定資産減価償却率"/>
        <xdr:cNvSpPr txBox="1"/>
      </xdr:nvSpPr>
      <xdr:spPr>
        <a:xfrm>
          <a:off x="38360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2" name="n_2aveValue有形固定資産減価償却率"/>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144706</xdr:rowOff>
    </xdr:from>
    <xdr:ext cx="405111" cy="259045"/>
    <xdr:sp macro="" textlink="">
      <xdr:nvSpPr>
        <xdr:cNvPr id="83" name="n_1mainValue有形固定資産減価償却率"/>
        <xdr:cNvSpPr txBox="1"/>
      </xdr:nvSpPr>
      <xdr:spPr>
        <a:xfrm>
          <a:off x="3836044" y="6574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債務償還可能年数</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い水準となっている。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債務負担予定支出事業の償還による減や、起債発行の抑制から将来負担額は減額を見込むが、公共施設等整備事業の執行により充当可能基金の減額も見込むため、当面は現状維持が予想される。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事業の適正化を図り財政の健全化に努める。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2" name="直線コネクタ 11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6" name="直線コネクタ 11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17"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18" name="フローチャート: 判断 117"/>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114653</xdr:rowOff>
    </xdr:from>
    <xdr:to>
      <xdr:col>76</xdr:col>
      <xdr:colOff>73025</xdr:colOff>
      <xdr:row>31</xdr:row>
      <xdr:rowOff>44803</xdr:rowOff>
    </xdr:to>
    <xdr:sp macro="" textlink="">
      <xdr:nvSpPr>
        <xdr:cNvPr id="124" name="楕円 123"/>
        <xdr:cNvSpPr/>
      </xdr:nvSpPr>
      <xdr:spPr>
        <a:xfrm>
          <a:off x="14744700" y="6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137530</xdr:rowOff>
    </xdr:from>
    <xdr:ext cx="340478" cy="259045"/>
    <xdr:sp macro="" textlink="">
      <xdr:nvSpPr>
        <xdr:cNvPr id="125" name="債務償還可能年数該当値テキスト"/>
        <xdr:cNvSpPr txBox="1"/>
      </xdr:nvSpPr>
      <xdr:spPr>
        <a:xfrm>
          <a:off x="14846300" y="5881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6,117
6,083
80.40
6,349,989
6,142,000
199,862
3,507,618
7,249,339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122555</xdr:rowOff>
    </xdr:from>
    <xdr:to>
      <xdr:col>20</xdr:col>
      <xdr:colOff>38100</xdr:colOff>
      <xdr:row>41</xdr:row>
      <xdr:rowOff>52705</xdr:rowOff>
    </xdr:to>
    <xdr:sp macro="" textlink="">
      <xdr:nvSpPr>
        <xdr:cNvPr id="70" name="楕円 69"/>
        <xdr:cNvSpPr/>
      </xdr:nvSpPr>
      <xdr:spPr>
        <a:xfrm>
          <a:off x="3746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86377</xdr:rowOff>
    </xdr:from>
    <xdr:ext cx="405111" cy="259045"/>
    <xdr:sp macro="" textlink="">
      <xdr:nvSpPr>
        <xdr:cNvPr id="71" name="n_1aveValue【道路】&#10;有形固定資産減価償却率"/>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2"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43832</xdr:rowOff>
    </xdr:from>
    <xdr:ext cx="405111" cy="259045"/>
    <xdr:sp macro="" textlink="">
      <xdr:nvSpPr>
        <xdr:cNvPr id="73" name="n_1mainValue【道路】&#10;有形固定資産減価償却率"/>
        <xdr:cNvSpPr txBox="1"/>
      </xdr:nvSpPr>
      <xdr:spPr>
        <a:xfrm>
          <a:off x="3582044"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99" name="直線コネクタ 98"/>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0"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1" name="直線コネクタ 100"/>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2"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3" name="直線コネクタ 102"/>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4"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5" name="フローチャート: 判断 104"/>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6" name="フローチャート: 判断 105"/>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07" name="フローチャート: 判断 106"/>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60571</xdr:rowOff>
    </xdr:from>
    <xdr:to>
      <xdr:col>50</xdr:col>
      <xdr:colOff>165100</xdr:colOff>
      <xdr:row>38</xdr:row>
      <xdr:rowOff>162171</xdr:rowOff>
    </xdr:to>
    <xdr:sp macro="" textlink="">
      <xdr:nvSpPr>
        <xdr:cNvPr id="113" name="楕円 112"/>
        <xdr:cNvSpPr/>
      </xdr:nvSpPr>
      <xdr:spPr>
        <a:xfrm>
          <a:off x="9588500" y="65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5297</xdr:rowOff>
    </xdr:from>
    <xdr:ext cx="534377" cy="259045"/>
    <xdr:sp macro="" textlink="">
      <xdr:nvSpPr>
        <xdr:cNvPr id="114" name="n_1aveValue【道路】&#10;一人当たり延長"/>
        <xdr:cNvSpPr txBox="1"/>
      </xdr:nvSpPr>
      <xdr:spPr>
        <a:xfrm>
          <a:off x="9359411" y="66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15"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7249</xdr:rowOff>
    </xdr:from>
    <xdr:ext cx="534377" cy="259045"/>
    <xdr:sp macro="" textlink="">
      <xdr:nvSpPr>
        <xdr:cNvPr id="116" name="n_1mainValue【道路】&#10;一人当たり延長"/>
        <xdr:cNvSpPr txBox="1"/>
      </xdr:nvSpPr>
      <xdr:spPr>
        <a:xfrm>
          <a:off x="9359411" y="63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2" name="直線コネクタ 141"/>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4" name="直線コネクタ 14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45"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46" name="直線コネクタ 145"/>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47"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48" name="フローチャート: 判断 147"/>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49" name="フローチャート: 判断 148"/>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0" name="フローチャート: 判断 149"/>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71665</xdr:rowOff>
    </xdr:from>
    <xdr:to>
      <xdr:col>20</xdr:col>
      <xdr:colOff>38100</xdr:colOff>
      <xdr:row>64</xdr:row>
      <xdr:rowOff>1815</xdr:rowOff>
    </xdr:to>
    <xdr:sp macro="" textlink="">
      <xdr:nvSpPr>
        <xdr:cNvPr id="156" name="楕円 155"/>
        <xdr:cNvSpPr/>
      </xdr:nvSpPr>
      <xdr:spPr>
        <a:xfrm>
          <a:off x="3746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34670</xdr:rowOff>
    </xdr:from>
    <xdr:ext cx="405111" cy="259045"/>
    <xdr:sp macro="" textlink="">
      <xdr:nvSpPr>
        <xdr:cNvPr id="157"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58"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164392</xdr:rowOff>
    </xdr:from>
    <xdr:ext cx="405111" cy="259045"/>
    <xdr:sp macro="" textlink="">
      <xdr:nvSpPr>
        <xdr:cNvPr id="159" name="n_1mainValue【橋りょう・トンネル】&#10;有形固定資産減価償却率"/>
        <xdr:cNvSpPr txBox="1"/>
      </xdr:nvSpPr>
      <xdr:spPr>
        <a:xfrm>
          <a:off x="3582044" y="1096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0" name="直線コネクタ 16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1" name="テキスト ボックス 17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2" name="直線コネクタ 17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3" name="テキスト ボックス 172"/>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4" name="直線コネクタ 17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5" name="テキスト ボックス 174"/>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6" name="直線コネクタ 17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7" name="テキスト ボックス 176"/>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81" name="直線コネクタ 180"/>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82"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83" name="直線コネクタ 182"/>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84"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85" name="直線コネクタ 184"/>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86"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87" name="フローチャート: 判断 186"/>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88" name="フローチャート: 判断 187"/>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89" name="フローチャート: 判断 188"/>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104584</xdr:rowOff>
    </xdr:from>
    <xdr:to>
      <xdr:col>50</xdr:col>
      <xdr:colOff>165100</xdr:colOff>
      <xdr:row>58</xdr:row>
      <xdr:rowOff>34734</xdr:rowOff>
    </xdr:to>
    <xdr:sp macro="" textlink="">
      <xdr:nvSpPr>
        <xdr:cNvPr id="195" name="楕円 194"/>
        <xdr:cNvSpPr/>
      </xdr:nvSpPr>
      <xdr:spPr>
        <a:xfrm>
          <a:off x="9588500" y="987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53075</xdr:rowOff>
    </xdr:from>
    <xdr:ext cx="599010" cy="259045"/>
    <xdr:sp macro="" textlink="">
      <xdr:nvSpPr>
        <xdr:cNvPr id="196"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197"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51261</xdr:rowOff>
    </xdr:from>
    <xdr:ext cx="690189" cy="259045"/>
    <xdr:sp macro="" textlink="">
      <xdr:nvSpPr>
        <xdr:cNvPr id="198" name="n_1mainValue【橋りょう・トンネル】&#10;一人当たり有形固定資産（償却資産）額"/>
        <xdr:cNvSpPr txBox="1"/>
      </xdr:nvSpPr>
      <xdr:spPr>
        <a:xfrm>
          <a:off x="9281505" y="9652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23" name="直線コネクタ 222"/>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24"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25" name="直線コネクタ 224"/>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7" name="直線コネクタ 22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28"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29" name="フローチャート: 判断 228"/>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30" name="フローチャート: 判断 229"/>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31" name="フローチャート: 判断 230"/>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95886</xdr:rowOff>
    </xdr:from>
    <xdr:to>
      <xdr:col>20</xdr:col>
      <xdr:colOff>38100</xdr:colOff>
      <xdr:row>83</xdr:row>
      <xdr:rowOff>26036</xdr:rowOff>
    </xdr:to>
    <xdr:sp macro="" textlink="">
      <xdr:nvSpPr>
        <xdr:cNvPr id="237" name="楕円 236"/>
        <xdr:cNvSpPr/>
      </xdr:nvSpPr>
      <xdr:spPr>
        <a:xfrm>
          <a:off x="3746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55897</xdr:rowOff>
    </xdr:from>
    <xdr:ext cx="405111" cy="259045"/>
    <xdr:sp macro="" textlink="">
      <xdr:nvSpPr>
        <xdr:cNvPr id="238"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39"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17163</xdr:rowOff>
    </xdr:from>
    <xdr:ext cx="405111" cy="259045"/>
    <xdr:sp macro="" textlink="">
      <xdr:nvSpPr>
        <xdr:cNvPr id="240" name="n_1mainValue【公営住宅】&#10;有形固定資産減価償却率"/>
        <xdr:cNvSpPr txBox="1"/>
      </xdr:nvSpPr>
      <xdr:spPr>
        <a:xfrm>
          <a:off x="3582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2" name="テキスト ボックス 26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64" name="直線コネクタ 26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6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66" name="直線コネクタ 26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6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68" name="直線コネクタ 26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69"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70" name="フローチャート: 判断 26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71" name="フローチャート: 判断 27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72" name="フローチャート: 判断 27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100267</xdr:rowOff>
    </xdr:from>
    <xdr:to>
      <xdr:col>50</xdr:col>
      <xdr:colOff>165100</xdr:colOff>
      <xdr:row>83</xdr:row>
      <xdr:rowOff>30417</xdr:rowOff>
    </xdr:to>
    <xdr:sp macro="" textlink="">
      <xdr:nvSpPr>
        <xdr:cNvPr id="278" name="楕円 277"/>
        <xdr:cNvSpPr/>
      </xdr:nvSpPr>
      <xdr:spPr>
        <a:xfrm>
          <a:off x="9588500" y="1415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28021</xdr:rowOff>
    </xdr:from>
    <xdr:ext cx="469744" cy="259045"/>
    <xdr:sp macro="" textlink="">
      <xdr:nvSpPr>
        <xdr:cNvPr id="279"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80"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46944</xdr:rowOff>
    </xdr:from>
    <xdr:ext cx="469744" cy="259045"/>
    <xdr:sp macro="" textlink="">
      <xdr:nvSpPr>
        <xdr:cNvPr id="281" name="n_1mainValue【公営住宅】&#10;一人当たり面積"/>
        <xdr:cNvSpPr txBox="1"/>
      </xdr:nvSpPr>
      <xdr:spPr>
        <a:xfrm>
          <a:off x="9391727" y="1393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2" name="テキスト ボックス 29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94" name="テキスト ボックス 29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04" name="テキスト ボックス 303"/>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6" name="テキスト ボックス 30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109</xdr:row>
      <xdr:rowOff>38644</xdr:rowOff>
    </xdr:to>
    <xdr:cxnSp macro="">
      <xdr:nvCxnSpPr>
        <xdr:cNvPr id="308" name="直線コネクタ 307"/>
        <xdr:cNvCxnSpPr/>
      </xdr:nvCxnSpPr>
      <xdr:spPr>
        <a:xfrm flipV="1">
          <a:off x="4634865" y="173093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42471</xdr:rowOff>
    </xdr:from>
    <xdr:ext cx="405111" cy="259045"/>
    <xdr:sp macro="" textlink="">
      <xdr:nvSpPr>
        <xdr:cNvPr id="309" name="【港湾・漁港】&#10;有形固定資産減価償却率最小値テキスト"/>
        <xdr:cNvSpPr txBox="1"/>
      </xdr:nvSpPr>
      <xdr:spPr>
        <a:xfrm>
          <a:off x="4673600" y="187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38644</xdr:rowOff>
    </xdr:from>
    <xdr:to>
      <xdr:col>24</xdr:col>
      <xdr:colOff>152400</xdr:colOff>
      <xdr:row>109</xdr:row>
      <xdr:rowOff>38644</xdr:rowOff>
    </xdr:to>
    <xdr:cxnSp macro="">
      <xdr:nvCxnSpPr>
        <xdr:cNvPr id="310" name="直線コネクタ 309"/>
        <xdr:cNvCxnSpPr/>
      </xdr:nvCxnSpPr>
      <xdr:spPr>
        <a:xfrm>
          <a:off x="4546600" y="1872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11" name="【港湾・漁港】&#10;有形固定資産減価償却率最大値テキスト"/>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12" name="直線コネクタ 311"/>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168746</xdr:rowOff>
    </xdr:from>
    <xdr:ext cx="405111" cy="259045"/>
    <xdr:sp macro="" textlink="">
      <xdr:nvSpPr>
        <xdr:cNvPr id="313" name="【港湾・漁港】&#10;有形固定資産減価償却率平均値テキスト"/>
        <xdr:cNvSpPr txBox="1"/>
      </xdr:nvSpPr>
      <xdr:spPr>
        <a:xfrm>
          <a:off x="4673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14" name="フローチャート: 判断 313"/>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315" name="フローチャート: 判断 314"/>
        <xdr:cNvSpPr/>
      </xdr:nvSpPr>
      <xdr:spPr>
        <a:xfrm>
          <a:off x="3746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157662</xdr:rowOff>
    </xdr:from>
    <xdr:to>
      <xdr:col>15</xdr:col>
      <xdr:colOff>101600</xdr:colOff>
      <xdr:row>108</xdr:row>
      <xdr:rowOff>87812</xdr:rowOff>
    </xdr:to>
    <xdr:sp macro="" textlink="">
      <xdr:nvSpPr>
        <xdr:cNvPr id="316" name="フローチャート: 判断 315"/>
        <xdr:cNvSpPr/>
      </xdr:nvSpPr>
      <xdr:spPr>
        <a:xfrm>
          <a:off x="2857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110308</xdr:rowOff>
    </xdr:from>
    <xdr:to>
      <xdr:col>20</xdr:col>
      <xdr:colOff>38100</xdr:colOff>
      <xdr:row>107</xdr:row>
      <xdr:rowOff>40458</xdr:rowOff>
    </xdr:to>
    <xdr:sp macro="" textlink="">
      <xdr:nvSpPr>
        <xdr:cNvPr id="322" name="楕円 321"/>
        <xdr:cNvSpPr/>
      </xdr:nvSpPr>
      <xdr:spPr>
        <a:xfrm>
          <a:off x="3746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151691</xdr:rowOff>
    </xdr:from>
    <xdr:ext cx="405111" cy="259045"/>
    <xdr:sp macro="" textlink="">
      <xdr:nvSpPr>
        <xdr:cNvPr id="323" name="n_1aveValue【港湾・漁港】&#10;有形固定資産減価償却率"/>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104339</xdr:rowOff>
    </xdr:from>
    <xdr:ext cx="405111" cy="259045"/>
    <xdr:sp macro="" textlink="">
      <xdr:nvSpPr>
        <xdr:cNvPr id="324" name="n_2aveValue【港湾・漁港】&#10;有形固定資産減価償却率"/>
        <xdr:cNvSpPr txBox="1"/>
      </xdr:nvSpPr>
      <xdr:spPr>
        <a:xfrm>
          <a:off x="2705744" y="18278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31585</xdr:rowOff>
    </xdr:from>
    <xdr:ext cx="405111" cy="259045"/>
    <xdr:sp macro="" textlink="">
      <xdr:nvSpPr>
        <xdr:cNvPr id="325" name="n_1mainValue【港湾・漁港】&#10;有形固定資産減価償却率"/>
        <xdr:cNvSpPr txBox="1"/>
      </xdr:nvSpPr>
      <xdr:spPr>
        <a:xfrm>
          <a:off x="35820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6" name="直線コネクタ 33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37" name="テキスト ボックス 33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8" name="直線コネクタ 33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39" name="テキスト ボックス 33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0" name="直線コネクタ 33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41" name="テキスト ボックス 340"/>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2" name="直線コネクタ 34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43" name="テキスト ボックス 342"/>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4" name="直線コネクタ 34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45" name="テキスト ボックス 344"/>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6" name="直線コネクタ 3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7" name="テキスト ボックス 34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55645</xdr:rowOff>
    </xdr:from>
    <xdr:to>
      <xdr:col>54</xdr:col>
      <xdr:colOff>189865</xdr:colOff>
      <xdr:row>108</xdr:row>
      <xdr:rowOff>148216</xdr:rowOff>
    </xdr:to>
    <xdr:cxnSp macro="">
      <xdr:nvCxnSpPr>
        <xdr:cNvPr id="349" name="直線コネクタ 348"/>
        <xdr:cNvCxnSpPr/>
      </xdr:nvCxnSpPr>
      <xdr:spPr>
        <a:xfrm flipV="1">
          <a:off x="10476865" y="17543545"/>
          <a:ext cx="0" cy="112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152043</xdr:rowOff>
    </xdr:from>
    <xdr:ext cx="469744" cy="259045"/>
    <xdr:sp macro="" textlink="">
      <xdr:nvSpPr>
        <xdr:cNvPr id="350" name="【港湾・漁港】&#10;一人当たり有形固定資産（償却資産）額最小値テキスト"/>
        <xdr:cNvSpPr txBox="1"/>
      </xdr:nvSpPr>
      <xdr:spPr>
        <a:xfrm>
          <a:off x="10515600" y="1866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148216</xdr:rowOff>
    </xdr:from>
    <xdr:to>
      <xdr:col>55</xdr:col>
      <xdr:colOff>88900</xdr:colOff>
      <xdr:row>108</xdr:row>
      <xdr:rowOff>148216</xdr:rowOff>
    </xdr:to>
    <xdr:cxnSp macro="">
      <xdr:nvCxnSpPr>
        <xdr:cNvPr id="351" name="直線コネクタ 350"/>
        <xdr:cNvCxnSpPr/>
      </xdr:nvCxnSpPr>
      <xdr:spPr>
        <a:xfrm>
          <a:off x="10388600" y="1866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2322</xdr:rowOff>
    </xdr:from>
    <xdr:ext cx="599010" cy="259045"/>
    <xdr:sp macro="" textlink="">
      <xdr:nvSpPr>
        <xdr:cNvPr id="352" name="【港湾・漁港】&#10;一人当たり有形固定資産（償却資産）額最大値テキスト"/>
        <xdr:cNvSpPr txBox="1"/>
      </xdr:nvSpPr>
      <xdr:spPr>
        <a:xfrm>
          <a:off x="10515600" y="1731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55645</xdr:rowOff>
    </xdr:from>
    <xdr:to>
      <xdr:col>55</xdr:col>
      <xdr:colOff>88900</xdr:colOff>
      <xdr:row>102</xdr:row>
      <xdr:rowOff>55645</xdr:rowOff>
    </xdr:to>
    <xdr:cxnSp macro="">
      <xdr:nvCxnSpPr>
        <xdr:cNvPr id="353" name="直線コネクタ 352"/>
        <xdr:cNvCxnSpPr/>
      </xdr:nvCxnSpPr>
      <xdr:spPr>
        <a:xfrm>
          <a:off x="10388600" y="1754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168180</xdr:rowOff>
    </xdr:from>
    <xdr:ext cx="599010" cy="259045"/>
    <xdr:sp macro="" textlink="">
      <xdr:nvSpPr>
        <xdr:cNvPr id="354" name="【港湾・漁港】&#10;一人当たり有形固定資産（償却資産）額平均値テキスト"/>
        <xdr:cNvSpPr txBox="1"/>
      </xdr:nvSpPr>
      <xdr:spPr>
        <a:xfrm>
          <a:off x="10515600" y="1817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18303</xdr:rowOff>
    </xdr:from>
    <xdr:to>
      <xdr:col>55</xdr:col>
      <xdr:colOff>50800</xdr:colOff>
      <xdr:row>106</xdr:row>
      <xdr:rowOff>119903</xdr:rowOff>
    </xdr:to>
    <xdr:sp macro="" textlink="">
      <xdr:nvSpPr>
        <xdr:cNvPr id="355" name="フローチャート: 判断 354"/>
        <xdr:cNvSpPr/>
      </xdr:nvSpPr>
      <xdr:spPr>
        <a:xfrm>
          <a:off x="10426700" y="1819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86843</xdr:rowOff>
    </xdr:from>
    <xdr:to>
      <xdr:col>50</xdr:col>
      <xdr:colOff>165100</xdr:colOff>
      <xdr:row>102</xdr:row>
      <xdr:rowOff>16993</xdr:rowOff>
    </xdr:to>
    <xdr:sp macro="" textlink="">
      <xdr:nvSpPr>
        <xdr:cNvPr id="356" name="フローチャート: 判断 355"/>
        <xdr:cNvSpPr/>
      </xdr:nvSpPr>
      <xdr:spPr>
        <a:xfrm>
          <a:off x="9588500" y="1740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15024</xdr:rowOff>
    </xdr:from>
    <xdr:to>
      <xdr:col>46</xdr:col>
      <xdr:colOff>38100</xdr:colOff>
      <xdr:row>99</xdr:row>
      <xdr:rowOff>116624</xdr:rowOff>
    </xdr:to>
    <xdr:sp macro="" textlink="">
      <xdr:nvSpPr>
        <xdr:cNvPr id="357" name="フローチャート: 判断 356"/>
        <xdr:cNvSpPr/>
      </xdr:nvSpPr>
      <xdr:spPr>
        <a:xfrm>
          <a:off x="8699500" y="1698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59767</xdr:rowOff>
    </xdr:from>
    <xdr:to>
      <xdr:col>50</xdr:col>
      <xdr:colOff>165100</xdr:colOff>
      <xdr:row>107</xdr:row>
      <xdr:rowOff>161367</xdr:rowOff>
    </xdr:to>
    <xdr:sp macro="" textlink="">
      <xdr:nvSpPr>
        <xdr:cNvPr id="363" name="楕円 362"/>
        <xdr:cNvSpPr/>
      </xdr:nvSpPr>
      <xdr:spPr>
        <a:xfrm>
          <a:off x="9588500" y="1840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100</xdr:row>
      <xdr:rowOff>33520</xdr:rowOff>
    </xdr:from>
    <xdr:ext cx="599010" cy="259045"/>
    <xdr:sp macro="" textlink="">
      <xdr:nvSpPr>
        <xdr:cNvPr id="364" name="n_1aveValue【港湾・漁港】&#10;一人当たり有形固定資産（償却資産）額"/>
        <xdr:cNvSpPr txBox="1"/>
      </xdr:nvSpPr>
      <xdr:spPr>
        <a:xfrm>
          <a:off x="9327095" y="1717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97</xdr:row>
      <xdr:rowOff>133151</xdr:rowOff>
    </xdr:from>
    <xdr:ext cx="690189" cy="259045"/>
    <xdr:sp macro="" textlink="">
      <xdr:nvSpPr>
        <xdr:cNvPr id="365" name="n_2aveValue【港湾・漁港】&#10;一人当たり有形固定資産（償却資産）額"/>
        <xdr:cNvSpPr txBox="1"/>
      </xdr:nvSpPr>
      <xdr:spPr>
        <a:xfrm>
          <a:off x="8405205" y="16763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152494</xdr:rowOff>
    </xdr:from>
    <xdr:ext cx="599010" cy="259045"/>
    <xdr:sp macro="" textlink="">
      <xdr:nvSpPr>
        <xdr:cNvPr id="366" name="n_1mainValue【港湾・漁港】&#10;一人当たり有形固定資産（償却資産）額"/>
        <xdr:cNvSpPr txBox="1"/>
      </xdr:nvSpPr>
      <xdr:spPr>
        <a:xfrm>
          <a:off x="9327095" y="1849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92" name="直線コネクタ 391"/>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93"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94" name="直線コネクタ 393"/>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95"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96" name="直線コネクタ 395"/>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97"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98" name="フローチャート: 判断 397"/>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99" name="フローチャート: 判断 398"/>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400" name="フローチャート: 判断 399"/>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51526</xdr:rowOff>
    </xdr:from>
    <xdr:to>
      <xdr:col>81</xdr:col>
      <xdr:colOff>101600</xdr:colOff>
      <xdr:row>34</xdr:row>
      <xdr:rowOff>153126</xdr:rowOff>
    </xdr:to>
    <xdr:sp macro="" textlink="">
      <xdr:nvSpPr>
        <xdr:cNvPr id="406" name="楕円 405"/>
        <xdr:cNvSpPr/>
      </xdr:nvSpPr>
      <xdr:spPr>
        <a:xfrm>
          <a:off x="15430500" y="5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144253</xdr:rowOff>
    </xdr:from>
    <xdr:ext cx="405111" cy="259045"/>
    <xdr:sp macro="" textlink="">
      <xdr:nvSpPr>
        <xdr:cNvPr id="407"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408"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169653</xdr:rowOff>
    </xdr:from>
    <xdr:ext cx="405111" cy="259045"/>
    <xdr:sp macro="" textlink="">
      <xdr:nvSpPr>
        <xdr:cNvPr id="409" name="n_1mainValue【認定こども園・幼稚園・保育所】&#10;有形固定資産減価償却率"/>
        <xdr:cNvSpPr txBox="1"/>
      </xdr:nvSpPr>
      <xdr:spPr>
        <a:xfrm>
          <a:off x="15266044" y="56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0" name="直線コネクタ 4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1" name="テキスト ボックス 42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2" name="直線コネクタ 4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3" name="テキスト ボックス 42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5" name="テキスト ボックス 42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6" name="直線コネクタ 4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7" name="テキスト ボックス 42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8" name="直線コネクタ 4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9" name="テキスト ボックス 42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1" name="テキスト ボックス 4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33" name="直線コネクタ 432"/>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34"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35" name="直線コネクタ 434"/>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36"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37" name="直線コネクタ 436"/>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438"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39" name="フローチャート: 判断 438"/>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40" name="フローチャート: 判断 439"/>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41" name="フローチャート: 判断 440"/>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88265</xdr:rowOff>
    </xdr:from>
    <xdr:to>
      <xdr:col>112</xdr:col>
      <xdr:colOff>38100</xdr:colOff>
      <xdr:row>39</xdr:row>
      <xdr:rowOff>18415</xdr:rowOff>
    </xdr:to>
    <xdr:sp macro="" textlink="">
      <xdr:nvSpPr>
        <xdr:cNvPr id="447" name="楕円 446"/>
        <xdr:cNvSpPr/>
      </xdr:nvSpPr>
      <xdr:spPr>
        <a:xfrm>
          <a:off x="21272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154957</xdr:rowOff>
    </xdr:from>
    <xdr:ext cx="469744" cy="259045"/>
    <xdr:sp macro="" textlink="">
      <xdr:nvSpPr>
        <xdr:cNvPr id="448"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449"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9542</xdr:rowOff>
    </xdr:from>
    <xdr:ext cx="469744" cy="259045"/>
    <xdr:sp macro="" textlink="">
      <xdr:nvSpPr>
        <xdr:cNvPr id="450" name="n_1mainValue【認定こども園・幼稚園・保育所】&#10;一人当たり面積"/>
        <xdr:cNvSpPr txBox="1"/>
      </xdr:nvSpPr>
      <xdr:spPr>
        <a:xfrm>
          <a:off x="21075727" y="669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1" name="直線コネクタ 46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2" name="テキスト ボックス 46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3" name="直線コネクタ 46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4" name="テキスト ボックス 46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5" name="直線コネクタ 46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6" name="テキスト ボックス 46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7" name="直線コネクタ 46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8" name="テキスト ボックス 46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9" name="直線コネクタ 46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0" name="テキスト ボックス 46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1" name="直線コネクタ 47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2" name="テキスト ボックス 47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4" name="テキスト ボックス 4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76" name="直線コネクタ 475"/>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77"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78" name="直線コネクタ 477"/>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79"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80" name="直線コネクタ 479"/>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81"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82" name="フローチャート: 判断 481"/>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83" name="フローチャート: 判断 482"/>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84" name="フローチャート: 判断 483"/>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50437</xdr:rowOff>
    </xdr:from>
    <xdr:to>
      <xdr:col>81</xdr:col>
      <xdr:colOff>101600</xdr:colOff>
      <xdr:row>60</xdr:row>
      <xdr:rowOff>152037</xdr:rowOff>
    </xdr:to>
    <xdr:sp macro="" textlink="">
      <xdr:nvSpPr>
        <xdr:cNvPr id="490" name="楕円 489"/>
        <xdr:cNvSpPr/>
      </xdr:nvSpPr>
      <xdr:spPr>
        <a:xfrm>
          <a:off x="15430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126110</xdr:rowOff>
    </xdr:from>
    <xdr:ext cx="405111" cy="259045"/>
    <xdr:sp macro="" textlink="">
      <xdr:nvSpPr>
        <xdr:cNvPr id="491"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92"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143164</xdr:rowOff>
    </xdr:from>
    <xdr:ext cx="405111" cy="259045"/>
    <xdr:sp macro="" textlink="">
      <xdr:nvSpPr>
        <xdr:cNvPr id="493" name="n_1mainValue【学校施設】&#10;有形固定資産減価償却率"/>
        <xdr:cNvSpPr txBox="1"/>
      </xdr:nvSpPr>
      <xdr:spPr>
        <a:xfrm>
          <a:off x="152660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4" name="テキスト ボックス 5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5" name="直線コネクタ 5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8" name="テキスト ボックス 5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0" name="テキスト ボックス 5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2" name="テキスト ボックス 5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4" name="テキスト ボックス 5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16" name="直線コネクタ 515"/>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17"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18" name="直線コネクタ 517"/>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19"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20" name="直線コネクタ 519"/>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521"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22" name="フローチャート: 判断 521"/>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23" name="フローチャート: 判断 522"/>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24" name="フローチャート: 判断 523"/>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157683</xdr:rowOff>
    </xdr:from>
    <xdr:to>
      <xdr:col>112</xdr:col>
      <xdr:colOff>38100</xdr:colOff>
      <xdr:row>62</xdr:row>
      <xdr:rowOff>87833</xdr:rowOff>
    </xdr:to>
    <xdr:sp macro="" textlink="">
      <xdr:nvSpPr>
        <xdr:cNvPr id="530" name="楕円 529"/>
        <xdr:cNvSpPr/>
      </xdr:nvSpPr>
      <xdr:spPr>
        <a:xfrm>
          <a:off x="21272500" y="106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141368</xdr:rowOff>
    </xdr:from>
    <xdr:ext cx="469744" cy="259045"/>
    <xdr:sp macro="" textlink="">
      <xdr:nvSpPr>
        <xdr:cNvPr id="531"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532"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104360</xdr:rowOff>
    </xdr:from>
    <xdr:ext cx="469744" cy="259045"/>
    <xdr:sp macro="" textlink="">
      <xdr:nvSpPr>
        <xdr:cNvPr id="533" name="n_1mainValue【学校施設】&#10;一人当たり面積"/>
        <xdr:cNvSpPr txBox="1"/>
      </xdr:nvSpPr>
      <xdr:spPr>
        <a:xfrm>
          <a:off x="21075727" y="1039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2" name="テキスト ボックス 5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3" name="直線コネクタ 5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4" name="直線コネクタ 54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5" name="テキスト ボックス 54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6" name="直線コネクタ 54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7" name="テキスト ボックス 54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8" name="直線コネクタ 54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9" name="テキスト ボックス 54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0" name="直線コネクタ 54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1" name="テキスト ボックス 55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2" name="直線コネクタ 55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3" name="テキスト ボックス 55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4" name="直線コネクタ 55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5" name="テキスト ボックス 55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6" name="直線コネクタ 5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7" name="テキスト ボックス 55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559" name="直線コネクタ 558"/>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560" name="【児童館】&#10;有形固定資産減価償却率最小値テキスト"/>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561" name="直線コネクタ 560"/>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3" name="直線コネクタ 56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564" name="【児童館】&#10;有形固定資産減価償却率平均値テキスト"/>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565" name="フローチャート: 判断 564"/>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566" name="フローチャート: 判断 565"/>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67" name="フローチャート: 判断 566"/>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113030</xdr:rowOff>
    </xdr:from>
    <xdr:to>
      <xdr:col>81</xdr:col>
      <xdr:colOff>101600</xdr:colOff>
      <xdr:row>78</xdr:row>
      <xdr:rowOff>43180</xdr:rowOff>
    </xdr:to>
    <xdr:sp macro="" textlink="">
      <xdr:nvSpPr>
        <xdr:cNvPr id="573" name="楕円 572"/>
        <xdr:cNvSpPr/>
      </xdr:nvSpPr>
      <xdr:spPr>
        <a:xfrm>
          <a:off x="15430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117583</xdr:rowOff>
    </xdr:from>
    <xdr:ext cx="405111" cy="259045"/>
    <xdr:sp macro="" textlink="">
      <xdr:nvSpPr>
        <xdr:cNvPr id="574" name="n_1aveValue【児童館】&#10;有形固定資産減価償却率"/>
        <xdr:cNvSpPr txBox="1"/>
      </xdr:nvSpPr>
      <xdr:spPr>
        <a:xfrm>
          <a:off x="152660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75" name="n_2aveValue【児童館】&#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59707</xdr:rowOff>
    </xdr:from>
    <xdr:ext cx="405111" cy="259045"/>
    <xdr:sp macro="" textlink="">
      <xdr:nvSpPr>
        <xdr:cNvPr id="576" name="n_1mainValue【児童館】&#10;有形固定資産減価償却率"/>
        <xdr:cNvSpPr txBox="1"/>
      </xdr:nvSpPr>
      <xdr:spPr>
        <a:xfrm>
          <a:off x="152660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600" name="直線コネクタ 599"/>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01"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02" name="直線コネクタ 601"/>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3"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4" name="直線コネクタ 603"/>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26688</xdr:rowOff>
    </xdr:from>
    <xdr:ext cx="469744" cy="259045"/>
    <xdr:sp macro="" textlink="">
      <xdr:nvSpPr>
        <xdr:cNvPr id="605" name="【児童館】&#10;一人当たり面積平均値テキスト"/>
        <xdr:cNvSpPr txBox="1"/>
      </xdr:nvSpPr>
      <xdr:spPr>
        <a:xfrm>
          <a:off x="22199600" y="1408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606" name="フローチャート: 判断 605"/>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07" name="フローチャート: 判断 606"/>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608" name="フローチャート: 判断 607"/>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162561</xdr:rowOff>
    </xdr:from>
    <xdr:to>
      <xdr:col>112</xdr:col>
      <xdr:colOff>38100</xdr:colOff>
      <xdr:row>85</xdr:row>
      <xdr:rowOff>92711</xdr:rowOff>
    </xdr:to>
    <xdr:sp macro="" textlink="">
      <xdr:nvSpPr>
        <xdr:cNvPr id="614" name="楕円 613"/>
        <xdr:cNvSpPr/>
      </xdr:nvSpPr>
      <xdr:spPr>
        <a:xfrm>
          <a:off x="21272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86377</xdr:rowOff>
    </xdr:from>
    <xdr:ext cx="469744" cy="259045"/>
    <xdr:sp macro="" textlink="">
      <xdr:nvSpPr>
        <xdr:cNvPr id="615"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616" name="n_2aveValue【児童館】&#10;一人当たり面積"/>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83838</xdr:rowOff>
    </xdr:from>
    <xdr:ext cx="469744" cy="259045"/>
    <xdr:sp macro="" textlink="">
      <xdr:nvSpPr>
        <xdr:cNvPr id="617" name="n_1mainValue【児童館】&#10;一人当たり面積"/>
        <xdr:cNvSpPr txBox="1"/>
      </xdr:nvSpPr>
      <xdr:spPr>
        <a:xfrm>
          <a:off x="21075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8" name="テキスト ボックス 6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9" name="直線コネクタ 6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0" name="テキスト ボックス 6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1" name="直線コネクタ 6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2" name="テキスト ボックス 6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3" name="直線コネクタ 6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4" name="テキスト ボックス 6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5" name="直線コネクタ 6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6" name="テキスト ボックス 6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7" name="直線コネクタ 6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8" name="テキスト ボックス 6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642" name="直線コネクタ 641"/>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643"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644" name="直線コネクタ 643"/>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6" name="直線コネクタ 64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647"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48" name="フローチャート: 判断 647"/>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649" name="フローチャート: 判断 648"/>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50" name="フローチャート: 判断 649"/>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48261</xdr:rowOff>
    </xdr:from>
    <xdr:to>
      <xdr:col>81</xdr:col>
      <xdr:colOff>101600</xdr:colOff>
      <xdr:row>100</xdr:row>
      <xdr:rowOff>149861</xdr:rowOff>
    </xdr:to>
    <xdr:sp macro="" textlink="">
      <xdr:nvSpPr>
        <xdr:cNvPr id="656" name="楕円 655"/>
        <xdr:cNvSpPr/>
      </xdr:nvSpPr>
      <xdr:spPr>
        <a:xfrm>
          <a:off x="15430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121938</xdr:rowOff>
    </xdr:from>
    <xdr:ext cx="405111" cy="259045"/>
    <xdr:sp macro="" textlink="">
      <xdr:nvSpPr>
        <xdr:cNvPr id="657"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658"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166388</xdr:rowOff>
    </xdr:from>
    <xdr:ext cx="405111" cy="259045"/>
    <xdr:sp macro="" textlink="">
      <xdr:nvSpPr>
        <xdr:cNvPr id="659" name="n_1mainValue【公民館】&#10;有形固定資産減価償却率"/>
        <xdr:cNvSpPr txBox="1"/>
      </xdr:nvSpPr>
      <xdr:spPr>
        <a:xfrm>
          <a:off x="15266044"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70" name="直線コネクタ 66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71" name="テキスト ボックス 67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2" name="直線コネクタ 6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3" name="テキスト ボックス 6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74" name="直線コネクタ 67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75" name="テキスト ボックス 67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79" name="直線コネクタ 678"/>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80"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81" name="直線コネクタ 680"/>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82"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83" name="直線コネクタ 682"/>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84"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85" name="フローチャート: 判断 684"/>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86" name="フローチャート: 判断 685"/>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87" name="フローチャート: 判断 686"/>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64263</xdr:rowOff>
    </xdr:from>
    <xdr:to>
      <xdr:col>112</xdr:col>
      <xdr:colOff>38100</xdr:colOff>
      <xdr:row>107</xdr:row>
      <xdr:rowOff>165863</xdr:rowOff>
    </xdr:to>
    <xdr:sp macro="" textlink="">
      <xdr:nvSpPr>
        <xdr:cNvPr id="693" name="楕円 692"/>
        <xdr:cNvSpPr/>
      </xdr:nvSpPr>
      <xdr:spPr>
        <a:xfrm>
          <a:off x="21272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94378</xdr:rowOff>
    </xdr:from>
    <xdr:ext cx="469744" cy="259045"/>
    <xdr:sp macro="" textlink="">
      <xdr:nvSpPr>
        <xdr:cNvPr id="694"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95"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156990</xdr:rowOff>
    </xdr:from>
    <xdr:ext cx="469744" cy="259045"/>
    <xdr:sp macro="" textlink="">
      <xdr:nvSpPr>
        <xdr:cNvPr id="696" name="n_1mainValue【公民館】&#10;一人当たり面積"/>
        <xdr:cNvSpPr txBox="1"/>
      </xdr:nvSpPr>
      <xdr:spPr>
        <a:xfrm>
          <a:off x="210757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幼稚園・保育所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児童館、公民館で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a:t>
          </a:r>
          <a:endParaRPr kumimoji="0"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昭和４０年代から５０年代にかけてほとんどの施設が建設されており、耐用年数に近づきつつあるためである。</a:t>
          </a:r>
          <a:endPar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今後策定される個別施設計画に基づき、統廃合等も視野に入れつつ計画的に改修・更新を行っていく。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6,117
6,083
80.40
6,349,989
6,142,000
199,862
3,507,618
7,249,339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112503</xdr:rowOff>
    </xdr:from>
    <xdr:ext cx="405111" cy="259045"/>
    <xdr:sp macro="" textlink="">
      <xdr:nvSpPr>
        <xdr:cNvPr id="65"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907</xdr:rowOff>
    </xdr:from>
    <xdr:to>
      <xdr:col>15</xdr:col>
      <xdr:colOff>101600</xdr:colOff>
      <xdr:row>37</xdr:row>
      <xdr:rowOff>102507</xdr:rowOff>
    </xdr:to>
    <xdr:sp macro="" textlink="">
      <xdr:nvSpPr>
        <xdr:cNvPr id="66" name="フローチャート: 判断 65"/>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119034</xdr:rowOff>
    </xdr:from>
    <xdr:ext cx="405111" cy="259045"/>
    <xdr:sp macro="" textlink="">
      <xdr:nvSpPr>
        <xdr:cNvPr id="67" name="n_2aveValue【図書館】&#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3" name="楕円 72"/>
        <xdr:cNvSpPr/>
      </xdr:nvSpPr>
      <xdr:spPr>
        <a:xfrm>
          <a:off x="3746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561</xdr:rowOff>
    </xdr:from>
    <xdr:ext cx="405111" cy="259045"/>
    <xdr:sp macro="" textlink="">
      <xdr:nvSpPr>
        <xdr:cNvPr id="74" name="n_1mainValue【図書館】&#10;有形固定資産減価償却率"/>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97" name="直線コネクタ 96"/>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98"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99" name="直線コネクタ 98"/>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0"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1" name="直線コネクタ 100"/>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81551</xdr:rowOff>
    </xdr:from>
    <xdr:ext cx="469744" cy="259045"/>
    <xdr:sp macro="" textlink="">
      <xdr:nvSpPr>
        <xdr:cNvPr id="102" name="【図書館】&#10;一人当たり面積平均値テキスト"/>
        <xdr:cNvSpPr txBox="1"/>
      </xdr:nvSpPr>
      <xdr:spPr>
        <a:xfrm>
          <a:off x="10515600" y="659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3" name="フローチャート: 判断 102"/>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4" name="フローチャート: 判断 103"/>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95267</xdr:rowOff>
    </xdr:from>
    <xdr:ext cx="469744" cy="259045"/>
    <xdr:sp macro="" textlink="">
      <xdr:nvSpPr>
        <xdr:cNvPr id="105"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132842</xdr:rowOff>
    </xdr:from>
    <xdr:to>
      <xdr:col>46</xdr:col>
      <xdr:colOff>38100</xdr:colOff>
      <xdr:row>36</xdr:row>
      <xdr:rowOff>62992</xdr:rowOff>
    </xdr:to>
    <xdr:sp macro="" textlink="">
      <xdr:nvSpPr>
        <xdr:cNvPr id="106" name="フローチャート: 判断 105"/>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34</xdr:row>
      <xdr:rowOff>79519</xdr:rowOff>
    </xdr:from>
    <xdr:ext cx="469744" cy="259045"/>
    <xdr:sp macro="" textlink="">
      <xdr:nvSpPr>
        <xdr:cNvPr id="107" name="n_2aveValue【図書館】&#10;一人当たり面積"/>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9398</xdr:rowOff>
    </xdr:from>
    <xdr:to>
      <xdr:col>50</xdr:col>
      <xdr:colOff>165100</xdr:colOff>
      <xdr:row>37</xdr:row>
      <xdr:rowOff>110998</xdr:rowOff>
    </xdr:to>
    <xdr:sp macro="" textlink="">
      <xdr:nvSpPr>
        <xdr:cNvPr id="113" name="楕円 112"/>
        <xdr:cNvSpPr/>
      </xdr:nvSpPr>
      <xdr:spPr>
        <a:xfrm>
          <a:off x="9588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127525</xdr:rowOff>
    </xdr:from>
    <xdr:ext cx="469744" cy="259045"/>
    <xdr:sp macro="" textlink="">
      <xdr:nvSpPr>
        <xdr:cNvPr id="114" name="n_1mainValue【図書館】&#10;一人当たり面積"/>
        <xdr:cNvSpPr txBox="1"/>
      </xdr:nvSpPr>
      <xdr:spPr>
        <a:xfrm>
          <a:off x="93917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39" name="直線コネクタ 138"/>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40"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41" name="直線コネクタ 140"/>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2"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3" name="直線コネクタ 142"/>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44"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45" name="フローチャート: 判断 144"/>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46" name="フローチャート: 判断 145"/>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47"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148" name="フローチャート: 判断 147"/>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149"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155" name="楕円 154"/>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90187</xdr:rowOff>
    </xdr:from>
    <xdr:ext cx="405111" cy="259045"/>
    <xdr:sp macro="" textlink="">
      <xdr:nvSpPr>
        <xdr:cNvPr id="156" name="n_1mainValue【体育館・プール】&#10;有形固定資産減価償却率"/>
        <xdr:cNvSpPr txBox="1"/>
      </xdr:nvSpPr>
      <xdr:spPr>
        <a:xfrm>
          <a:off x="358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8" name="テキスト ボックス 16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0" name="テキスト ボックス 16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2" name="テキスト ボックス 17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4" name="テキスト ボックス 17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6" name="テキスト ボックス 17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80" name="直線コネクタ 179"/>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81"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82" name="直線コネクタ 181"/>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83"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84" name="直線コネクタ 183"/>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85"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86" name="フローチャート: 判断 185"/>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87" name="フローチャート: 判断 186"/>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88"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89" name="フローチャート: 判断 188"/>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90"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156464</xdr:rowOff>
    </xdr:from>
    <xdr:to>
      <xdr:col>50</xdr:col>
      <xdr:colOff>165100</xdr:colOff>
      <xdr:row>63</xdr:row>
      <xdr:rowOff>86614</xdr:rowOff>
    </xdr:to>
    <xdr:sp macro="" textlink="">
      <xdr:nvSpPr>
        <xdr:cNvPr id="196" name="楕円 195"/>
        <xdr:cNvSpPr/>
      </xdr:nvSpPr>
      <xdr:spPr>
        <a:xfrm>
          <a:off x="9588500" y="107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77741</xdr:rowOff>
    </xdr:from>
    <xdr:ext cx="469744" cy="259045"/>
    <xdr:sp macro="" textlink="">
      <xdr:nvSpPr>
        <xdr:cNvPr id="197" name="n_1mainValue【体育館・プール】&#10;一人当たり面積"/>
        <xdr:cNvSpPr txBox="1"/>
      </xdr:nvSpPr>
      <xdr:spPr>
        <a:xfrm>
          <a:off x="9391727" y="1087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22" name="直線コネクタ 221"/>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23"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24" name="直線コネクタ 223"/>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5"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6" name="直線コネクタ 22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27"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28" name="フローチャート: 判断 227"/>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29" name="フローチャート: 判断 228"/>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230"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231" name="フローチャート: 判断 230"/>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232"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2539</xdr:rowOff>
    </xdr:from>
    <xdr:to>
      <xdr:col>20</xdr:col>
      <xdr:colOff>38100</xdr:colOff>
      <xdr:row>80</xdr:row>
      <xdr:rowOff>104139</xdr:rowOff>
    </xdr:to>
    <xdr:sp macro="" textlink="">
      <xdr:nvSpPr>
        <xdr:cNvPr id="238" name="楕円 237"/>
        <xdr:cNvSpPr/>
      </xdr:nvSpPr>
      <xdr:spPr>
        <a:xfrm>
          <a:off x="3746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120666</xdr:rowOff>
    </xdr:from>
    <xdr:ext cx="405111" cy="259045"/>
    <xdr:sp macro="" textlink="">
      <xdr:nvSpPr>
        <xdr:cNvPr id="239" name="n_1mainValue【福祉施設】&#10;有形固定資産減価償却率"/>
        <xdr:cNvSpPr txBox="1"/>
      </xdr:nvSpPr>
      <xdr:spPr>
        <a:xfrm>
          <a:off x="35820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63" name="直線コネクタ 262"/>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64"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65" name="直線コネクタ 264"/>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66"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67" name="直線コネクタ 266"/>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68"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69" name="フローチャート: 判断 268"/>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70" name="フローチャート: 判断 269"/>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71"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72" name="フローチャート: 判断 271"/>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73"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164846</xdr:rowOff>
    </xdr:from>
    <xdr:to>
      <xdr:col>50</xdr:col>
      <xdr:colOff>165100</xdr:colOff>
      <xdr:row>86</xdr:row>
      <xdr:rowOff>94996</xdr:rowOff>
    </xdr:to>
    <xdr:sp macro="" textlink="">
      <xdr:nvSpPr>
        <xdr:cNvPr id="279" name="楕円 278"/>
        <xdr:cNvSpPr/>
      </xdr:nvSpPr>
      <xdr:spPr>
        <a:xfrm>
          <a:off x="9588500" y="147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86123</xdr:rowOff>
    </xdr:from>
    <xdr:ext cx="469744" cy="259045"/>
    <xdr:sp macro="" textlink="">
      <xdr:nvSpPr>
        <xdr:cNvPr id="280" name="n_1mainValue【福祉施設】&#10;一人当たり面積"/>
        <xdr:cNvSpPr txBox="1"/>
      </xdr:nvSpPr>
      <xdr:spPr>
        <a:xfrm>
          <a:off x="9391727"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9" name="テキスト ボックス 3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7" name="テキスト ボックス 31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321" name="直線コネクタ 320"/>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322"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323" name="直線コネクタ 322"/>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24"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25" name="直線コネクタ 324"/>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326"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327" name="フローチャート: 判断 326"/>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328" name="フローチャート: 判断 327"/>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148607</xdr:rowOff>
    </xdr:from>
    <xdr:ext cx="405111" cy="259045"/>
    <xdr:sp macro="" textlink="">
      <xdr:nvSpPr>
        <xdr:cNvPr id="329" name="n_1ave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330" name="フローチャート: 判断 329"/>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331"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10160</xdr:rowOff>
    </xdr:from>
    <xdr:to>
      <xdr:col>81</xdr:col>
      <xdr:colOff>101600</xdr:colOff>
      <xdr:row>35</xdr:row>
      <xdr:rowOff>111760</xdr:rowOff>
    </xdr:to>
    <xdr:sp macro="" textlink="">
      <xdr:nvSpPr>
        <xdr:cNvPr id="337" name="楕円 336"/>
        <xdr:cNvSpPr/>
      </xdr:nvSpPr>
      <xdr:spPr>
        <a:xfrm>
          <a:off x="15430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128287</xdr:rowOff>
    </xdr:from>
    <xdr:ext cx="405111" cy="259045"/>
    <xdr:sp macro="" textlink="">
      <xdr:nvSpPr>
        <xdr:cNvPr id="338" name="n_1mainValue【一般廃棄物処理施設】&#10;有形固定資産減価償却率"/>
        <xdr:cNvSpPr txBox="1"/>
      </xdr:nvSpPr>
      <xdr:spPr>
        <a:xfrm>
          <a:off x="152660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0" name="テキスト ボックス 34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2" name="テキスト ボックス 35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4" name="テキスト ボックス 35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6" name="テキスト ボックス 35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58" name="テキスト ボックス 35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0" name="テキスト ボックス 359"/>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2" name="テキスト ボックス 36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64" name="直線コネクタ 363"/>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65"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66" name="直線コネクタ 365"/>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67"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68" name="直線コネクタ 367"/>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69"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70" name="フローチャート: 判断 369"/>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71" name="フローチャート: 判断 370"/>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44691</xdr:rowOff>
    </xdr:from>
    <xdr:ext cx="599010" cy="259045"/>
    <xdr:sp macro="" textlink="">
      <xdr:nvSpPr>
        <xdr:cNvPr id="372" name="n_1aveValue【一般廃棄物処理施設】&#10;一人当たり有形固定資産（償却資産）額"/>
        <xdr:cNvSpPr txBox="1"/>
      </xdr:nvSpPr>
      <xdr:spPr>
        <a:xfrm>
          <a:off x="21011095" y="70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373" name="フローチャート: 判断 372"/>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374"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114304</xdr:rowOff>
    </xdr:from>
    <xdr:to>
      <xdr:col>112</xdr:col>
      <xdr:colOff>38100</xdr:colOff>
      <xdr:row>40</xdr:row>
      <xdr:rowOff>44454</xdr:rowOff>
    </xdr:to>
    <xdr:sp macro="" textlink="">
      <xdr:nvSpPr>
        <xdr:cNvPr id="380" name="楕円 379"/>
        <xdr:cNvSpPr/>
      </xdr:nvSpPr>
      <xdr:spPr>
        <a:xfrm>
          <a:off x="21272500" y="680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60981</xdr:rowOff>
    </xdr:from>
    <xdr:ext cx="599010" cy="259045"/>
    <xdr:sp macro="" textlink="">
      <xdr:nvSpPr>
        <xdr:cNvPr id="381" name="n_1mainValue【一般廃棄物処理施設】&#10;一人当たり有形固定資産（償却資産）額"/>
        <xdr:cNvSpPr txBox="1"/>
      </xdr:nvSpPr>
      <xdr:spPr>
        <a:xfrm>
          <a:off x="21011095" y="657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93" name="テキスト ボックス 39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1" name="テキスト ボックス 40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405" name="直線コネクタ 404"/>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406"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407" name="直線コネクタ 406"/>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08"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09" name="直線コネクタ 408"/>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10"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11" name="フローチャート: 判断 410"/>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12" name="フローチャート: 判断 411"/>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128287</xdr:rowOff>
    </xdr:from>
    <xdr:ext cx="405111" cy="259045"/>
    <xdr:sp macro="" textlink="">
      <xdr:nvSpPr>
        <xdr:cNvPr id="413" name="n_1aveValue【保健センター・保健所】&#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414" name="フローチャート: 判断 413"/>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137812</xdr:rowOff>
    </xdr:from>
    <xdr:ext cx="405111" cy="259045"/>
    <xdr:sp macro="" textlink="">
      <xdr:nvSpPr>
        <xdr:cNvPr id="415"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145415</xdr:rowOff>
    </xdr:from>
    <xdr:to>
      <xdr:col>81</xdr:col>
      <xdr:colOff>101600</xdr:colOff>
      <xdr:row>64</xdr:row>
      <xdr:rowOff>75565</xdr:rowOff>
    </xdr:to>
    <xdr:sp macro="" textlink="">
      <xdr:nvSpPr>
        <xdr:cNvPr id="421" name="楕円 420"/>
        <xdr:cNvSpPr/>
      </xdr:nvSpPr>
      <xdr:spPr>
        <a:xfrm>
          <a:off x="154305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64</xdr:row>
      <xdr:rowOff>66692</xdr:rowOff>
    </xdr:from>
    <xdr:ext cx="340478" cy="259045"/>
    <xdr:sp macro="" textlink="">
      <xdr:nvSpPr>
        <xdr:cNvPr id="422" name="n_1mainValue【保健センター・保健所】&#10;有形固定資産減価償却率"/>
        <xdr:cNvSpPr txBox="1"/>
      </xdr:nvSpPr>
      <xdr:spPr>
        <a:xfrm>
          <a:off x="15298361" y="110394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3" name="直線コネクタ 4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4" name="テキスト ボックス 4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5" name="直線コネクタ 4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6" name="テキスト ボックス 4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7" name="直線コネクタ 4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8" name="テキスト ボックス 4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9" name="直線コネクタ 4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0" name="テキスト ボックス 4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1" name="直線コネクタ 4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2" name="テキスト ボックス 4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446" name="直線コネクタ 445"/>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47"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48" name="直線コネクタ 447"/>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49"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50" name="直線コネクタ 449"/>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451"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452" name="フローチャート: 判断 451"/>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453" name="フローチャート: 判断 452"/>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125747</xdr:rowOff>
    </xdr:from>
    <xdr:ext cx="469744" cy="259045"/>
    <xdr:sp macro="" textlink="">
      <xdr:nvSpPr>
        <xdr:cNvPr id="454"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455" name="フローチャート: 判断 454"/>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456"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xdr:rowOff>
    </xdr:from>
    <xdr:to>
      <xdr:col>112</xdr:col>
      <xdr:colOff>38100</xdr:colOff>
      <xdr:row>62</xdr:row>
      <xdr:rowOff>115570</xdr:rowOff>
    </xdr:to>
    <xdr:sp macro="" textlink="">
      <xdr:nvSpPr>
        <xdr:cNvPr id="462" name="楕円 461"/>
        <xdr:cNvSpPr/>
      </xdr:nvSpPr>
      <xdr:spPr>
        <a:xfrm>
          <a:off x="21272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132097</xdr:rowOff>
    </xdr:from>
    <xdr:ext cx="469744" cy="259045"/>
    <xdr:sp macro="" textlink="">
      <xdr:nvSpPr>
        <xdr:cNvPr id="463" name="n_1mainValue【保健センター・保健所】&#10;一人当たり面積"/>
        <xdr:cNvSpPr txBox="1"/>
      </xdr:nvSpPr>
      <xdr:spPr>
        <a:xfrm>
          <a:off x="21075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4" name="直線コネクタ 47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5" name="テキスト ボックス 47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6" name="直線コネクタ 47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7" name="テキスト ボックス 47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8" name="直線コネクタ 47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9" name="テキスト ボックス 47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0" name="直線コネクタ 47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1" name="テキスト ボックス 48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2" name="直線コネクタ 48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3" name="テキスト ボックス 48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4" name="直線コネクタ 48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5" name="テキスト ボックス 48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6" name="直線コネクタ 4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7" name="テキスト ボックス 48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489" name="直線コネクタ 488"/>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490"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491" name="直線コネクタ 490"/>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492"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493" name="直線コネクタ 492"/>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494"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495" name="フローチャート: 判断 494"/>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96" name="フローチャート: 判断 495"/>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497"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498" name="フローチャート: 判断 497"/>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499"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150586</xdr:rowOff>
    </xdr:from>
    <xdr:to>
      <xdr:col>81</xdr:col>
      <xdr:colOff>101600</xdr:colOff>
      <xdr:row>83</xdr:row>
      <xdr:rowOff>80736</xdr:rowOff>
    </xdr:to>
    <xdr:sp macro="" textlink="">
      <xdr:nvSpPr>
        <xdr:cNvPr id="505" name="楕円 504"/>
        <xdr:cNvSpPr/>
      </xdr:nvSpPr>
      <xdr:spPr>
        <a:xfrm>
          <a:off x="15430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71863</xdr:rowOff>
    </xdr:from>
    <xdr:ext cx="405111" cy="259045"/>
    <xdr:sp macro="" textlink="">
      <xdr:nvSpPr>
        <xdr:cNvPr id="506" name="n_1mainValue【消防施設】&#10;有形固定資産減価償却率"/>
        <xdr:cNvSpPr txBox="1"/>
      </xdr:nvSpPr>
      <xdr:spPr>
        <a:xfrm>
          <a:off x="152660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5" name="テキスト ボックス 5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6" name="直線コネクタ 5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7" name="直線コネクタ 51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8" name="テキスト ボックス 51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9" name="直線コネクタ 51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0" name="テキスト ボックス 51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1" name="直線コネクタ 52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2" name="テキスト ボックス 52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3" name="直線コネクタ 52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4" name="テキスト ボックス 52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5" name="直線コネクタ 52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6" name="テキスト ボックス 52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7" name="直線コネクタ 52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8" name="テキスト ボックス 52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532" name="直線コネクタ 531"/>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533"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534" name="直線コネクタ 533"/>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35"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36" name="直線コネクタ 535"/>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537"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538" name="フローチャート: 判断 537"/>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539" name="フローチャート: 判断 538"/>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540"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541" name="フローチャート: 判断 540"/>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542"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3" name="テキスト ボックス 5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4" name="テキスト ボックス 5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5" name="テキスト ボックス 5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6" name="テキスト ボックス 5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7" name="テキスト ボックス 5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548" name="楕円 547"/>
        <xdr:cNvSpPr/>
      </xdr:nvSpPr>
      <xdr:spPr>
        <a:xfrm>
          <a:off x="21272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72407</xdr:rowOff>
    </xdr:from>
    <xdr:ext cx="469744" cy="259045"/>
    <xdr:sp macro="" textlink="">
      <xdr:nvSpPr>
        <xdr:cNvPr id="549" name="n_1mainValue【消防施設】&#10;一人当たり面積"/>
        <xdr:cNvSpPr txBox="1"/>
      </xdr:nvSpPr>
      <xdr:spPr>
        <a:xfrm>
          <a:off x="21075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8" name="テキスト ボックス 5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9" name="直線コネクタ 5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60" name="テキスト ボックス 55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1" name="直線コネクタ 5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2" name="テキスト ボックス 56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3" name="直線コネクタ 5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4" name="テキスト ボックス 5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5" name="直線コネクタ 5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6" name="テキスト ボックス 5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7" name="直線コネクタ 5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8" name="テキスト ボックス 5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9" name="直線コネクタ 5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0" name="テキスト ボックス 56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2" name="テキスト ボックス 5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574" name="直線コネクタ 573"/>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575"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576" name="直線コネクタ 575"/>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7"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8" name="直線コネクタ 57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579"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80" name="フローチャート: 判断 579"/>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581" name="フローチャート: 判断 580"/>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4463</xdr:rowOff>
    </xdr:from>
    <xdr:ext cx="405111" cy="259045"/>
    <xdr:sp macro="" textlink="">
      <xdr:nvSpPr>
        <xdr:cNvPr id="582" name="n_1aveValue【庁舎】&#10;有形固定資産減価償却率"/>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583" name="フローチャート: 判断 58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584"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27305</xdr:rowOff>
    </xdr:from>
    <xdr:to>
      <xdr:col>81</xdr:col>
      <xdr:colOff>101600</xdr:colOff>
      <xdr:row>108</xdr:row>
      <xdr:rowOff>128905</xdr:rowOff>
    </xdr:to>
    <xdr:sp macro="" textlink="">
      <xdr:nvSpPr>
        <xdr:cNvPr id="590" name="楕円 589"/>
        <xdr:cNvSpPr/>
      </xdr:nvSpPr>
      <xdr:spPr>
        <a:xfrm>
          <a:off x="154305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108</xdr:row>
      <xdr:rowOff>120032</xdr:rowOff>
    </xdr:from>
    <xdr:ext cx="405111" cy="259045"/>
    <xdr:sp macro="" textlink="">
      <xdr:nvSpPr>
        <xdr:cNvPr id="591" name="n_1mainValue【庁舎】&#10;有形固定資産減価償却率"/>
        <xdr:cNvSpPr txBox="1"/>
      </xdr:nvSpPr>
      <xdr:spPr>
        <a:xfrm>
          <a:off x="15266044" y="186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2" name="直線コネクタ 6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3" name="テキスト ボックス 6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4" name="直線コネクタ 6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5" name="テキスト ボックス 6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6" name="直線コネクタ 6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7" name="テキスト ボックス 6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8" name="直線コネクタ 6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9" name="テキスト ボックス 6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104</xdr:row>
      <xdr:rowOff>134722</xdr:rowOff>
    </xdr:from>
    <xdr:to>
      <xdr:col>116</xdr:col>
      <xdr:colOff>62864</xdr:colOff>
      <xdr:row>107</xdr:row>
      <xdr:rowOff>158496</xdr:rowOff>
    </xdr:to>
    <xdr:cxnSp macro="">
      <xdr:nvCxnSpPr>
        <xdr:cNvPr id="613" name="直線コネクタ 612"/>
        <xdr:cNvCxnSpPr/>
      </xdr:nvCxnSpPr>
      <xdr:spPr>
        <a:xfrm flipV="1">
          <a:off x="22160864" y="17965522"/>
          <a:ext cx="0" cy="538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162323</xdr:rowOff>
    </xdr:from>
    <xdr:ext cx="469744" cy="259045"/>
    <xdr:sp macro="" textlink="">
      <xdr:nvSpPr>
        <xdr:cNvPr id="614" name="【庁舎】&#10;一人当たり面積最小値テキスト"/>
        <xdr:cNvSpPr txBox="1"/>
      </xdr:nvSpPr>
      <xdr:spPr>
        <a:xfrm>
          <a:off x="22199600" y="1850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158496</xdr:rowOff>
    </xdr:from>
    <xdr:to>
      <xdr:col>116</xdr:col>
      <xdr:colOff>152400</xdr:colOff>
      <xdr:row>107</xdr:row>
      <xdr:rowOff>158496</xdr:rowOff>
    </xdr:to>
    <xdr:cxnSp macro="">
      <xdr:nvCxnSpPr>
        <xdr:cNvPr id="615" name="直線コネクタ 614"/>
        <xdr:cNvCxnSpPr/>
      </xdr:nvCxnSpPr>
      <xdr:spPr>
        <a:xfrm>
          <a:off x="22072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81399</xdr:rowOff>
    </xdr:from>
    <xdr:ext cx="469744" cy="259045"/>
    <xdr:sp macro="" textlink="">
      <xdr:nvSpPr>
        <xdr:cNvPr id="616" name="【庁舎】&#10;一人当たり面積最大値テキスト"/>
        <xdr:cNvSpPr txBox="1"/>
      </xdr:nvSpPr>
      <xdr:spPr>
        <a:xfrm>
          <a:off x="22199600" y="1774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104</xdr:row>
      <xdr:rowOff>134722</xdr:rowOff>
    </xdr:from>
    <xdr:to>
      <xdr:col>116</xdr:col>
      <xdr:colOff>152400</xdr:colOff>
      <xdr:row>104</xdr:row>
      <xdr:rowOff>134722</xdr:rowOff>
    </xdr:to>
    <xdr:cxnSp macro="">
      <xdr:nvCxnSpPr>
        <xdr:cNvPr id="617" name="直線コネクタ 616"/>
        <xdr:cNvCxnSpPr/>
      </xdr:nvCxnSpPr>
      <xdr:spPr>
        <a:xfrm>
          <a:off x="22072600" y="1796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110354</xdr:rowOff>
    </xdr:from>
    <xdr:ext cx="469744" cy="259045"/>
    <xdr:sp macro="" textlink="">
      <xdr:nvSpPr>
        <xdr:cNvPr id="618" name="【庁舎】&#10;一人当たり面積平均値テキスト"/>
        <xdr:cNvSpPr txBox="1"/>
      </xdr:nvSpPr>
      <xdr:spPr>
        <a:xfrm>
          <a:off x="22199600" y="1828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131927</xdr:rowOff>
    </xdr:from>
    <xdr:to>
      <xdr:col>116</xdr:col>
      <xdr:colOff>114300</xdr:colOff>
      <xdr:row>107</xdr:row>
      <xdr:rowOff>62077</xdr:rowOff>
    </xdr:to>
    <xdr:sp macro="" textlink="">
      <xdr:nvSpPr>
        <xdr:cNvPr id="619" name="フローチャート: 判断 618"/>
        <xdr:cNvSpPr/>
      </xdr:nvSpPr>
      <xdr:spPr>
        <a:xfrm>
          <a:off x="22110700" y="1830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94438</xdr:rowOff>
    </xdr:from>
    <xdr:to>
      <xdr:col>112</xdr:col>
      <xdr:colOff>38100</xdr:colOff>
      <xdr:row>107</xdr:row>
      <xdr:rowOff>24588</xdr:rowOff>
    </xdr:to>
    <xdr:sp macro="" textlink="">
      <xdr:nvSpPr>
        <xdr:cNvPr id="620" name="フローチャート: 判断 619"/>
        <xdr:cNvSpPr/>
      </xdr:nvSpPr>
      <xdr:spPr>
        <a:xfrm>
          <a:off x="21272500" y="1826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15715</xdr:rowOff>
    </xdr:from>
    <xdr:ext cx="469744" cy="259045"/>
    <xdr:sp macro="" textlink="">
      <xdr:nvSpPr>
        <xdr:cNvPr id="621" name="n_1aveValue【庁舎】&#10;一人当たり面積"/>
        <xdr:cNvSpPr txBox="1"/>
      </xdr:nvSpPr>
      <xdr:spPr>
        <a:xfrm>
          <a:off x="21075727" y="1836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73864</xdr:rowOff>
    </xdr:from>
    <xdr:to>
      <xdr:col>107</xdr:col>
      <xdr:colOff>101600</xdr:colOff>
      <xdr:row>107</xdr:row>
      <xdr:rowOff>4014</xdr:rowOff>
    </xdr:to>
    <xdr:sp macro="" textlink="">
      <xdr:nvSpPr>
        <xdr:cNvPr id="622" name="フローチャート: 判断 621"/>
        <xdr:cNvSpPr/>
      </xdr:nvSpPr>
      <xdr:spPr>
        <a:xfrm>
          <a:off x="20383500" y="1824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20541</xdr:rowOff>
    </xdr:from>
    <xdr:ext cx="469744" cy="259045"/>
    <xdr:sp macro="" textlink="">
      <xdr:nvSpPr>
        <xdr:cNvPr id="623" name="n_2aveValue【庁舎】&#10;一人当たり面積"/>
        <xdr:cNvSpPr txBox="1"/>
      </xdr:nvSpPr>
      <xdr:spPr>
        <a:xfrm>
          <a:off x="20199427" y="1802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107238</xdr:rowOff>
    </xdr:from>
    <xdr:to>
      <xdr:col>112</xdr:col>
      <xdr:colOff>38100</xdr:colOff>
      <xdr:row>102</xdr:row>
      <xdr:rowOff>37388</xdr:rowOff>
    </xdr:to>
    <xdr:sp macro="" textlink="">
      <xdr:nvSpPr>
        <xdr:cNvPr id="629" name="楕円 628"/>
        <xdr:cNvSpPr/>
      </xdr:nvSpPr>
      <xdr:spPr>
        <a:xfrm>
          <a:off x="21272500" y="174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100</xdr:row>
      <xdr:rowOff>53915</xdr:rowOff>
    </xdr:from>
    <xdr:ext cx="469744" cy="259045"/>
    <xdr:sp macro="" textlink="">
      <xdr:nvSpPr>
        <xdr:cNvPr id="630" name="n_1mainValue【庁舎】&#10;一人当たり面積"/>
        <xdr:cNvSpPr txBox="1"/>
      </xdr:nvSpPr>
      <xdr:spPr>
        <a:xfrm>
          <a:off x="21075727" y="1719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体育館・プール、福祉施設、一般廃棄物処理施設については、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有形固定資産減価償却率は類似団体平均を上回って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体育館については第５次振興計画に基づき更新を計画しているが、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福祉施設も含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今後策定される個別施設計画に基づき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長期的な視点で優先度をつけて、計画的に改修・更新を行っていく。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一般廃棄物処理施設については更新時期にきているため、施設延長・移転等について徳之島３町で構成している徳之島愛ランド広域連合において検討している。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6,117
6,083
80.40
6,349,989
6,142,000
199,862
3,507,618
7,249,339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離島という立地条件や全国平均を上回る高齢化率（平成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）に加え、人口減少や町内に中心となる産業がないこと等を背景に、財政基盤が弱く、類似団体平均を大きく下回っている。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年次的に収納率は向上してきているが未だ県下下位にあるため、第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次天城町集中改革プランに基づき、さらなる収納強化に取り組み、歳出面においても事務事業の再見直しなどを行い、行財政改革で財政健全化を図る。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0" name="直線コネクタ 69"/>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3" name="直線コネクタ 72"/>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61685</xdr:rowOff>
    </xdr:to>
    <xdr:cxnSp macro="">
      <xdr:nvCxnSpPr>
        <xdr:cNvPr id="76" name="直線コネクタ 75"/>
        <xdr:cNvCxnSpPr/>
      </xdr:nvCxnSpPr>
      <xdr:spPr>
        <a:xfrm flipV="1">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9" name="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0"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1" name="楕円 90"/>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2" name="テキスト ボックス 91"/>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3" name="楕円 92"/>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4" name="テキスト ボックス 93"/>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が減となったが、義務的経費が収入を上回る減額となったため、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ポイント改善され、類似団体平均に近い比率となってきた。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経常的収入減が予想されるなか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を目標に、収納強化による財源の確保や定員適正化計画に基づく人件費の抑制、長期的な起債計画による公債費の抑制など経常経費の削減に努める。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167386</xdr:rowOff>
    </xdr:from>
    <xdr:to>
      <xdr:col>23</xdr:col>
      <xdr:colOff>133350</xdr:colOff>
      <xdr:row>64</xdr:row>
      <xdr:rowOff>77978</xdr:rowOff>
    </xdr:to>
    <xdr:cxnSp macro="">
      <xdr:nvCxnSpPr>
        <xdr:cNvPr id="131" name="直線コネクタ 130"/>
        <xdr:cNvCxnSpPr/>
      </xdr:nvCxnSpPr>
      <xdr:spPr>
        <a:xfrm flipV="1">
          <a:off x="4114800" y="1096873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77978</xdr:rowOff>
    </xdr:from>
    <xdr:to>
      <xdr:col>19</xdr:col>
      <xdr:colOff>133350</xdr:colOff>
      <xdr:row>64</xdr:row>
      <xdr:rowOff>121412</xdr:rowOff>
    </xdr:to>
    <xdr:cxnSp macro="">
      <xdr:nvCxnSpPr>
        <xdr:cNvPr id="134" name="直線コネクタ 133"/>
        <xdr:cNvCxnSpPr/>
      </xdr:nvCxnSpPr>
      <xdr:spPr>
        <a:xfrm flipV="1">
          <a:off x="3225800" y="110507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121412</xdr:rowOff>
    </xdr:from>
    <xdr:to>
      <xdr:col>15</xdr:col>
      <xdr:colOff>82550</xdr:colOff>
      <xdr:row>65</xdr:row>
      <xdr:rowOff>109220</xdr:rowOff>
    </xdr:to>
    <xdr:cxnSp macro="">
      <xdr:nvCxnSpPr>
        <xdr:cNvPr id="137" name="直線コネクタ 136"/>
        <xdr:cNvCxnSpPr/>
      </xdr:nvCxnSpPr>
      <xdr:spPr>
        <a:xfrm flipV="1">
          <a:off x="2336800" y="1109421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65</xdr:row>
      <xdr:rowOff>109220</xdr:rowOff>
    </xdr:to>
    <xdr:cxnSp macro="">
      <xdr:nvCxnSpPr>
        <xdr:cNvPr id="140" name="直線コネクタ 139"/>
        <xdr:cNvCxnSpPr/>
      </xdr:nvCxnSpPr>
      <xdr:spPr>
        <a:xfrm>
          <a:off x="1447800" y="1107973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50" name="楕円 149"/>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51"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52" name="楕円 151"/>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53" name="テキスト ボックス 152"/>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4" name="楕円 153"/>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55" name="テキスト ボックス 154"/>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6" name="楕円 155"/>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7" name="テキスト ボックス 156"/>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58" name="楕円 157"/>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59" name="テキスト ボックス 158"/>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一人当たりの人件費・物件費は類似団体の平均を若干上回っており、年々増加傾向にある。要因として、町が保有する施設が多く、職員数も多いことから、人件費が類似団体と比較すると高水準にあることが考えられる。物件費は類似団体平均以下ではあ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施設増による維持管理の費用が増加していくことが予想されており、指定管理者制度の導入や雇用人員の削減、経費節減に努める。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94910</xdr:rowOff>
    </xdr:from>
    <xdr:to>
      <xdr:col>23</xdr:col>
      <xdr:colOff>133350</xdr:colOff>
      <xdr:row>83</xdr:row>
      <xdr:rowOff>136942</xdr:rowOff>
    </xdr:to>
    <xdr:cxnSp macro="">
      <xdr:nvCxnSpPr>
        <xdr:cNvPr id="196" name="直線コネクタ 195"/>
        <xdr:cNvCxnSpPr/>
      </xdr:nvCxnSpPr>
      <xdr:spPr>
        <a:xfrm>
          <a:off x="4114800" y="14325260"/>
          <a:ext cx="838200" cy="4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76778</xdr:rowOff>
    </xdr:from>
    <xdr:to>
      <xdr:col>19</xdr:col>
      <xdr:colOff>133350</xdr:colOff>
      <xdr:row>83</xdr:row>
      <xdr:rowOff>94910</xdr:rowOff>
    </xdr:to>
    <xdr:cxnSp macro="">
      <xdr:nvCxnSpPr>
        <xdr:cNvPr id="199" name="直線コネクタ 198"/>
        <xdr:cNvCxnSpPr/>
      </xdr:nvCxnSpPr>
      <xdr:spPr>
        <a:xfrm>
          <a:off x="3225800" y="14307128"/>
          <a:ext cx="889000" cy="1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61094</xdr:rowOff>
    </xdr:from>
    <xdr:to>
      <xdr:col>15</xdr:col>
      <xdr:colOff>82550</xdr:colOff>
      <xdr:row>83</xdr:row>
      <xdr:rowOff>76778</xdr:rowOff>
    </xdr:to>
    <xdr:cxnSp macro="">
      <xdr:nvCxnSpPr>
        <xdr:cNvPr id="202" name="直線コネクタ 201"/>
        <xdr:cNvCxnSpPr/>
      </xdr:nvCxnSpPr>
      <xdr:spPr>
        <a:xfrm>
          <a:off x="2336800" y="14291444"/>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6040</xdr:rowOff>
    </xdr:from>
    <xdr:to>
      <xdr:col>11</xdr:col>
      <xdr:colOff>31750</xdr:colOff>
      <xdr:row>83</xdr:row>
      <xdr:rowOff>61094</xdr:rowOff>
    </xdr:to>
    <xdr:cxnSp macro="">
      <xdr:nvCxnSpPr>
        <xdr:cNvPr id="205" name="直線コネクタ 204"/>
        <xdr:cNvCxnSpPr/>
      </xdr:nvCxnSpPr>
      <xdr:spPr>
        <a:xfrm>
          <a:off x="1447800" y="14236390"/>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86142</xdr:rowOff>
    </xdr:from>
    <xdr:to>
      <xdr:col>23</xdr:col>
      <xdr:colOff>184150</xdr:colOff>
      <xdr:row>84</xdr:row>
      <xdr:rowOff>16292</xdr:rowOff>
    </xdr:to>
    <xdr:sp macro="" textlink="">
      <xdr:nvSpPr>
        <xdr:cNvPr id="215" name="楕円 214"/>
        <xdr:cNvSpPr/>
      </xdr:nvSpPr>
      <xdr:spPr>
        <a:xfrm>
          <a:off x="4902200" y="143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58219</xdr:rowOff>
    </xdr:from>
    <xdr:ext cx="762000" cy="259045"/>
    <xdr:sp macro="" textlink="">
      <xdr:nvSpPr>
        <xdr:cNvPr id="216" name="人件費・物件費等の状況該当値テキスト"/>
        <xdr:cNvSpPr txBox="1"/>
      </xdr:nvSpPr>
      <xdr:spPr>
        <a:xfrm>
          <a:off x="5041900" y="1428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44110</xdr:rowOff>
    </xdr:from>
    <xdr:to>
      <xdr:col>19</xdr:col>
      <xdr:colOff>184150</xdr:colOff>
      <xdr:row>83</xdr:row>
      <xdr:rowOff>145710</xdr:rowOff>
    </xdr:to>
    <xdr:sp macro="" textlink="">
      <xdr:nvSpPr>
        <xdr:cNvPr id="217" name="楕円 216"/>
        <xdr:cNvSpPr/>
      </xdr:nvSpPr>
      <xdr:spPr>
        <a:xfrm>
          <a:off x="4064000" y="142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155887</xdr:rowOff>
    </xdr:from>
    <xdr:ext cx="736600" cy="259045"/>
    <xdr:sp macro="" textlink="">
      <xdr:nvSpPr>
        <xdr:cNvPr id="218" name="テキスト ボックス 217"/>
        <xdr:cNvSpPr txBox="1"/>
      </xdr:nvSpPr>
      <xdr:spPr>
        <a:xfrm>
          <a:off x="3733800" y="140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25978</xdr:rowOff>
    </xdr:from>
    <xdr:to>
      <xdr:col>15</xdr:col>
      <xdr:colOff>133350</xdr:colOff>
      <xdr:row>83</xdr:row>
      <xdr:rowOff>127578</xdr:rowOff>
    </xdr:to>
    <xdr:sp macro="" textlink="">
      <xdr:nvSpPr>
        <xdr:cNvPr id="219" name="楕円 218"/>
        <xdr:cNvSpPr/>
      </xdr:nvSpPr>
      <xdr:spPr>
        <a:xfrm>
          <a:off x="3175000" y="1425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112355</xdr:rowOff>
    </xdr:from>
    <xdr:ext cx="762000" cy="259045"/>
    <xdr:sp macro="" textlink="">
      <xdr:nvSpPr>
        <xdr:cNvPr id="220" name="テキスト ボックス 219"/>
        <xdr:cNvSpPr txBox="1"/>
      </xdr:nvSpPr>
      <xdr:spPr>
        <a:xfrm>
          <a:off x="2844800" y="1434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10294</xdr:rowOff>
    </xdr:from>
    <xdr:to>
      <xdr:col>11</xdr:col>
      <xdr:colOff>82550</xdr:colOff>
      <xdr:row>83</xdr:row>
      <xdr:rowOff>111894</xdr:rowOff>
    </xdr:to>
    <xdr:sp macro="" textlink="">
      <xdr:nvSpPr>
        <xdr:cNvPr id="221" name="楕円 220"/>
        <xdr:cNvSpPr/>
      </xdr:nvSpPr>
      <xdr:spPr>
        <a:xfrm>
          <a:off x="2286000" y="1424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122071</xdr:rowOff>
    </xdr:from>
    <xdr:ext cx="762000" cy="259045"/>
    <xdr:sp macro="" textlink="">
      <xdr:nvSpPr>
        <xdr:cNvPr id="222" name="テキスト ボックス 221"/>
        <xdr:cNvSpPr txBox="1"/>
      </xdr:nvSpPr>
      <xdr:spPr>
        <a:xfrm>
          <a:off x="1955800" y="140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126690</xdr:rowOff>
    </xdr:from>
    <xdr:to>
      <xdr:col>7</xdr:col>
      <xdr:colOff>31750</xdr:colOff>
      <xdr:row>83</xdr:row>
      <xdr:rowOff>56840</xdr:rowOff>
    </xdr:to>
    <xdr:sp macro="" textlink="">
      <xdr:nvSpPr>
        <xdr:cNvPr id="223" name="楕円 222"/>
        <xdr:cNvSpPr/>
      </xdr:nvSpPr>
      <xdr:spPr>
        <a:xfrm>
          <a:off x="1397000" y="141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67017</xdr:rowOff>
    </xdr:from>
    <xdr:ext cx="762000" cy="259045"/>
    <xdr:sp macro="" textlink="">
      <xdr:nvSpPr>
        <xdr:cNvPr id="224" name="テキスト ボックス 223"/>
        <xdr:cNvSpPr txBox="1"/>
      </xdr:nvSpPr>
      <xdr:spPr>
        <a:xfrm>
          <a:off x="1066800" y="1395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類似団体平均値と比較しても5.</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ポイント下回る数値となっており、今後も引き続き給与の適正化に努める。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「ラスパイレス指数」は地方公務員給与実態調査に基づくものであるが、当該資料作成時点において、調査結果が未公表のため、前年度の数値を使用している。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44873</xdr:rowOff>
    </xdr:from>
    <xdr:to>
      <xdr:col>81</xdr:col>
      <xdr:colOff>44450</xdr:colOff>
      <xdr:row>83</xdr:row>
      <xdr:rowOff>44873</xdr:rowOff>
    </xdr:to>
    <xdr:cxnSp macro="">
      <xdr:nvCxnSpPr>
        <xdr:cNvPr id="258" name="直線コネクタ 257"/>
        <xdr:cNvCxnSpPr/>
      </xdr:nvCxnSpPr>
      <xdr:spPr>
        <a:xfrm>
          <a:off x="16179800" y="14275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44873</xdr:rowOff>
    </xdr:from>
    <xdr:to>
      <xdr:col>77</xdr:col>
      <xdr:colOff>44450</xdr:colOff>
      <xdr:row>83</xdr:row>
      <xdr:rowOff>165523</xdr:rowOff>
    </xdr:to>
    <xdr:cxnSp macro="">
      <xdr:nvCxnSpPr>
        <xdr:cNvPr id="261" name="直線コネクタ 260"/>
        <xdr:cNvCxnSpPr/>
      </xdr:nvCxnSpPr>
      <xdr:spPr>
        <a:xfrm flipV="1">
          <a:off x="15290800" y="1427522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149437</xdr:rowOff>
    </xdr:from>
    <xdr:to>
      <xdr:col>72</xdr:col>
      <xdr:colOff>203200</xdr:colOff>
      <xdr:row>83</xdr:row>
      <xdr:rowOff>165523</xdr:rowOff>
    </xdr:to>
    <xdr:cxnSp macro="">
      <xdr:nvCxnSpPr>
        <xdr:cNvPr id="264" name="直線コネクタ 263"/>
        <xdr:cNvCxnSpPr/>
      </xdr:nvCxnSpPr>
      <xdr:spPr>
        <a:xfrm>
          <a:off x="14401800" y="1437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149437</xdr:rowOff>
    </xdr:from>
    <xdr:to>
      <xdr:col>68</xdr:col>
      <xdr:colOff>152400</xdr:colOff>
      <xdr:row>84</xdr:row>
      <xdr:rowOff>2116</xdr:rowOff>
    </xdr:to>
    <xdr:cxnSp macro="">
      <xdr:nvCxnSpPr>
        <xdr:cNvPr id="267" name="直線コネクタ 266"/>
        <xdr:cNvCxnSpPr/>
      </xdr:nvCxnSpPr>
      <xdr:spPr>
        <a:xfrm flipV="1">
          <a:off x="13512800" y="143797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165523</xdr:rowOff>
    </xdr:from>
    <xdr:to>
      <xdr:col>81</xdr:col>
      <xdr:colOff>95250</xdr:colOff>
      <xdr:row>83</xdr:row>
      <xdr:rowOff>95673</xdr:rowOff>
    </xdr:to>
    <xdr:sp macro="" textlink="">
      <xdr:nvSpPr>
        <xdr:cNvPr id="277" name="楕円 276"/>
        <xdr:cNvSpPr/>
      </xdr:nvSpPr>
      <xdr:spPr>
        <a:xfrm>
          <a:off x="16967200" y="142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10600</xdr:rowOff>
    </xdr:from>
    <xdr:ext cx="762000" cy="259045"/>
    <xdr:sp macro="" textlink="">
      <xdr:nvSpPr>
        <xdr:cNvPr id="278" name="給与水準   （国との比較）該当値テキスト"/>
        <xdr:cNvSpPr txBox="1"/>
      </xdr:nvSpPr>
      <xdr:spPr>
        <a:xfrm>
          <a:off x="17106900" y="1406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165523</xdr:rowOff>
    </xdr:from>
    <xdr:to>
      <xdr:col>77</xdr:col>
      <xdr:colOff>95250</xdr:colOff>
      <xdr:row>83</xdr:row>
      <xdr:rowOff>95673</xdr:rowOff>
    </xdr:to>
    <xdr:sp macro="" textlink="">
      <xdr:nvSpPr>
        <xdr:cNvPr id="279" name="楕円 278"/>
        <xdr:cNvSpPr/>
      </xdr:nvSpPr>
      <xdr:spPr>
        <a:xfrm>
          <a:off x="16129000" y="142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105850</xdr:rowOff>
    </xdr:from>
    <xdr:ext cx="736600" cy="259045"/>
    <xdr:sp macro="" textlink="">
      <xdr:nvSpPr>
        <xdr:cNvPr id="280" name="テキスト ボックス 279"/>
        <xdr:cNvSpPr txBox="1"/>
      </xdr:nvSpPr>
      <xdr:spPr>
        <a:xfrm>
          <a:off x="15798800" y="1399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114723</xdr:rowOff>
    </xdr:from>
    <xdr:to>
      <xdr:col>73</xdr:col>
      <xdr:colOff>44450</xdr:colOff>
      <xdr:row>84</xdr:row>
      <xdr:rowOff>44873</xdr:rowOff>
    </xdr:to>
    <xdr:sp macro="" textlink="">
      <xdr:nvSpPr>
        <xdr:cNvPr id="281" name="楕円 280"/>
        <xdr:cNvSpPr/>
      </xdr:nvSpPr>
      <xdr:spPr>
        <a:xfrm>
          <a:off x="15240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55050</xdr:rowOff>
    </xdr:from>
    <xdr:ext cx="762000" cy="259045"/>
    <xdr:sp macro="" textlink="">
      <xdr:nvSpPr>
        <xdr:cNvPr id="282" name="テキスト ボックス 281"/>
        <xdr:cNvSpPr txBox="1"/>
      </xdr:nvSpPr>
      <xdr:spPr>
        <a:xfrm>
          <a:off x="14909800" y="1411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98637</xdr:rowOff>
    </xdr:from>
    <xdr:to>
      <xdr:col>68</xdr:col>
      <xdr:colOff>203200</xdr:colOff>
      <xdr:row>84</xdr:row>
      <xdr:rowOff>28787</xdr:rowOff>
    </xdr:to>
    <xdr:sp macro="" textlink="">
      <xdr:nvSpPr>
        <xdr:cNvPr id="283" name="楕円 282"/>
        <xdr:cNvSpPr/>
      </xdr:nvSpPr>
      <xdr:spPr>
        <a:xfrm>
          <a:off x="14351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38964</xdr:rowOff>
    </xdr:from>
    <xdr:ext cx="762000" cy="259045"/>
    <xdr:sp macro="" textlink="">
      <xdr:nvSpPr>
        <xdr:cNvPr id="284" name="テキスト ボックス 283"/>
        <xdr:cNvSpPr txBox="1"/>
      </xdr:nvSpPr>
      <xdr:spPr>
        <a:xfrm>
          <a:off x="14020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5" name="楕円 284"/>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6" name="テキスト ボックス 285"/>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国や県からの受託施設として気象観測施設や空港管理事務所、町特有の施設として農業センターや有線テレビ施設があること、町内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保育所を直営で行っていることなどから類似団体平均と比較して職員数が多い。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次集中改革プランに基づき、組織・機構の見直しや指定管理者制度の導入、早期退職募集制度の活用などにより定員適正化を図る。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36481</xdr:rowOff>
    </xdr:from>
    <xdr:to>
      <xdr:col>81</xdr:col>
      <xdr:colOff>44450</xdr:colOff>
      <xdr:row>63</xdr:row>
      <xdr:rowOff>49752</xdr:rowOff>
    </xdr:to>
    <xdr:cxnSp macro="">
      <xdr:nvCxnSpPr>
        <xdr:cNvPr id="317" name="直線コネクタ 316"/>
        <xdr:cNvCxnSpPr/>
      </xdr:nvCxnSpPr>
      <xdr:spPr>
        <a:xfrm>
          <a:off x="16179800" y="10837831"/>
          <a:ext cx="8382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162084</xdr:rowOff>
    </xdr:from>
    <xdr:to>
      <xdr:col>77</xdr:col>
      <xdr:colOff>44450</xdr:colOff>
      <xdr:row>63</xdr:row>
      <xdr:rowOff>36481</xdr:rowOff>
    </xdr:to>
    <xdr:cxnSp macro="">
      <xdr:nvCxnSpPr>
        <xdr:cNvPr id="320" name="直線コネクタ 319"/>
        <xdr:cNvCxnSpPr/>
      </xdr:nvCxnSpPr>
      <xdr:spPr>
        <a:xfrm>
          <a:off x="15290800" y="10791984"/>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125285</xdr:rowOff>
    </xdr:from>
    <xdr:to>
      <xdr:col>72</xdr:col>
      <xdr:colOff>203200</xdr:colOff>
      <xdr:row>62</xdr:row>
      <xdr:rowOff>162084</xdr:rowOff>
    </xdr:to>
    <xdr:cxnSp macro="">
      <xdr:nvCxnSpPr>
        <xdr:cNvPr id="323" name="直線コネクタ 322"/>
        <xdr:cNvCxnSpPr/>
      </xdr:nvCxnSpPr>
      <xdr:spPr>
        <a:xfrm>
          <a:off x="14401800" y="10755185"/>
          <a:ext cx="889000" cy="3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107188</xdr:rowOff>
    </xdr:from>
    <xdr:to>
      <xdr:col>68</xdr:col>
      <xdr:colOff>152400</xdr:colOff>
      <xdr:row>62</xdr:row>
      <xdr:rowOff>125285</xdr:rowOff>
    </xdr:to>
    <xdr:cxnSp macro="">
      <xdr:nvCxnSpPr>
        <xdr:cNvPr id="326" name="直線コネクタ 325"/>
        <xdr:cNvCxnSpPr/>
      </xdr:nvCxnSpPr>
      <xdr:spPr>
        <a:xfrm>
          <a:off x="13512800" y="107370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170402</xdr:rowOff>
    </xdr:from>
    <xdr:to>
      <xdr:col>81</xdr:col>
      <xdr:colOff>95250</xdr:colOff>
      <xdr:row>63</xdr:row>
      <xdr:rowOff>100552</xdr:rowOff>
    </xdr:to>
    <xdr:sp macro="" textlink="">
      <xdr:nvSpPr>
        <xdr:cNvPr id="336" name="楕円 335"/>
        <xdr:cNvSpPr/>
      </xdr:nvSpPr>
      <xdr:spPr>
        <a:xfrm>
          <a:off x="16967200" y="108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142479</xdr:rowOff>
    </xdr:from>
    <xdr:ext cx="762000" cy="259045"/>
    <xdr:sp macro="" textlink="">
      <xdr:nvSpPr>
        <xdr:cNvPr id="337" name="定員管理の状況該当値テキスト"/>
        <xdr:cNvSpPr txBox="1"/>
      </xdr:nvSpPr>
      <xdr:spPr>
        <a:xfrm>
          <a:off x="17106900" y="1077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157131</xdr:rowOff>
    </xdr:from>
    <xdr:to>
      <xdr:col>77</xdr:col>
      <xdr:colOff>95250</xdr:colOff>
      <xdr:row>63</xdr:row>
      <xdr:rowOff>87281</xdr:rowOff>
    </xdr:to>
    <xdr:sp macro="" textlink="">
      <xdr:nvSpPr>
        <xdr:cNvPr id="338" name="楕円 337"/>
        <xdr:cNvSpPr/>
      </xdr:nvSpPr>
      <xdr:spPr>
        <a:xfrm>
          <a:off x="16129000" y="107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72058</xdr:rowOff>
    </xdr:from>
    <xdr:ext cx="736600" cy="259045"/>
    <xdr:sp macro="" textlink="">
      <xdr:nvSpPr>
        <xdr:cNvPr id="339" name="テキスト ボックス 338"/>
        <xdr:cNvSpPr txBox="1"/>
      </xdr:nvSpPr>
      <xdr:spPr>
        <a:xfrm>
          <a:off x="15798800" y="1087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111284</xdr:rowOff>
    </xdr:from>
    <xdr:to>
      <xdr:col>73</xdr:col>
      <xdr:colOff>44450</xdr:colOff>
      <xdr:row>63</xdr:row>
      <xdr:rowOff>41434</xdr:rowOff>
    </xdr:to>
    <xdr:sp macro="" textlink="">
      <xdr:nvSpPr>
        <xdr:cNvPr id="340" name="楕円 339"/>
        <xdr:cNvSpPr/>
      </xdr:nvSpPr>
      <xdr:spPr>
        <a:xfrm>
          <a:off x="15240000" y="107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26211</xdr:rowOff>
    </xdr:from>
    <xdr:ext cx="762000" cy="259045"/>
    <xdr:sp macro="" textlink="">
      <xdr:nvSpPr>
        <xdr:cNvPr id="341" name="テキスト ボックス 340"/>
        <xdr:cNvSpPr txBox="1"/>
      </xdr:nvSpPr>
      <xdr:spPr>
        <a:xfrm>
          <a:off x="14909800" y="1082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74485</xdr:rowOff>
    </xdr:from>
    <xdr:to>
      <xdr:col>68</xdr:col>
      <xdr:colOff>203200</xdr:colOff>
      <xdr:row>63</xdr:row>
      <xdr:rowOff>4635</xdr:rowOff>
    </xdr:to>
    <xdr:sp macro="" textlink="">
      <xdr:nvSpPr>
        <xdr:cNvPr id="342" name="楕円 341"/>
        <xdr:cNvSpPr/>
      </xdr:nvSpPr>
      <xdr:spPr>
        <a:xfrm>
          <a:off x="14351000" y="107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160862</xdr:rowOff>
    </xdr:from>
    <xdr:ext cx="762000" cy="259045"/>
    <xdr:sp macro="" textlink="">
      <xdr:nvSpPr>
        <xdr:cNvPr id="343" name="テキスト ボックス 342"/>
        <xdr:cNvSpPr txBox="1"/>
      </xdr:nvSpPr>
      <xdr:spPr>
        <a:xfrm>
          <a:off x="14020800" y="1079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56388</xdr:rowOff>
    </xdr:from>
    <xdr:to>
      <xdr:col>64</xdr:col>
      <xdr:colOff>152400</xdr:colOff>
      <xdr:row>62</xdr:row>
      <xdr:rowOff>157988</xdr:rowOff>
    </xdr:to>
    <xdr:sp macro="" textlink="">
      <xdr:nvSpPr>
        <xdr:cNvPr id="344" name="楕円 343"/>
        <xdr:cNvSpPr/>
      </xdr:nvSpPr>
      <xdr:spPr>
        <a:xfrm>
          <a:off x="13462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142765</xdr:rowOff>
    </xdr:from>
    <xdr:ext cx="762000" cy="259045"/>
    <xdr:sp macro="" textlink="">
      <xdr:nvSpPr>
        <xdr:cNvPr id="345" name="テキスト ボックス 344"/>
        <xdr:cNvSpPr txBox="1"/>
      </xdr:nvSpPr>
      <xdr:spPr>
        <a:xfrm>
          <a:off x="13131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ポイント改善されたが依然として類似団体平均を上回っている。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近年、起債発行抑制により多少改善されてきたが、大規模事業が継続的に執行されており、再び比率が上昇することが考えられる。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今後控えている事業計画の整理縮小を図るなど起債依存型の事業実施を見直し、起債の新規発行の抑制に努める。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88138</xdr:rowOff>
    </xdr:to>
    <xdr:cxnSp macro="">
      <xdr:nvCxnSpPr>
        <xdr:cNvPr id="376" name="直線コネクタ 375"/>
        <xdr:cNvCxnSpPr/>
      </xdr:nvCxnSpPr>
      <xdr:spPr>
        <a:xfrm flipV="1">
          <a:off x="16179800" y="725525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88138</xdr:rowOff>
    </xdr:from>
    <xdr:to>
      <xdr:col>77</xdr:col>
      <xdr:colOff>44450</xdr:colOff>
      <xdr:row>42</xdr:row>
      <xdr:rowOff>97790</xdr:rowOff>
    </xdr:to>
    <xdr:cxnSp macro="">
      <xdr:nvCxnSpPr>
        <xdr:cNvPr id="379" name="直線コネクタ 378"/>
        <xdr:cNvCxnSpPr/>
      </xdr:nvCxnSpPr>
      <xdr:spPr>
        <a:xfrm flipV="1">
          <a:off x="15290800" y="728903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121920</xdr:rowOff>
    </xdr:to>
    <xdr:cxnSp macro="">
      <xdr:nvCxnSpPr>
        <xdr:cNvPr id="382" name="直線コネクタ 381"/>
        <xdr:cNvCxnSpPr/>
      </xdr:nvCxnSpPr>
      <xdr:spPr>
        <a:xfrm flipV="1">
          <a:off x="14401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155702</xdr:rowOff>
    </xdr:to>
    <xdr:cxnSp macro="">
      <xdr:nvCxnSpPr>
        <xdr:cNvPr id="385" name="直線コネクタ 384"/>
        <xdr:cNvCxnSpPr/>
      </xdr:nvCxnSpPr>
      <xdr:spPr>
        <a:xfrm flipV="1">
          <a:off x="13512800" y="73228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3556</xdr:rowOff>
    </xdr:from>
    <xdr:to>
      <xdr:col>81</xdr:col>
      <xdr:colOff>95250</xdr:colOff>
      <xdr:row>42</xdr:row>
      <xdr:rowOff>105156</xdr:rowOff>
    </xdr:to>
    <xdr:sp macro="" textlink="">
      <xdr:nvSpPr>
        <xdr:cNvPr id="395" name="楕円 394"/>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147083</xdr:rowOff>
    </xdr:from>
    <xdr:ext cx="762000" cy="259045"/>
    <xdr:sp macro="" textlink="">
      <xdr:nvSpPr>
        <xdr:cNvPr id="396"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37338</xdr:rowOff>
    </xdr:from>
    <xdr:to>
      <xdr:col>77</xdr:col>
      <xdr:colOff>95250</xdr:colOff>
      <xdr:row>42</xdr:row>
      <xdr:rowOff>138938</xdr:rowOff>
    </xdr:to>
    <xdr:sp macro="" textlink="">
      <xdr:nvSpPr>
        <xdr:cNvPr id="397" name="楕円 396"/>
        <xdr:cNvSpPr/>
      </xdr:nvSpPr>
      <xdr:spPr>
        <a:xfrm>
          <a:off x="16129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123715</xdr:rowOff>
    </xdr:from>
    <xdr:ext cx="736600" cy="259045"/>
    <xdr:sp macro="" textlink="">
      <xdr:nvSpPr>
        <xdr:cNvPr id="398" name="テキスト ボックス 397"/>
        <xdr:cNvSpPr txBox="1"/>
      </xdr:nvSpPr>
      <xdr:spPr>
        <a:xfrm>
          <a:off x="15798800" y="732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399" name="楕円 398"/>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0" name="テキスト ボックス 399"/>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1" name="楕円 400"/>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2" name="テキスト ボックス 401"/>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104902</xdr:rowOff>
    </xdr:from>
    <xdr:to>
      <xdr:col>64</xdr:col>
      <xdr:colOff>152400</xdr:colOff>
      <xdr:row>43</xdr:row>
      <xdr:rowOff>35052</xdr:rowOff>
    </xdr:to>
    <xdr:sp macro="" textlink="">
      <xdr:nvSpPr>
        <xdr:cNvPr id="403" name="楕円 402"/>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19829</xdr:rowOff>
    </xdr:from>
    <xdr:ext cx="762000" cy="259045"/>
    <xdr:sp macro="" textlink="">
      <xdr:nvSpPr>
        <xdr:cNvPr id="404" name="テキスト ボックス 403"/>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ポイント改善されたが依然として類似団体平均より高い水準にある。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債務負担行為の多くを占める徳之島用水負担金償還に充てるため基金積立を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年度から開始したことや、起債発行の抑制を行い地方債残高も年々改善されてきたが、大規模事業の執行により今後比率の上昇が考えられるため、事業実施の適正化を図り財政の健全化に努める。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1482</xdr:rowOff>
    </xdr:from>
    <xdr:to>
      <xdr:col>81</xdr:col>
      <xdr:colOff>44450</xdr:colOff>
      <xdr:row>16</xdr:row>
      <xdr:rowOff>10329</xdr:rowOff>
    </xdr:to>
    <xdr:cxnSp macro="">
      <xdr:nvCxnSpPr>
        <xdr:cNvPr id="438" name="直線コネクタ 437"/>
        <xdr:cNvCxnSpPr/>
      </xdr:nvCxnSpPr>
      <xdr:spPr>
        <a:xfrm flipV="1">
          <a:off x="16179800" y="2744682"/>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10329</xdr:rowOff>
    </xdr:from>
    <xdr:to>
      <xdr:col>77</xdr:col>
      <xdr:colOff>44450</xdr:colOff>
      <xdr:row>16</xdr:row>
      <xdr:rowOff>142240</xdr:rowOff>
    </xdr:to>
    <xdr:cxnSp macro="">
      <xdr:nvCxnSpPr>
        <xdr:cNvPr id="441" name="直線コネクタ 440"/>
        <xdr:cNvCxnSpPr/>
      </xdr:nvCxnSpPr>
      <xdr:spPr>
        <a:xfrm flipV="1">
          <a:off x="15290800" y="2753529"/>
          <a:ext cx="889000" cy="13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142240</xdr:rowOff>
    </xdr:from>
    <xdr:to>
      <xdr:col>72</xdr:col>
      <xdr:colOff>203200</xdr:colOff>
      <xdr:row>17</xdr:row>
      <xdr:rowOff>142917</xdr:rowOff>
    </xdr:to>
    <xdr:cxnSp macro="">
      <xdr:nvCxnSpPr>
        <xdr:cNvPr id="444" name="直線コネクタ 443"/>
        <xdr:cNvCxnSpPr/>
      </xdr:nvCxnSpPr>
      <xdr:spPr>
        <a:xfrm flipV="1">
          <a:off x="14401800" y="2885440"/>
          <a:ext cx="889000" cy="17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142917</xdr:rowOff>
    </xdr:from>
    <xdr:to>
      <xdr:col>68</xdr:col>
      <xdr:colOff>152400</xdr:colOff>
      <xdr:row>17</xdr:row>
      <xdr:rowOff>167047</xdr:rowOff>
    </xdr:to>
    <xdr:cxnSp macro="">
      <xdr:nvCxnSpPr>
        <xdr:cNvPr id="447" name="直線コネクタ 446"/>
        <xdr:cNvCxnSpPr/>
      </xdr:nvCxnSpPr>
      <xdr:spPr>
        <a:xfrm flipV="1">
          <a:off x="13512800" y="30575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122132</xdr:rowOff>
    </xdr:from>
    <xdr:to>
      <xdr:col>81</xdr:col>
      <xdr:colOff>95250</xdr:colOff>
      <xdr:row>16</xdr:row>
      <xdr:rowOff>52282</xdr:rowOff>
    </xdr:to>
    <xdr:sp macro="" textlink="">
      <xdr:nvSpPr>
        <xdr:cNvPr id="457" name="楕円 456"/>
        <xdr:cNvSpPr/>
      </xdr:nvSpPr>
      <xdr:spPr>
        <a:xfrm>
          <a:off x="16967200" y="26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94209</xdr:rowOff>
    </xdr:from>
    <xdr:ext cx="762000" cy="259045"/>
    <xdr:sp macro="" textlink="">
      <xdr:nvSpPr>
        <xdr:cNvPr id="458" name="将来負担の状況該当値テキスト"/>
        <xdr:cNvSpPr txBox="1"/>
      </xdr:nvSpPr>
      <xdr:spPr>
        <a:xfrm>
          <a:off x="17106900" y="266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130979</xdr:rowOff>
    </xdr:from>
    <xdr:to>
      <xdr:col>77</xdr:col>
      <xdr:colOff>95250</xdr:colOff>
      <xdr:row>16</xdr:row>
      <xdr:rowOff>61129</xdr:rowOff>
    </xdr:to>
    <xdr:sp macro="" textlink="">
      <xdr:nvSpPr>
        <xdr:cNvPr id="459" name="楕円 458"/>
        <xdr:cNvSpPr/>
      </xdr:nvSpPr>
      <xdr:spPr>
        <a:xfrm>
          <a:off x="16129000" y="27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45906</xdr:rowOff>
    </xdr:from>
    <xdr:ext cx="736600" cy="259045"/>
    <xdr:sp macro="" textlink="">
      <xdr:nvSpPr>
        <xdr:cNvPr id="460" name="テキスト ボックス 459"/>
        <xdr:cNvSpPr txBox="1"/>
      </xdr:nvSpPr>
      <xdr:spPr>
        <a:xfrm>
          <a:off x="15798800" y="278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91440</xdr:rowOff>
    </xdr:from>
    <xdr:to>
      <xdr:col>73</xdr:col>
      <xdr:colOff>44450</xdr:colOff>
      <xdr:row>17</xdr:row>
      <xdr:rowOff>21590</xdr:rowOff>
    </xdr:to>
    <xdr:sp macro="" textlink="">
      <xdr:nvSpPr>
        <xdr:cNvPr id="461" name="楕円 460"/>
        <xdr:cNvSpPr/>
      </xdr:nvSpPr>
      <xdr:spPr>
        <a:xfrm>
          <a:off x="15240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6367</xdr:rowOff>
    </xdr:from>
    <xdr:ext cx="762000" cy="259045"/>
    <xdr:sp macro="" textlink="">
      <xdr:nvSpPr>
        <xdr:cNvPr id="462" name="テキスト ボックス 461"/>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92117</xdr:rowOff>
    </xdr:from>
    <xdr:to>
      <xdr:col>68</xdr:col>
      <xdr:colOff>203200</xdr:colOff>
      <xdr:row>18</xdr:row>
      <xdr:rowOff>22267</xdr:rowOff>
    </xdr:to>
    <xdr:sp macro="" textlink="">
      <xdr:nvSpPr>
        <xdr:cNvPr id="463" name="楕円 462"/>
        <xdr:cNvSpPr/>
      </xdr:nvSpPr>
      <xdr:spPr>
        <a:xfrm>
          <a:off x="14351000" y="30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7044</xdr:rowOff>
    </xdr:from>
    <xdr:ext cx="762000" cy="259045"/>
    <xdr:sp macro="" textlink="">
      <xdr:nvSpPr>
        <xdr:cNvPr id="464" name="テキスト ボックス 463"/>
        <xdr:cNvSpPr txBox="1"/>
      </xdr:nvSpPr>
      <xdr:spPr>
        <a:xfrm>
          <a:off x="14020800" y="309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116247</xdr:rowOff>
    </xdr:from>
    <xdr:to>
      <xdr:col>64</xdr:col>
      <xdr:colOff>152400</xdr:colOff>
      <xdr:row>18</xdr:row>
      <xdr:rowOff>46397</xdr:rowOff>
    </xdr:to>
    <xdr:sp macro="" textlink="">
      <xdr:nvSpPr>
        <xdr:cNvPr id="465" name="楕円 464"/>
        <xdr:cNvSpPr/>
      </xdr:nvSpPr>
      <xdr:spPr>
        <a:xfrm>
          <a:off x="13462000" y="3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31174</xdr:rowOff>
    </xdr:from>
    <xdr:ext cx="762000" cy="259045"/>
    <xdr:sp macro="" textlink="">
      <xdr:nvSpPr>
        <xdr:cNvPr id="466" name="テキスト ボックス 465"/>
        <xdr:cNvSpPr txBox="1"/>
      </xdr:nvSpPr>
      <xdr:spPr>
        <a:xfrm>
          <a:off x="13131800" y="311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6,117
6,083
80.40
6,349,989
6,142,000
199,862
3,507,618
7,249,339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人件費に係るものは、平成2</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％と類似団体平均と比べて高い水準にある。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これは町特有の施設等が多く職員数が類似団体平均より多いことが主な要因である。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今後、住民サービスを低下させることなく、第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次集中改革プランに基づき指定管理者制度の導入や、早期退職募集制度の活用などを行い人件費の抑制を図る。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53848</xdr:rowOff>
    </xdr:from>
    <xdr:to>
      <xdr:col>24</xdr:col>
      <xdr:colOff>25400</xdr:colOff>
      <xdr:row>38</xdr:row>
      <xdr:rowOff>76708</xdr:rowOff>
    </xdr:to>
    <xdr:cxnSp macro="">
      <xdr:nvCxnSpPr>
        <xdr:cNvPr id="64" name="直線コネクタ 63"/>
        <xdr:cNvCxnSpPr/>
      </xdr:nvCxnSpPr>
      <xdr:spPr>
        <a:xfrm flipV="1">
          <a:off x="3987800" y="65689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76708</xdr:rowOff>
    </xdr:from>
    <xdr:to>
      <xdr:col>19</xdr:col>
      <xdr:colOff>187325</xdr:colOff>
      <xdr:row>38</xdr:row>
      <xdr:rowOff>76708</xdr:rowOff>
    </xdr:to>
    <xdr:cxnSp macro="">
      <xdr:nvCxnSpPr>
        <xdr:cNvPr id="67" name="直線コネクタ 66"/>
        <xdr:cNvCxnSpPr/>
      </xdr:nvCxnSpPr>
      <xdr:spPr>
        <a:xfrm>
          <a:off x="3098800" y="6591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76708</xdr:rowOff>
    </xdr:from>
    <xdr:to>
      <xdr:col>15</xdr:col>
      <xdr:colOff>98425</xdr:colOff>
      <xdr:row>38</xdr:row>
      <xdr:rowOff>168148</xdr:rowOff>
    </xdr:to>
    <xdr:cxnSp macro="">
      <xdr:nvCxnSpPr>
        <xdr:cNvPr id="70" name="直線コネクタ 69"/>
        <xdr:cNvCxnSpPr/>
      </xdr:nvCxnSpPr>
      <xdr:spPr>
        <a:xfrm flipV="1">
          <a:off x="2209800" y="65918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122428</xdr:rowOff>
    </xdr:from>
    <xdr:to>
      <xdr:col>11</xdr:col>
      <xdr:colOff>9525</xdr:colOff>
      <xdr:row>38</xdr:row>
      <xdr:rowOff>168148</xdr:rowOff>
    </xdr:to>
    <xdr:cxnSp macro="">
      <xdr:nvCxnSpPr>
        <xdr:cNvPr id="73" name="直線コネクタ 72"/>
        <xdr:cNvCxnSpPr/>
      </xdr:nvCxnSpPr>
      <xdr:spPr>
        <a:xfrm>
          <a:off x="1320800" y="66375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xdr:rowOff>
    </xdr:from>
    <xdr:to>
      <xdr:col>24</xdr:col>
      <xdr:colOff>76200</xdr:colOff>
      <xdr:row>38</xdr:row>
      <xdr:rowOff>104648</xdr:rowOff>
    </xdr:to>
    <xdr:sp macro="" textlink="">
      <xdr:nvSpPr>
        <xdr:cNvPr id="83" name="楕円 82"/>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146575</xdr:rowOff>
    </xdr:from>
    <xdr:ext cx="762000" cy="259045"/>
    <xdr:sp macro="" textlink="">
      <xdr:nvSpPr>
        <xdr:cNvPr id="84" name="人件費該当値テキスト"/>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25908</xdr:rowOff>
    </xdr:from>
    <xdr:to>
      <xdr:col>20</xdr:col>
      <xdr:colOff>38100</xdr:colOff>
      <xdr:row>38</xdr:row>
      <xdr:rowOff>127508</xdr:rowOff>
    </xdr:to>
    <xdr:sp macro="" textlink="">
      <xdr:nvSpPr>
        <xdr:cNvPr id="85" name="楕円 84"/>
        <xdr:cNvSpPr/>
      </xdr:nvSpPr>
      <xdr:spPr>
        <a:xfrm>
          <a:off x="3937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112285</xdr:rowOff>
    </xdr:from>
    <xdr:ext cx="736600" cy="259045"/>
    <xdr:sp macro="" textlink="">
      <xdr:nvSpPr>
        <xdr:cNvPr id="86" name="テキスト ボックス 85"/>
        <xdr:cNvSpPr txBox="1"/>
      </xdr:nvSpPr>
      <xdr:spPr>
        <a:xfrm>
          <a:off x="3606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25908</xdr:rowOff>
    </xdr:from>
    <xdr:to>
      <xdr:col>15</xdr:col>
      <xdr:colOff>149225</xdr:colOff>
      <xdr:row>38</xdr:row>
      <xdr:rowOff>127508</xdr:rowOff>
    </xdr:to>
    <xdr:sp macro="" textlink="">
      <xdr:nvSpPr>
        <xdr:cNvPr id="87" name="楕円 86"/>
        <xdr:cNvSpPr/>
      </xdr:nvSpPr>
      <xdr:spPr>
        <a:xfrm>
          <a:off x="3048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112285</xdr:rowOff>
    </xdr:from>
    <xdr:ext cx="762000" cy="259045"/>
    <xdr:sp macro="" textlink="">
      <xdr:nvSpPr>
        <xdr:cNvPr id="88" name="テキスト ボックス 87"/>
        <xdr:cNvSpPr txBox="1"/>
      </xdr:nvSpPr>
      <xdr:spPr>
        <a:xfrm>
          <a:off x="2717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117348</xdr:rowOff>
    </xdr:from>
    <xdr:to>
      <xdr:col>11</xdr:col>
      <xdr:colOff>60325</xdr:colOff>
      <xdr:row>39</xdr:row>
      <xdr:rowOff>47498</xdr:rowOff>
    </xdr:to>
    <xdr:sp macro="" textlink="">
      <xdr:nvSpPr>
        <xdr:cNvPr id="89" name="楕円 88"/>
        <xdr:cNvSpPr/>
      </xdr:nvSpPr>
      <xdr:spPr>
        <a:xfrm>
          <a:off x="2159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32275</xdr:rowOff>
    </xdr:from>
    <xdr:ext cx="762000" cy="259045"/>
    <xdr:sp macro="" textlink="">
      <xdr:nvSpPr>
        <xdr:cNvPr id="90" name="テキスト ボックス 89"/>
        <xdr:cNvSpPr txBox="1"/>
      </xdr:nvSpPr>
      <xdr:spPr>
        <a:xfrm>
          <a:off x="1828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71628</xdr:rowOff>
    </xdr:from>
    <xdr:to>
      <xdr:col>6</xdr:col>
      <xdr:colOff>171450</xdr:colOff>
      <xdr:row>39</xdr:row>
      <xdr:rowOff>1778</xdr:rowOff>
    </xdr:to>
    <xdr:sp macro="" textlink="">
      <xdr:nvSpPr>
        <xdr:cNvPr id="91" name="楕円 90"/>
        <xdr:cNvSpPr/>
      </xdr:nvSpPr>
      <xdr:spPr>
        <a:xfrm>
          <a:off x="127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158005</xdr:rowOff>
    </xdr:from>
    <xdr:ext cx="762000" cy="259045"/>
    <xdr:sp macro="" textlink="">
      <xdr:nvSpPr>
        <xdr:cNvPr id="92" name="テキスト ボックス 91"/>
        <xdr:cNvSpPr txBox="1"/>
      </xdr:nvSpPr>
      <xdr:spPr>
        <a:xfrm>
          <a:off x="939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物件費に係る経常収支比率は昨年より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、類似団体平均より1</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賃金や旅費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については類似団体を上回っており、また、施設更新に伴う維持管理業務の委託などが増加傾向にあるため、引き続き第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次集中改革プランに基づき、必要性・効率性を基本に改善を行っていく。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165862</xdr:rowOff>
    </xdr:from>
    <xdr:to>
      <xdr:col>82</xdr:col>
      <xdr:colOff>107950</xdr:colOff>
      <xdr:row>14</xdr:row>
      <xdr:rowOff>21844</xdr:rowOff>
    </xdr:to>
    <xdr:cxnSp macro="">
      <xdr:nvCxnSpPr>
        <xdr:cNvPr id="123" name="直線コネクタ 122"/>
        <xdr:cNvCxnSpPr/>
      </xdr:nvCxnSpPr>
      <xdr:spPr>
        <a:xfrm>
          <a:off x="15671800" y="23947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165862</xdr:rowOff>
    </xdr:from>
    <xdr:to>
      <xdr:col>78</xdr:col>
      <xdr:colOff>69850</xdr:colOff>
      <xdr:row>14</xdr:row>
      <xdr:rowOff>30988</xdr:rowOff>
    </xdr:to>
    <xdr:cxnSp macro="">
      <xdr:nvCxnSpPr>
        <xdr:cNvPr id="126" name="直線コネクタ 125"/>
        <xdr:cNvCxnSpPr/>
      </xdr:nvCxnSpPr>
      <xdr:spPr>
        <a:xfrm flipV="1">
          <a:off x="14782800" y="23947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165862</xdr:rowOff>
    </xdr:from>
    <xdr:to>
      <xdr:col>73</xdr:col>
      <xdr:colOff>180975</xdr:colOff>
      <xdr:row>14</xdr:row>
      <xdr:rowOff>30988</xdr:rowOff>
    </xdr:to>
    <xdr:cxnSp macro="">
      <xdr:nvCxnSpPr>
        <xdr:cNvPr id="129" name="直線コネクタ 128"/>
        <xdr:cNvCxnSpPr/>
      </xdr:nvCxnSpPr>
      <xdr:spPr>
        <a:xfrm>
          <a:off x="13893800" y="23947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165862</xdr:rowOff>
    </xdr:from>
    <xdr:to>
      <xdr:col>69</xdr:col>
      <xdr:colOff>92075</xdr:colOff>
      <xdr:row>14</xdr:row>
      <xdr:rowOff>8128</xdr:rowOff>
    </xdr:to>
    <xdr:cxnSp macro="">
      <xdr:nvCxnSpPr>
        <xdr:cNvPr id="132" name="直線コネクタ 131"/>
        <xdr:cNvCxnSpPr/>
      </xdr:nvCxnSpPr>
      <xdr:spPr>
        <a:xfrm flipV="1">
          <a:off x="13004800" y="23947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142494</xdr:rowOff>
    </xdr:from>
    <xdr:to>
      <xdr:col>82</xdr:col>
      <xdr:colOff>158750</xdr:colOff>
      <xdr:row>14</xdr:row>
      <xdr:rowOff>72644</xdr:rowOff>
    </xdr:to>
    <xdr:sp macro="" textlink="">
      <xdr:nvSpPr>
        <xdr:cNvPr id="142" name="楕円 141"/>
        <xdr:cNvSpPr/>
      </xdr:nvSpPr>
      <xdr:spPr>
        <a:xfrm>
          <a:off x="164592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159021</xdr:rowOff>
    </xdr:from>
    <xdr:ext cx="762000" cy="259045"/>
    <xdr:sp macro="" textlink="">
      <xdr:nvSpPr>
        <xdr:cNvPr id="143" name="物件費該当値テキスト"/>
        <xdr:cNvSpPr txBox="1"/>
      </xdr:nvSpPr>
      <xdr:spPr>
        <a:xfrm>
          <a:off x="16598900" y="221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115062</xdr:rowOff>
    </xdr:from>
    <xdr:to>
      <xdr:col>78</xdr:col>
      <xdr:colOff>120650</xdr:colOff>
      <xdr:row>14</xdr:row>
      <xdr:rowOff>45212</xdr:rowOff>
    </xdr:to>
    <xdr:sp macro="" textlink="">
      <xdr:nvSpPr>
        <xdr:cNvPr id="144" name="楕円 143"/>
        <xdr:cNvSpPr/>
      </xdr:nvSpPr>
      <xdr:spPr>
        <a:xfrm>
          <a:off x="15621000" y="23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55389</xdr:rowOff>
    </xdr:from>
    <xdr:ext cx="736600" cy="259045"/>
    <xdr:sp macro="" textlink="">
      <xdr:nvSpPr>
        <xdr:cNvPr id="145" name="テキスト ボックス 144"/>
        <xdr:cNvSpPr txBox="1"/>
      </xdr:nvSpPr>
      <xdr:spPr>
        <a:xfrm>
          <a:off x="15290800" y="211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151638</xdr:rowOff>
    </xdr:from>
    <xdr:to>
      <xdr:col>74</xdr:col>
      <xdr:colOff>31750</xdr:colOff>
      <xdr:row>14</xdr:row>
      <xdr:rowOff>81788</xdr:rowOff>
    </xdr:to>
    <xdr:sp macro="" textlink="">
      <xdr:nvSpPr>
        <xdr:cNvPr id="146" name="楕円 145"/>
        <xdr:cNvSpPr/>
      </xdr:nvSpPr>
      <xdr:spPr>
        <a:xfrm>
          <a:off x="14732000" y="23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66565</xdr:rowOff>
    </xdr:from>
    <xdr:ext cx="762000" cy="259045"/>
    <xdr:sp macro="" textlink="">
      <xdr:nvSpPr>
        <xdr:cNvPr id="147" name="テキスト ボックス 146"/>
        <xdr:cNvSpPr txBox="1"/>
      </xdr:nvSpPr>
      <xdr:spPr>
        <a:xfrm>
          <a:off x="14401800" y="246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115062</xdr:rowOff>
    </xdr:from>
    <xdr:to>
      <xdr:col>69</xdr:col>
      <xdr:colOff>142875</xdr:colOff>
      <xdr:row>14</xdr:row>
      <xdr:rowOff>45212</xdr:rowOff>
    </xdr:to>
    <xdr:sp macro="" textlink="">
      <xdr:nvSpPr>
        <xdr:cNvPr id="148" name="楕円 147"/>
        <xdr:cNvSpPr/>
      </xdr:nvSpPr>
      <xdr:spPr>
        <a:xfrm>
          <a:off x="13843000" y="23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55389</xdr:rowOff>
    </xdr:from>
    <xdr:ext cx="762000" cy="259045"/>
    <xdr:sp macro="" textlink="">
      <xdr:nvSpPr>
        <xdr:cNvPr id="149" name="テキスト ボックス 148"/>
        <xdr:cNvSpPr txBox="1"/>
      </xdr:nvSpPr>
      <xdr:spPr>
        <a:xfrm>
          <a:off x="13512800" y="211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128778</xdr:rowOff>
    </xdr:from>
    <xdr:to>
      <xdr:col>65</xdr:col>
      <xdr:colOff>53975</xdr:colOff>
      <xdr:row>14</xdr:row>
      <xdr:rowOff>58928</xdr:rowOff>
    </xdr:to>
    <xdr:sp macro="" textlink="">
      <xdr:nvSpPr>
        <xdr:cNvPr id="150" name="楕円 149"/>
        <xdr:cNvSpPr/>
      </xdr:nvSpPr>
      <xdr:spPr>
        <a:xfrm>
          <a:off x="12954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43705</xdr:rowOff>
    </xdr:from>
    <xdr:ext cx="762000" cy="259045"/>
    <xdr:sp macro="" textlink="">
      <xdr:nvSpPr>
        <xdr:cNvPr id="151" name="テキスト ボックス 150"/>
        <xdr:cNvSpPr txBox="1"/>
      </xdr:nvSpPr>
      <xdr:spPr>
        <a:xfrm>
          <a:off x="12623800" y="24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経常一般財源に占める扶助費については、類似団体平均より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ポイント下回っている。これは予防事業等を積極的に行っている効果だと考えられるが、少子高齢化が進行する中で福祉の充実を図りながら大幅な上昇とならないよう努める。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69850</xdr:rowOff>
    </xdr:to>
    <xdr:cxnSp macro="">
      <xdr:nvCxnSpPr>
        <xdr:cNvPr id="184" name="直線コネクタ 183"/>
        <xdr:cNvCxnSpPr/>
      </xdr:nvCxnSpPr>
      <xdr:spPr>
        <a:xfrm>
          <a:off x="3987800" y="9271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69850</xdr:rowOff>
    </xdr:to>
    <xdr:cxnSp macro="">
      <xdr:nvCxnSpPr>
        <xdr:cNvPr id="187" name="直線コネクタ 186"/>
        <xdr:cNvCxnSpPr/>
      </xdr:nvCxnSpPr>
      <xdr:spPr>
        <a:xfrm flipV="1">
          <a:off x="3098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127000</xdr:rowOff>
    </xdr:to>
    <xdr:cxnSp macro="">
      <xdr:nvCxnSpPr>
        <xdr:cNvPr id="190" name="直線コネクタ 189"/>
        <xdr:cNvCxnSpPr/>
      </xdr:nvCxnSpPr>
      <xdr:spPr>
        <a:xfrm flipV="1">
          <a:off x="2209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127000</xdr:rowOff>
    </xdr:to>
    <xdr:cxnSp macro="">
      <xdr:nvCxnSpPr>
        <xdr:cNvPr id="193" name="直線コネクタ 192"/>
        <xdr:cNvCxnSpPr/>
      </xdr:nvCxnSpPr>
      <xdr:spPr>
        <a:xfrm>
          <a:off x="1320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3" name="楕円 202"/>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4"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7" name="楕円 206"/>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8" name="テキスト ボックス 207"/>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0" name="テキスト ボックス 209"/>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1" name="楕円 210"/>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2" name="テキスト ボックス 211"/>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特別会計への赤字補てん的な繰出金について、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見直しを行った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ためであるが、今後も使用料や保険料等の適正化を図ることなどにより、税収を主な財源とする普通会計の負担額を減らしていくよう努める。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17272</xdr:rowOff>
    </xdr:from>
    <xdr:to>
      <xdr:col>82</xdr:col>
      <xdr:colOff>107950</xdr:colOff>
      <xdr:row>56</xdr:row>
      <xdr:rowOff>108712</xdr:rowOff>
    </xdr:to>
    <xdr:cxnSp macro="">
      <xdr:nvCxnSpPr>
        <xdr:cNvPr id="242" name="直線コネクタ 241"/>
        <xdr:cNvCxnSpPr/>
      </xdr:nvCxnSpPr>
      <xdr:spPr>
        <a:xfrm flipV="1">
          <a:off x="15671800" y="96184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108712</xdr:rowOff>
    </xdr:from>
    <xdr:to>
      <xdr:col>78</xdr:col>
      <xdr:colOff>69850</xdr:colOff>
      <xdr:row>56</xdr:row>
      <xdr:rowOff>108712</xdr:rowOff>
    </xdr:to>
    <xdr:cxnSp macro="">
      <xdr:nvCxnSpPr>
        <xdr:cNvPr id="245" name="直線コネクタ 244"/>
        <xdr:cNvCxnSpPr/>
      </xdr:nvCxnSpPr>
      <xdr:spPr>
        <a:xfrm>
          <a:off x="14782800" y="9709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108712</xdr:rowOff>
    </xdr:from>
    <xdr:to>
      <xdr:col>73</xdr:col>
      <xdr:colOff>180975</xdr:colOff>
      <xdr:row>56</xdr:row>
      <xdr:rowOff>117856</xdr:rowOff>
    </xdr:to>
    <xdr:cxnSp macro="">
      <xdr:nvCxnSpPr>
        <xdr:cNvPr id="248" name="直線コネクタ 247"/>
        <xdr:cNvCxnSpPr/>
      </xdr:nvCxnSpPr>
      <xdr:spPr>
        <a:xfrm flipV="1">
          <a:off x="13893800" y="9709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21844</xdr:rowOff>
    </xdr:from>
    <xdr:to>
      <xdr:col>69</xdr:col>
      <xdr:colOff>92075</xdr:colOff>
      <xdr:row>56</xdr:row>
      <xdr:rowOff>117856</xdr:rowOff>
    </xdr:to>
    <xdr:cxnSp macro="">
      <xdr:nvCxnSpPr>
        <xdr:cNvPr id="251" name="直線コネクタ 250"/>
        <xdr:cNvCxnSpPr/>
      </xdr:nvCxnSpPr>
      <xdr:spPr>
        <a:xfrm>
          <a:off x="13004800" y="96230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137922</xdr:rowOff>
    </xdr:from>
    <xdr:to>
      <xdr:col>82</xdr:col>
      <xdr:colOff>158750</xdr:colOff>
      <xdr:row>56</xdr:row>
      <xdr:rowOff>68072</xdr:rowOff>
    </xdr:to>
    <xdr:sp macro="" textlink="">
      <xdr:nvSpPr>
        <xdr:cNvPr id="261" name="楕円 260"/>
        <xdr:cNvSpPr/>
      </xdr:nvSpPr>
      <xdr:spPr>
        <a:xfrm>
          <a:off x="164592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154449</xdr:rowOff>
    </xdr:from>
    <xdr:ext cx="762000" cy="259045"/>
    <xdr:sp macro="" textlink="">
      <xdr:nvSpPr>
        <xdr:cNvPr id="262" name="その他該当値テキスト"/>
        <xdr:cNvSpPr txBox="1"/>
      </xdr:nvSpPr>
      <xdr:spPr>
        <a:xfrm>
          <a:off x="16598900" y="94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57912</xdr:rowOff>
    </xdr:from>
    <xdr:to>
      <xdr:col>78</xdr:col>
      <xdr:colOff>120650</xdr:colOff>
      <xdr:row>56</xdr:row>
      <xdr:rowOff>159512</xdr:rowOff>
    </xdr:to>
    <xdr:sp macro="" textlink="">
      <xdr:nvSpPr>
        <xdr:cNvPr id="263" name="楕円 262"/>
        <xdr:cNvSpPr/>
      </xdr:nvSpPr>
      <xdr:spPr>
        <a:xfrm>
          <a:off x="15621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144289</xdr:rowOff>
    </xdr:from>
    <xdr:ext cx="736600" cy="259045"/>
    <xdr:sp macro="" textlink="">
      <xdr:nvSpPr>
        <xdr:cNvPr id="264" name="テキスト ボックス 263"/>
        <xdr:cNvSpPr txBox="1"/>
      </xdr:nvSpPr>
      <xdr:spPr>
        <a:xfrm>
          <a:off x="15290800" y="974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57912</xdr:rowOff>
    </xdr:from>
    <xdr:to>
      <xdr:col>74</xdr:col>
      <xdr:colOff>31750</xdr:colOff>
      <xdr:row>56</xdr:row>
      <xdr:rowOff>159512</xdr:rowOff>
    </xdr:to>
    <xdr:sp macro="" textlink="">
      <xdr:nvSpPr>
        <xdr:cNvPr id="265" name="楕円 264"/>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144289</xdr:rowOff>
    </xdr:from>
    <xdr:ext cx="762000" cy="259045"/>
    <xdr:sp macro="" textlink="">
      <xdr:nvSpPr>
        <xdr:cNvPr id="266" name="テキスト ボックス 265"/>
        <xdr:cNvSpPr txBox="1"/>
      </xdr:nvSpPr>
      <xdr:spPr>
        <a:xfrm>
          <a:off x="144018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67056</xdr:rowOff>
    </xdr:from>
    <xdr:to>
      <xdr:col>69</xdr:col>
      <xdr:colOff>142875</xdr:colOff>
      <xdr:row>56</xdr:row>
      <xdr:rowOff>168656</xdr:rowOff>
    </xdr:to>
    <xdr:sp macro="" textlink="">
      <xdr:nvSpPr>
        <xdr:cNvPr id="267" name="楕円 266"/>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68" name="テキスト ボックス 267"/>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142494</xdr:rowOff>
    </xdr:from>
    <xdr:to>
      <xdr:col>65</xdr:col>
      <xdr:colOff>53975</xdr:colOff>
      <xdr:row>56</xdr:row>
      <xdr:rowOff>72644</xdr:rowOff>
    </xdr:to>
    <xdr:sp macro="" textlink="">
      <xdr:nvSpPr>
        <xdr:cNvPr id="269" name="楕円 268"/>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82821</xdr:rowOff>
    </xdr:from>
    <xdr:ext cx="762000" cy="259045"/>
    <xdr:sp macro="" textlink="">
      <xdr:nvSpPr>
        <xdr:cNvPr id="270" name="テキスト ボックス 269"/>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ポイント上昇したが、類似団体平均を下回っている。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補助金交付団体への交付金額見直しを継続しているが、交付団体が増加傾向にあり経常収支比率が上昇している。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次集中改革プランに基づき、補助金交付基準等の見直しや適正化に努める。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37</xdr:row>
      <xdr:rowOff>1270</xdr:rowOff>
    </xdr:to>
    <xdr:cxnSp macro="">
      <xdr:nvCxnSpPr>
        <xdr:cNvPr id="300" name="直線コネクタ 299"/>
        <xdr:cNvCxnSpPr/>
      </xdr:nvCxnSpPr>
      <xdr:spPr>
        <a:xfrm>
          <a:off x="15671800" y="62900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117856</xdr:rowOff>
    </xdr:to>
    <xdr:cxnSp macro="">
      <xdr:nvCxnSpPr>
        <xdr:cNvPr id="303" name="直線コネクタ 302"/>
        <xdr:cNvCxnSpPr/>
      </xdr:nvCxnSpPr>
      <xdr:spPr>
        <a:xfrm>
          <a:off x="14782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140716</xdr:rowOff>
    </xdr:to>
    <xdr:cxnSp macro="">
      <xdr:nvCxnSpPr>
        <xdr:cNvPr id="306" name="直線コネクタ 305"/>
        <xdr:cNvCxnSpPr/>
      </xdr:nvCxnSpPr>
      <xdr:spPr>
        <a:xfrm flipV="1">
          <a:off x="13893800" y="6276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140716</xdr:rowOff>
    </xdr:to>
    <xdr:cxnSp macro="">
      <xdr:nvCxnSpPr>
        <xdr:cNvPr id="309" name="直線コネクタ 308"/>
        <xdr:cNvCxnSpPr/>
      </xdr:nvCxnSpPr>
      <xdr:spPr>
        <a:xfrm>
          <a:off x="13004800" y="6312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9" name="楕円 318"/>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20"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1" name="楕円 320"/>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2" name="テキスト ボックス 321"/>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3" name="楕円 322"/>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4" name="テキスト ボックス 32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5" name="楕円 324"/>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26" name="テキスト ボックス 32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7" name="楕円 326"/>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8" name="テキスト ボックス 327"/>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ポイント減少しているものの、依然として類似団体平均を上回っている。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総合防災拠点施設整備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は終了したが、公営住宅建設やドーム闘牛場建設等を計画しており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、再び公債費比率が上昇することが予想される。そのため、長期的な起債計画を行い、事業計画の整理・縮小を図るなど起債依存型の事業実施を見直し、新規発行の抑制に努めていく。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154432</xdr:rowOff>
    </xdr:from>
    <xdr:to>
      <xdr:col>24</xdr:col>
      <xdr:colOff>25400</xdr:colOff>
      <xdr:row>79</xdr:row>
      <xdr:rowOff>42418</xdr:rowOff>
    </xdr:to>
    <xdr:cxnSp macro="">
      <xdr:nvCxnSpPr>
        <xdr:cNvPr id="358" name="直線コネクタ 357"/>
        <xdr:cNvCxnSpPr/>
      </xdr:nvCxnSpPr>
      <xdr:spPr>
        <a:xfrm flipV="1">
          <a:off x="3987800" y="135275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42418</xdr:rowOff>
    </xdr:from>
    <xdr:to>
      <xdr:col>19</xdr:col>
      <xdr:colOff>187325</xdr:colOff>
      <xdr:row>79</xdr:row>
      <xdr:rowOff>46989</xdr:rowOff>
    </xdr:to>
    <xdr:cxnSp macro="">
      <xdr:nvCxnSpPr>
        <xdr:cNvPr id="361" name="直線コネクタ 360"/>
        <xdr:cNvCxnSpPr/>
      </xdr:nvCxnSpPr>
      <xdr:spPr>
        <a:xfrm flipV="1">
          <a:off x="3098800" y="135869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83565</xdr:rowOff>
    </xdr:to>
    <xdr:cxnSp macro="">
      <xdr:nvCxnSpPr>
        <xdr:cNvPr id="364" name="直線コネクタ 363"/>
        <xdr:cNvCxnSpPr/>
      </xdr:nvCxnSpPr>
      <xdr:spPr>
        <a:xfrm flipV="1">
          <a:off x="2209800" y="135915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65278</xdr:rowOff>
    </xdr:from>
    <xdr:to>
      <xdr:col>11</xdr:col>
      <xdr:colOff>9525</xdr:colOff>
      <xdr:row>79</xdr:row>
      <xdr:rowOff>83565</xdr:rowOff>
    </xdr:to>
    <xdr:cxnSp macro="">
      <xdr:nvCxnSpPr>
        <xdr:cNvPr id="367" name="直線コネクタ 366"/>
        <xdr:cNvCxnSpPr/>
      </xdr:nvCxnSpPr>
      <xdr:spPr>
        <a:xfrm>
          <a:off x="1320800" y="136098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103632</xdr:rowOff>
    </xdr:from>
    <xdr:to>
      <xdr:col>24</xdr:col>
      <xdr:colOff>76200</xdr:colOff>
      <xdr:row>79</xdr:row>
      <xdr:rowOff>33782</xdr:rowOff>
    </xdr:to>
    <xdr:sp macro="" textlink="">
      <xdr:nvSpPr>
        <xdr:cNvPr id="377" name="楕円 376"/>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75709</xdr:rowOff>
    </xdr:from>
    <xdr:ext cx="762000" cy="259045"/>
    <xdr:sp macro="" textlink="">
      <xdr:nvSpPr>
        <xdr:cNvPr id="378" name="公債費該当値テキスト"/>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163068</xdr:rowOff>
    </xdr:from>
    <xdr:to>
      <xdr:col>20</xdr:col>
      <xdr:colOff>38100</xdr:colOff>
      <xdr:row>79</xdr:row>
      <xdr:rowOff>93218</xdr:rowOff>
    </xdr:to>
    <xdr:sp macro="" textlink="">
      <xdr:nvSpPr>
        <xdr:cNvPr id="379" name="楕円 378"/>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77995</xdr:rowOff>
    </xdr:from>
    <xdr:ext cx="736600" cy="259045"/>
    <xdr:sp macro="" textlink="">
      <xdr:nvSpPr>
        <xdr:cNvPr id="380" name="テキスト ボックス 379"/>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81" name="楕円 380"/>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82" name="テキスト ボックス 381"/>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32765</xdr:rowOff>
    </xdr:from>
    <xdr:to>
      <xdr:col>11</xdr:col>
      <xdr:colOff>60325</xdr:colOff>
      <xdr:row>79</xdr:row>
      <xdr:rowOff>134365</xdr:rowOff>
    </xdr:to>
    <xdr:sp macro="" textlink="">
      <xdr:nvSpPr>
        <xdr:cNvPr id="383" name="楕円 382"/>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119142</xdr:rowOff>
    </xdr:from>
    <xdr:ext cx="762000" cy="259045"/>
    <xdr:sp macro="" textlink="">
      <xdr:nvSpPr>
        <xdr:cNvPr id="384" name="テキスト ボックス 383"/>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14478</xdr:rowOff>
    </xdr:from>
    <xdr:to>
      <xdr:col>6</xdr:col>
      <xdr:colOff>171450</xdr:colOff>
      <xdr:row>79</xdr:row>
      <xdr:rowOff>116078</xdr:rowOff>
    </xdr:to>
    <xdr:sp macro="" textlink="">
      <xdr:nvSpPr>
        <xdr:cNvPr id="385" name="楕円 384"/>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100855</xdr:rowOff>
    </xdr:from>
    <xdr:ext cx="762000" cy="259045"/>
    <xdr:sp macro="" textlink="">
      <xdr:nvSpPr>
        <xdr:cNvPr id="386" name="テキスト ボックス 385"/>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公債費以外の経常収支比率は、前年度より0.</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改善されたが、施設運営等に係る職員数が多いことによる人件費について経常一般財源に占める割合が大きいことや、補助費等が前年度より増額となっていることなど、今後も定員適正化や補助金の見直し等、行財政改革についてさらに強化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25763</xdr:rowOff>
    </xdr:to>
    <xdr:cxnSp macro="">
      <xdr:nvCxnSpPr>
        <xdr:cNvPr id="421" name="直線コネクタ 420"/>
        <xdr:cNvCxnSpPr/>
      </xdr:nvCxnSpPr>
      <xdr:spPr>
        <a:xfrm flipV="1">
          <a:off x="15671800" y="130429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25763</xdr:rowOff>
    </xdr:from>
    <xdr:to>
      <xdr:col>78</xdr:col>
      <xdr:colOff>69850</xdr:colOff>
      <xdr:row>76</xdr:row>
      <xdr:rowOff>51888</xdr:rowOff>
    </xdr:to>
    <xdr:cxnSp macro="">
      <xdr:nvCxnSpPr>
        <xdr:cNvPr id="424" name="直線コネクタ 423"/>
        <xdr:cNvCxnSpPr/>
      </xdr:nvCxnSpPr>
      <xdr:spPr>
        <a:xfrm flipV="1">
          <a:off x="14782800" y="13055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51888</xdr:rowOff>
    </xdr:from>
    <xdr:to>
      <xdr:col>73</xdr:col>
      <xdr:colOff>180975</xdr:colOff>
      <xdr:row>76</xdr:row>
      <xdr:rowOff>133531</xdr:rowOff>
    </xdr:to>
    <xdr:cxnSp macro="">
      <xdr:nvCxnSpPr>
        <xdr:cNvPr id="427" name="直線コネクタ 426"/>
        <xdr:cNvCxnSpPr/>
      </xdr:nvCxnSpPr>
      <xdr:spPr>
        <a:xfrm flipV="1">
          <a:off x="13893800" y="1308208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29029</xdr:rowOff>
    </xdr:from>
    <xdr:to>
      <xdr:col>69</xdr:col>
      <xdr:colOff>92075</xdr:colOff>
      <xdr:row>76</xdr:row>
      <xdr:rowOff>133531</xdr:rowOff>
    </xdr:to>
    <xdr:cxnSp macro="">
      <xdr:nvCxnSpPr>
        <xdr:cNvPr id="430" name="直線コネクタ 429"/>
        <xdr:cNvCxnSpPr/>
      </xdr:nvCxnSpPr>
      <xdr:spPr>
        <a:xfrm>
          <a:off x="13004800" y="1305922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0" name="楕円 439"/>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105427</xdr:rowOff>
    </xdr:from>
    <xdr:ext cx="762000" cy="259045"/>
    <xdr:sp macro="" textlink="">
      <xdr:nvSpPr>
        <xdr:cNvPr id="441" name="公債費以外該当値テキスト"/>
        <xdr:cNvSpPr txBox="1"/>
      </xdr:nvSpPr>
      <xdr:spPr>
        <a:xfrm>
          <a:off x="16598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146413</xdr:rowOff>
    </xdr:from>
    <xdr:to>
      <xdr:col>78</xdr:col>
      <xdr:colOff>120650</xdr:colOff>
      <xdr:row>76</xdr:row>
      <xdr:rowOff>76563</xdr:rowOff>
    </xdr:to>
    <xdr:sp macro="" textlink="">
      <xdr:nvSpPr>
        <xdr:cNvPr id="442" name="楕円 441"/>
        <xdr:cNvSpPr/>
      </xdr:nvSpPr>
      <xdr:spPr>
        <a:xfrm>
          <a:off x="15621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61340</xdr:rowOff>
    </xdr:from>
    <xdr:ext cx="736600" cy="259045"/>
    <xdr:sp macro="" textlink="">
      <xdr:nvSpPr>
        <xdr:cNvPr id="443" name="テキスト ボックス 442"/>
        <xdr:cNvSpPr txBox="1"/>
      </xdr:nvSpPr>
      <xdr:spPr>
        <a:xfrm>
          <a:off x="15290800" y="13091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1088</xdr:rowOff>
    </xdr:from>
    <xdr:to>
      <xdr:col>74</xdr:col>
      <xdr:colOff>31750</xdr:colOff>
      <xdr:row>76</xdr:row>
      <xdr:rowOff>102688</xdr:rowOff>
    </xdr:to>
    <xdr:sp macro="" textlink="">
      <xdr:nvSpPr>
        <xdr:cNvPr id="444" name="楕円 443"/>
        <xdr:cNvSpPr/>
      </xdr:nvSpPr>
      <xdr:spPr>
        <a:xfrm>
          <a:off x="14732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87465</xdr:rowOff>
    </xdr:from>
    <xdr:ext cx="762000" cy="259045"/>
    <xdr:sp macro="" textlink="">
      <xdr:nvSpPr>
        <xdr:cNvPr id="445" name="テキスト ボックス 444"/>
        <xdr:cNvSpPr txBox="1"/>
      </xdr:nvSpPr>
      <xdr:spPr>
        <a:xfrm>
          <a:off x="144018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82731</xdr:rowOff>
    </xdr:from>
    <xdr:to>
      <xdr:col>69</xdr:col>
      <xdr:colOff>142875</xdr:colOff>
      <xdr:row>77</xdr:row>
      <xdr:rowOff>12881</xdr:rowOff>
    </xdr:to>
    <xdr:sp macro="" textlink="">
      <xdr:nvSpPr>
        <xdr:cNvPr id="446" name="楕円 445"/>
        <xdr:cNvSpPr/>
      </xdr:nvSpPr>
      <xdr:spPr>
        <a:xfrm>
          <a:off x="13843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169108</xdr:rowOff>
    </xdr:from>
    <xdr:ext cx="762000" cy="259045"/>
    <xdr:sp macro="" textlink="">
      <xdr:nvSpPr>
        <xdr:cNvPr id="447" name="テキスト ボックス 446"/>
        <xdr:cNvSpPr txBox="1"/>
      </xdr:nvSpPr>
      <xdr:spPr>
        <a:xfrm>
          <a:off x="13512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149679</xdr:rowOff>
    </xdr:from>
    <xdr:to>
      <xdr:col>65</xdr:col>
      <xdr:colOff>53975</xdr:colOff>
      <xdr:row>76</xdr:row>
      <xdr:rowOff>79829</xdr:rowOff>
    </xdr:to>
    <xdr:sp macro="" textlink="">
      <xdr:nvSpPr>
        <xdr:cNvPr id="448" name="楕円 447"/>
        <xdr:cNvSpPr/>
      </xdr:nvSpPr>
      <xdr:spPr>
        <a:xfrm>
          <a:off x="12954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64606</xdr:rowOff>
    </xdr:from>
    <xdr:ext cx="762000" cy="259045"/>
    <xdr:sp macro="" textlink="">
      <xdr:nvSpPr>
        <xdr:cNvPr id="449" name="テキスト ボックス 448"/>
        <xdr:cNvSpPr txBox="1"/>
      </xdr:nvSpPr>
      <xdr:spPr>
        <a:xfrm>
          <a:off x="12623800" y="1309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59805</xdr:rowOff>
    </xdr:from>
    <xdr:to>
      <xdr:col>29</xdr:col>
      <xdr:colOff>127000</xdr:colOff>
      <xdr:row>15</xdr:row>
      <xdr:rowOff>87631</xdr:rowOff>
    </xdr:to>
    <xdr:cxnSp macro="">
      <xdr:nvCxnSpPr>
        <xdr:cNvPr id="46" name="直線コネクタ 45"/>
        <xdr:cNvCxnSpPr/>
      </xdr:nvCxnSpPr>
      <xdr:spPr bwMode="auto">
        <a:xfrm flipV="1">
          <a:off x="5003800" y="2679180"/>
          <a:ext cx="647700" cy="27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87631</xdr:rowOff>
    </xdr:from>
    <xdr:to>
      <xdr:col>26</xdr:col>
      <xdr:colOff>50800</xdr:colOff>
      <xdr:row>15</xdr:row>
      <xdr:rowOff>102810</xdr:rowOff>
    </xdr:to>
    <xdr:cxnSp macro="">
      <xdr:nvCxnSpPr>
        <xdr:cNvPr id="49" name="直線コネクタ 48"/>
        <xdr:cNvCxnSpPr/>
      </xdr:nvCxnSpPr>
      <xdr:spPr bwMode="auto">
        <a:xfrm flipV="1">
          <a:off x="4305300" y="2707006"/>
          <a:ext cx="698500" cy="15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102810</xdr:rowOff>
    </xdr:from>
    <xdr:to>
      <xdr:col>22</xdr:col>
      <xdr:colOff>114300</xdr:colOff>
      <xdr:row>15</xdr:row>
      <xdr:rowOff>104216</xdr:rowOff>
    </xdr:to>
    <xdr:cxnSp macro="">
      <xdr:nvCxnSpPr>
        <xdr:cNvPr id="52" name="直線コネクタ 51"/>
        <xdr:cNvCxnSpPr/>
      </xdr:nvCxnSpPr>
      <xdr:spPr bwMode="auto">
        <a:xfrm flipV="1">
          <a:off x="3606800" y="2722185"/>
          <a:ext cx="698500" cy="1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104216</xdr:rowOff>
    </xdr:from>
    <xdr:to>
      <xdr:col>18</xdr:col>
      <xdr:colOff>177800</xdr:colOff>
      <xdr:row>15</xdr:row>
      <xdr:rowOff>158903</xdr:rowOff>
    </xdr:to>
    <xdr:cxnSp macro="">
      <xdr:nvCxnSpPr>
        <xdr:cNvPr id="55" name="直線コネクタ 54"/>
        <xdr:cNvCxnSpPr/>
      </xdr:nvCxnSpPr>
      <xdr:spPr bwMode="auto">
        <a:xfrm flipV="1">
          <a:off x="2908300" y="2723591"/>
          <a:ext cx="698500" cy="54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9005</xdr:rowOff>
    </xdr:from>
    <xdr:to>
      <xdr:col>29</xdr:col>
      <xdr:colOff>177800</xdr:colOff>
      <xdr:row>15</xdr:row>
      <xdr:rowOff>110605</xdr:rowOff>
    </xdr:to>
    <xdr:sp macro="" textlink="">
      <xdr:nvSpPr>
        <xdr:cNvPr id="65" name="楕円 64"/>
        <xdr:cNvSpPr/>
      </xdr:nvSpPr>
      <xdr:spPr bwMode="auto">
        <a:xfrm>
          <a:off x="5600700" y="262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25532</xdr:rowOff>
    </xdr:from>
    <xdr:ext cx="762000" cy="259045"/>
    <xdr:sp macro="" textlink="">
      <xdr:nvSpPr>
        <xdr:cNvPr id="66" name="人口1人当たり決算額の推移該当値テキスト130"/>
        <xdr:cNvSpPr txBox="1"/>
      </xdr:nvSpPr>
      <xdr:spPr>
        <a:xfrm>
          <a:off x="5740400" y="247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36831</xdr:rowOff>
    </xdr:from>
    <xdr:to>
      <xdr:col>26</xdr:col>
      <xdr:colOff>101600</xdr:colOff>
      <xdr:row>15</xdr:row>
      <xdr:rowOff>138431</xdr:rowOff>
    </xdr:to>
    <xdr:sp macro="" textlink="">
      <xdr:nvSpPr>
        <xdr:cNvPr id="67" name="楕円 66"/>
        <xdr:cNvSpPr/>
      </xdr:nvSpPr>
      <xdr:spPr bwMode="auto">
        <a:xfrm>
          <a:off x="4953000" y="265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148608</xdr:rowOff>
    </xdr:from>
    <xdr:ext cx="736600" cy="259045"/>
    <xdr:sp macro="" textlink="">
      <xdr:nvSpPr>
        <xdr:cNvPr id="68" name="テキスト ボックス 67"/>
        <xdr:cNvSpPr txBox="1"/>
      </xdr:nvSpPr>
      <xdr:spPr>
        <a:xfrm>
          <a:off x="4622800" y="2425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52010</xdr:rowOff>
    </xdr:from>
    <xdr:to>
      <xdr:col>22</xdr:col>
      <xdr:colOff>165100</xdr:colOff>
      <xdr:row>15</xdr:row>
      <xdr:rowOff>153610</xdr:rowOff>
    </xdr:to>
    <xdr:sp macro="" textlink="">
      <xdr:nvSpPr>
        <xdr:cNvPr id="69" name="楕円 68"/>
        <xdr:cNvSpPr/>
      </xdr:nvSpPr>
      <xdr:spPr bwMode="auto">
        <a:xfrm>
          <a:off x="4254500" y="2671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163787</xdr:rowOff>
    </xdr:from>
    <xdr:ext cx="762000" cy="259045"/>
    <xdr:sp macro="" textlink="">
      <xdr:nvSpPr>
        <xdr:cNvPr id="70" name="テキスト ボックス 69"/>
        <xdr:cNvSpPr txBox="1"/>
      </xdr:nvSpPr>
      <xdr:spPr>
        <a:xfrm>
          <a:off x="3924300" y="244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53416</xdr:rowOff>
    </xdr:from>
    <xdr:to>
      <xdr:col>19</xdr:col>
      <xdr:colOff>38100</xdr:colOff>
      <xdr:row>15</xdr:row>
      <xdr:rowOff>155016</xdr:rowOff>
    </xdr:to>
    <xdr:sp macro="" textlink="">
      <xdr:nvSpPr>
        <xdr:cNvPr id="71" name="楕円 70"/>
        <xdr:cNvSpPr/>
      </xdr:nvSpPr>
      <xdr:spPr bwMode="auto">
        <a:xfrm>
          <a:off x="3556000" y="2672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165193</xdr:rowOff>
    </xdr:from>
    <xdr:ext cx="762000" cy="259045"/>
    <xdr:sp macro="" textlink="">
      <xdr:nvSpPr>
        <xdr:cNvPr id="72" name="テキスト ボックス 71"/>
        <xdr:cNvSpPr txBox="1"/>
      </xdr:nvSpPr>
      <xdr:spPr>
        <a:xfrm>
          <a:off x="3225800" y="244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108103</xdr:rowOff>
    </xdr:from>
    <xdr:to>
      <xdr:col>15</xdr:col>
      <xdr:colOff>101600</xdr:colOff>
      <xdr:row>16</xdr:row>
      <xdr:rowOff>38253</xdr:rowOff>
    </xdr:to>
    <xdr:sp macro="" textlink="">
      <xdr:nvSpPr>
        <xdr:cNvPr id="73" name="楕円 72"/>
        <xdr:cNvSpPr/>
      </xdr:nvSpPr>
      <xdr:spPr bwMode="auto">
        <a:xfrm>
          <a:off x="2857500" y="2727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48430</xdr:rowOff>
    </xdr:from>
    <xdr:ext cx="762000" cy="259045"/>
    <xdr:sp macro="" textlink="">
      <xdr:nvSpPr>
        <xdr:cNvPr id="74" name="テキスト ボックス 73"/>
        <xdr:cNvSpPr txBox="1"/>
      </xdr:nvSpPr>
      <xdr:spPr>
        <a:xfrm>
          <a:off x="2527300" y="249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115341</xdr:rowOff>
    </xdr:from>
    <xdr:to>
      <xdr:col>29</xdr:col>
      <xdr:colOff>127000</xdr:colOff>
      <xdr:row>34</xdr:row>
      <xdr:rowOff>179034</xdr:rowOff>
    </xdr:to>
    <xdr:cxnSp macro="">
      <xdr:nvCxnSpPr>
        <xdr:cNvPr id="108" name="直線コネクタ 107"/>
        <xdr:cNvCxnSpPr/>
      </xdr:nvCxnSpPr>
      <xdr:spPr bwMode="auto">
        <a:xfrm>
          <a:off x="5003800" y="6382791"/>
          <a:ext cx="647700" cy="63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115341</xdr:rowOff>
    </xdr:from>
    <xdr:to>
      <xdr:col>26</xdr:col>
      <xdr:colOff>50800</xdr:colOff>
      <xdr:row>34</xdr:row>
      <xdr:rowOff>134184</xdr:rowOff>
    </xdr:to>
    <xdr:cxnSp macro="">
      <xdr:nvCxnSpPr>
        <xdr:cNvPr id="111" name="直線コネクタ 110"/>
        <xdr:cNvCxnSpPr/>
      </xdr:nvCxnSpPr>
      <xdr:spPr bwMode="auto">
        <a:xfrm flipV="1">
          <a:off x="4305300" y="6382791"/>
          <a:ext cx="698500" cy="1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134184</xdr:rowOff>
    </xdr:from>
    <xdr:to>
      <xdr:col>22</xdr:col>
      <xdr:colOff>114300</xdr:colOff>
      <xdr:row>34</xdr:row>
      <xdr:rowOff>141815</xdr:rowOff>
    </xdr:to>
    <xdr:cxnSp macro="">
      <xdr:nvCxnSpPr>
        <xdr:cNvPr id="114" name="直線コネクタ 113"/>
        <xdr:cNvCxnSpPr/>
      </xdr:nvCxnSpPr>
      <xdr:spPr bwMode="auto">
        <a:xfrm flipV="1">
          <a:off x="3606800" y="6401634"/>
          <a:ext cx="698500" cy="7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132007</xdr:rowOff>
    </xdr:from>
    <xdr:to>
      <xdr:col>18</xdr:col>
      <xdr:colOff>177800</xdr:colOff>
      <xdr:row>34</xdr:row>
      <xdr:rowOff>141815</xdr:rowOff>
    </xdr:to>
    <xdr:cxnSp macro="">
      <xdr:nvCxnSpPr>
        <xdr:cNvPr id="117" name="直線コネクタ 116"/>
        <xdr:cNvCxnSpPr/>
      </xdr:nvCxnSpPr>
      <xdr:spPr bwMode="auto">
        <a:xfrm>
          <a:off x="2908300" y="6399457"/>
          <a:ext cx="698500" cy="9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128234</xdr:rowOff>
    </xdr:from>
    <xdr:to>
      <xdr:col>29</xdr:col>
      <xdr:colOff>177800</xdr:colOff>
      <xdr:row>34</xdr:row>
      <xdr:rowOff>229834</xdr:rowOff>
    </xdr:to>
    <xdr:sp macro="" textlink="">
      <xdr:nvSpPr>
        <xdr:cNvPr id="127" name="楕円 126"/>
        <xdr:cNvSpPr/>
      </xdr:nvSpPr>
      <xdr:spPr bwMode="auto">
        <a:xfrm>
          <a:off x="5600700" y="6395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316211</xdr:rowOff>
    </xdr:from>
    <xdr:ext cx="762000" cy="259045"/>
    <xdr:sp macro="" textlink="">
      <xdr:nvSpPr>
        <xdr:cNvPr id="128" name="人口1人当たり決算額の推移該当値テキスト445"/>
        <xdr:cNvSpPr txBox="1"/>
      </xdr:nvSpPr>
      <xdr:spPr>
        <a:xfrm>
          <a:off x="5740400" y="624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64541</xdr:rowOff>
    </xdr:from>
    <xdr:to>
      <xdr:col>26</xdr:col>
      <xdr:colOff>101600</xdr:colOff>
      <xdr:row>34</xdr:row>
      <xdr:rowOff>166141</xdr:rowOff>
    </xdr:to>
    <xdr:sp macro="" textlink="">
      <xdr:nvSpPr>
        <xdr:cNvPr id="129" name="楕円 128"/>
        <xdr:cNvSpPr/>
      </xdr:nvSpPr>
      <xdr:spPr bwMode="auto">
        <a:xfrm>
          <a:off x="4953000" y="6331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176318</xdr:rowOff>
    </xdr:from>
    <xdr:ext cx="736600" cy="259045"/>
    <xdr:sp macro="" textlink="">
      <xdr:nvSpPr>
        <xdr:cNvPr id="130" name="テキスト ボックス 129"/>
        <xdr:cNvSpPr txBox="1"/>
      </xdr:nvSpPr>
      <xdr:spPr>
        <a:xfrm>
          <a:off x="4622800" y="6100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83384</xdr:rowOff>
    </xdr:from>
    <xdr:to>
      <xdr:col>22</xdr:col>
      <xdr:colOff>165100</xdr:colOff>
      <xdr:row>34</xdr:row>
      <xdr:rowOff>184984</xdr:rowOff>
    </xdr:to>
    <xdr:sp macro="" textlink="">
      <xdr:nvSpPr>
        <xdr:cNvPr id="131" name="楕円 130"/>
        <xdr:cNvSpPr/>
      </xdr:nvSpPr>
      <xdr:spPr bwMode="auto">
        <a:xfrm>
          <a:off x="4254500" y="6350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195161</xdr:rowOff>
    </xdr:from>
    <xdr:ext cx="762000" cy="259045"/>
    <xdr:sp macro="" textlink="">
      <xdr:nvSpPr>
        <xdr:cNvPr id="132" name="テキスト ボックス 131"/>
        <xdr:cNvSpPr txBox="1"/>
      </xdr:nvSpPr>
      <xdr:spPr>
        <a:xfrm>
          <a:off x="3924300" y="611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91015</xdr:rowOff>
    </xdr:from>
    <xdr:to>
      <xdr:col>19</xdr:col>
      <xdr:colOff>38100</xdr:colOff>
      <xdr:row>34</xdr:row>
      <xdr:rowOff>192615</xdr:rowOff>
    </xdr:to>
    <xdr:sp macro="" textlink="">
      <xdr:nvSpPr>
        <xdr:cNvPr id="133" name="楕円 132"/>
        <xdr:cNvSpPr/>
      </xdr:nvSpPr>
      <xdr:spPr bwMode="auto">
        <a:xfrm>
          <a:off x="3556000" y="635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202792</xdr:rowOff>
    </xdr:from>
    <xdr:ext cx="762000" cy="259045"/>
    <xdr:sp macro="" textlink="">
      <xdr:nvSpPr>
        <xdr:cNvPr id="134" name="テキスト ボックス 133"/>
        <xdr:cNvSpPr txBox="1"/>
      </xdr:nvSpPr>
      <xdr:spPr>
        <a:xfrm>
          <a:off x="3225800" y="612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81207</xdr:rowOff>
    </xdr:from>
    <xdr:to>
      <xdr:col>15</xdr:col>
      <xdr:colOff>101600</xdr:colOff>
      <xdr:row>34</xdr:row>
      <xdr:rowOff>182807</xdr:rowOff>
    </xdr:to>
    <xdr:sp macro="" textlink="">
      <xdr:nvSpPr>
        <xdr:cNvPr id="135" name="楕円 134"/>
        <xdr:cNvSpPr/>
      </xdr:nvSpPr>
      <xdr:spPr bwMode="auto">
        <a:xfrm>
          <a:off x="2857500" y="6348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192984</xdr:rowOff>
    </xdr:from>
    <xdr:ext cx="762000" cy="259045"/>
    <xdr:sp macro="" textlink="">
      <xdr:nvSpPr>
        <xdr:cNvPr id="136" name="テキスト ボックス 135"/>
        <xdr:cNvSpPr txBox="1"/>
      </xdr:nvSpPr>
      <xdr:spPr>
        <a:xfrm>
          <a:off x="2527300" y="611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6,117
6,083
80.40
6,349,989
6,142,000
199,862
3,507,618
7,249,339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64216</xdr:rowOff>
    </xdr:from>
    <xdr:to>
      <xdr:col>24</xdr:col>
      <xdr:colOff>63500</xdr:colOff>
      <xdr:row>33</xdr:row>
      <xdr:rowOff>78824</xdr:rowOff>
    </xdr:to>
    <xdr:cxnSp macro="">
      <xdr:nvCxnSpPr>
        <xdr:cNvPr id="61" name="直線コネクタ 60"/>
        <xdr:cNvCxnSpPr/>
      </xdr:nvCxnSpPr>
      <xdr:spPr>
        <a:xfrm flipV="1">
          <a:off x="3797300" y="5722066"/>
          <a:ext cx="8382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78824</xdr:rowOff>
    </xdr:from>
    <xdr:to>
      <xdr:col>19</xdr:col>
      <xdr:colOff>177800</xdr:colOff>
      <xdr:row>33</xdr:row>
      <xdr:rowOff>112596</xdr:rowOff>
    </xdr:to>
    <xdr:cxnSp macro="">
      <xdr:nvCxnSpPr>
        <xdr:cNvPr id="64" name="直線コネクタ 63"/>
        <xdr:cNvCxnSpPr/>
      </xdr:nvCxnSpPr>
      <xdr:spPr>
        <a:xfrm flipV="1">
          <a:off x="2908300" y="5736674"/>
          <a:ext cx="889000" cy="3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110043</xdr:rowOff>
    </xdr:from>
    <xdr:to>
      <xdr:col>15</xdr:col>
      <xdr:colOff>50800</xdr:colOff>
      <xdr:row>33</xdr:row>
      <xdr:rowOff>112596</xdr:rowOff>
    </xdr:to>
    <xdr:cxnSp macro="">
      <xdr:nvCxnSpPr>
        <xdr:cNvPr id="67" name="直線コネクタ 66"/>
        <xdr:cNvCxnSpPr/>
      </xdr:nvCxnSpPr>
      <xdr:spPr>
        <a:xfrm>
          <a:off x="2019300" y="576789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110043</xdr:rowOff>
    </xdr:from>
    <xdr:to>
      <xdr:col>10</xdr:col>
      <xdr:colOff>114300</xdr:colOff>
      <xdr:row>34</xdr:row>
      <xdr:rowOff>12393</xdr:rowOff>
    </xdr:to>
    <xdr:cxnSp macro="">
      <xdr:nvCxnSpPr>
        <xdr:cNvPr id="70" name="直線コネクタ 69"/>
        <xdr:cNvCxnSpPr/>
      </xdr:nvCxnSpPr>
      <xdr:spPr>
        <a:xfrm flipV="1">
          <a:off x="1130300" y="5767893"/>
          <a:ext cx="889000" cy="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13416</xdr:rowOff>
    </xdr:from>
    <xdr:to>
      <xdr:col>24</xdr:col>
      <xdr:colOff>114300</xdr:colOff>
      <xdr:row>33</xdr:row>
      <xdr:rowOff>115016</xdr:rowOff>
    </xdr:to>
    <xdr:sp macro="" textlink="">
      <xdr:nvSpPr>
        <xdr:cNvPr id="80" name="楕円 79"/>
        <xdr:cNvSpPr/>
      </xdr:nvSpPr>
      <xdr:spPr>
        <a:xfrm>
          <a:off x="4584700" y="56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36293</xdr:rowOff>
    </xdr:from>
    <xdr:ext cx="599010" cy="259045"/>
    <xdr:sp macro="" textlink="">
      <xdr:nvSpPr>
        <xdr:cNvPr id="81" name="人件費該当値テキスト"/>
        <xdr:cNvSpPr txBox="1"/>
      </xdr:nvSpPr>
      <xdr:spPr>
        <a:xfrm>
          <a:off x="4686300" y="552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28024</xdr:rowOff>
    </xdr:from>
    <xdr:to>
      <xdr:col>20</xdr:col>
      <xdr:colOff>38100</xdr:colOff>
      <xdr:row>33</xdr:row>
      <xdr:rowOff>129624</xdr:rowOff>
    </xdr:to>
    <xdr:sp macro="" textlink="">
      <xdr:nvSpPr>
        <xdr:cNvPr id="82" name="楕円 81"/>
        <xdr:cNvSpPr/>
      </xdr:nvSpPr>
      <xdr:spPr>
        <a:xfrm>
          <a:off x="3746500" y="56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146151</xdr:rowOff>
    </xdr:from>
    <xdr:ext cx="599010" cy="259045"/>
    <xdr:sp macro="" textlink="">
      <xdr:nvSpPr>
        <xdr:cNvPr id="83" name="テキスト ボックス 82"/>
        <xdr:cNvSpPr txBox="1"/>
      </xdr:nvSpPr>
      <xdr:spPr>
        <a:xfrm>
          <a:off x="3497795" y="546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61796</xdr:rowOff>
    </xdr:from>
    <xdr:to>
      <xdr:col>15</xdr:col>
      <xdr:colOff>101600</xdr:colOff>
      <xdr:row>33</xdr:row>
      <xdr:rowOff>163396</xdr:rowOff>
    </xdr:to>
    <xdr:sp macro="" textlink="">
      <xdr:nvSpPr>
        <xdr:cNvPr id="84" name="楕円 83"/>
        <xdr:cNvSpPr/>
      </xdr:nvSpPr>
      <xdr:spPr>
        <a:xfrm>
          <a:off x="2857500" y="57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8473</xdr:rowOff>
    </xdr:from>
    <xdr:ext cx="599010" cy="259045"/>
    <xdr:sp macro="" textlink="">
      <xdr:nvSpPr>
        <xdr:cNvPr id="85" name="テキスト ボックス 84"/>
        <xdr:cNvSpPr txBox="1"/>
      </xdr:nvSpPr>
      <xdr:spPr>
        <a:xfrm>
          <a:off x="2608795" y="549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59243</xdr:rowOff>
    </xdr:from>
    <xdr:to>
      <xdr:col>10</xdr:col>
      <xdr:colOff>165100</xdr:colOff>
      <xdr:row>33</xdr:row>
      <xdr:rowOff>160843</xdr:rowOff>
    </xdr:to>
    <xdr:sp macro="" textlink="">
      <xdr:nvSpPr>
        <xdr:cNvPr id="86" name="楕円 85"/>
        <xdr:cNvSpPr/>
      </xdr:nvSpPr>
      <xdr:spPr>
        <a:xfrm>
          <a:off x="1968500" y="57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5920</xdr:rowOff>
    </xdr:from>
    <xdr:ext cx="599010" cy="259045"/>
    <xdr:sp macro="" textlink="">
      <xdr:nvSpPr>
        <xdr:cNvPr id="87" name="テキスト ボックス 86"/>
        <xdr:cNvSpPr txBox="1"/>
      </xdr:nvSpPr>
      <xdr:spPr>
        <a:xfrm>
          <a:off x="1719795" y="549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133043</xdr:rowOff>
    </xdr:from>
    <xdr:to>
      <xdr:col>6</xdr:col>
      <xdr:colOff>38100</xdr:colOff>
      <xdr:row>34</xdr:row>
      <xdr:rowOff>63193</xdr:rowOff>
    </xdr:to>
    <xdr:sp macro="" textlink="">
      <xdr:nvSpPr>
        <xdr:cNvPr id="88" name="楕円 87"/>
        <xdr:cNvSpPr/>
      </xdr:nvSpPr>
      <xdr:spPr>
        <a:xfrm>
          <a:off x="1079500" y="57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79720</xdr:rowOff>
    </xdr:from>
    <xdr:ext cx="599010" cy="259045"/>
    <xdr:sp macro="" textlink="">
      <xdr:nvSpPr>
        <xdr:cNvPr id="89" name="テキスト ボックス 88"/>
        <xdr:cNvSpPr txBox="1"/>
      </xdr:nvSpPr>
      <xdr:spPr>
        <a:xfrm>
          <a:off x="830795" y="55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108630</xdr:rowOff>
    </xdr:from>
    <xdr:to>
      <xdr:col>24</xdr:col>
      <xdr:colOff>63500</xdr:colOff>
      <xdr:row>56</xdr:row>
      <xdr:rowOff>138381</xdr:rowOff>
    </xdr:to>
    <xdr:cxnSp macro="">
      <xdr:nvCxnSpPr>
        <xdr:cNvPr id="118" name="直線コネクタ 117"/>
        <xdr:cNvCxnSpPr/>
      </xdr:nvCxnSpPr>
      <xdr:spPr>
        <a:xfrm flipV="1">
          <a:off x="3797300" y="9709830"/>
          <a:ext cx="838200" cy="2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138381</xdr:rowOff>
    </xdr:from>
    <xdr:to>
      <xdr:col>19</xdr:col>
      <xdr:colOff>177800</xdr:colOff>
      <xdr:row>56</xdr:row>
      <xdr:rowOff>144120</xdr:rowOff>
    </xdr:to>
    <xdr:cxnSp macro="">
      <xdr:nvCxnSpPr>
        <xdr:cNvPr id="121" name="直線コネクタ 120"/>
        <xdr:cNvCxnSpPr/>
      </xdr:nvCxnSpPr>
      <xdr:spPr>
        <a:xfrm flipV="1">
          <a:off x="2908300" y="9739581"/>
          <a:ext cx="889000" cy="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144120</xdr:rowOff>
    </xdr:from>
    <xdr:to>
      <xdr:col>15</xdr:col>
      <xdr:colOff>50800</xdr:colOff>
      <xdr:row>56</xdr:row>
      <xdr:rowOff>166385</xdr:rowOff>
    </xdr:to>
    <xdr:cxnSp macro="">
      <xdr:nvCxnSpPr>
        <xdr:cNvPr id="124" name="直線コネクタ 123"/>
        <xdr:cNvCxnSpPr/>
      </xdr:nvCxnSpPr>
      <xdr:spPr>
        <a:xfrm flipV="1">
          <a:off x="2019300" y="9745320"/>
          <a:ext cx="889000" cy="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166385</xdr:rowOff>
    </xdr:from>
    <xdr:to>
      <xdr:col>10</xdr:col>
      <xdr:colOff>114300</xdr:colOff>
      <xdr:row>57</xdr:row>
      <xdr:rowOff>14576</xdr:rowOff>
    </xdr:to>
    <xdr:cxnSp macro="">
      <xdr:nvCxnSpPr>
        <xdr:cNvPr id="127" name="直線コネクタ 126"/>
        <xdr:cNvCxnSpPr/>
      </xdr:nvCxnSpPr>
      <xdr:spPr>
        <a:xfrm flipV="1">
          <a:off x="1130300" y="9767585"/>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57830</xdr:rowOff>
    </xdr:from>
    <xdr:to>
      <xdr:col>24</xdr:col>
      <xdr:colOff>114300</xdr:colOff>
      <xdr:row>56</xdr:row>
      <xdr:rowOff>159430</xdr:rowOff>
    </xdr:to>
    <xdr:sp macro="" textlink="">
      <xdr:nvSpPr>
        <xdr:cNvPr id="137" name="楕円 136"/>
        <xdr:cNvSpPr/>
      </xdr:nvSpPr>
      <xdr:spPr>
        <a:xfrm>
          <a:off x="4584700" y="96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36257</xdr:rowOff>
    </xdr:from>
    <xdr:ext cx="599010" cy="259045"/>
    <xdr:sp macro="" textlink="">
      <xdr:nvSpPr>
        <xdr:cNvPr id="138" name="物件費該当値テキスト"/>
        <xdr:cNvSpPr txBox="1"/>
      </xdr:nvSpPr>
      <xdr:spPr>
        <a:xfrm>
          <a:off x="4686300" y="963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87581</xdr:rowOff>
    </xdr:from>
    <xdr:to>
      <xdr:col>20</xdr:col>
      <xdr:colOff>38100</xdr:colOff>
      <xdr:row>57</xdr:row>
      <xdr:rowOff>17731</xdr:rowOff>
    </xdr:to>
    <xdr:sp macro="" textlink="">
      <xdr:nvSpPr>
        <xdr:cNvPr id="139" name="楕円 138"/>
        <xdr:cNvSpPr/>
      </xdr:nvSpPr>
      <xdr:spPr>
        <a:xfrm>
          <a:off x="3746500" y="968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8858</xdr:rowOff>
    </xdr:from>
    <xdr:ext cx="599010" cy="259045"/>
    <xdr:sp macro="" textlink="">
      <xdr:nvSpPr>
        <xdr:cNvPr id="140" name="テキスト ボックス 139"/>
        <xdr:cNvSpPr txBox="1"/>
      </xdr:nvSpPr>
      <xdr:spPr>
        <a:xfrm>
          <a:off x="3497795" y="978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93320</xdr:rowOff>
    </xdr:from>
    <xdr:to>
      <xdr:col>15</xdr:col>
      <xdr:colOff>101600</xdr:colOff>
      <xdr:row>57</xdr:row>
      <xdr:rowOff>23470</xdr:rowOff>
    </xdr:to>
    <xdr:sp macro="" textlink="">
      <xdr:nvSpPr>
        <xdr:cNvPr id="141" name="楕円 140"/>
        <xdr:cNvSpPr/>
      </xdr:nvSpPr>
      <xdr:spPr>
        <a:xfrm>
          <a:off x="2857500" y="96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14597</xdr:rowOff>
    </xdr:from>
    <xdr:ext cx="599010" cy="259045"/>
    <xdr:sp macro="" textlink="">
      <xdr:nvSpPr>
        <xdr:cNvPr id="142" name="テキスト ボックス 141"/>
        <xdr:cNvSpPr txBox="1"/>
      </xdr:nvSpPr>
      <xdr:spPr>
        <a:xfrm>
          <a:off x="2608795" y="978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115585</xdr:rowOff>
    </xdr:from>
    <xdr:to>
      <xdr:col>10</xdr:col>
      <xdr:colOff>165100</xdr:colOff>
      <xdr:row>57</xdr:row>
      <xdr:rowOff>45735</xdr:rowOff>
    </xdr:to>
    <xdr:sp macro="" textlink="">
      <xdr:nvSpPr>
        <xdr:cNvPr id="143" name="楕円 142"/>
        <xdr:cNvSpPr/>
      </xdr:nvSpPr>
      <xdr:spPr>
        <a:xfrm>
          <a:off x="1968500" y="97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36862</xdr:rowOff>
    </xdr:from>
    <xdr:ext cx="599010" cy="259045"/>
    <xdr:sp macro="" textlink="">
      <xdr:nvSpPr>
        <xdr:cNvPr id="144" name="テキスト ボックス 143"/>
        <xdr:cNvSpPr txBox="1"/>
      </xdr:nvSpPr>
      <xdr:spPr>
        <a:xfrm>
          <a:off x="1719795" y="980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135226</xdr:rowOff>
    </xdr:from>
    <xdr:to>
      <xdr:col>6</xdr:col>
      <xdr:colOff>38100</xdr:colOff>
      <xdr:row>57</xdr:row>
      <xdr:rowOff>65376</xdr:rowOff>
    </xdr:to>
    <xdr:sp macro="" textlink="">
      <xdr:nvSpPr>
        <xdr:cNvPr id="145" name="楕円 144"/>
        <xdr:cNvSpPr/>
      </xdr:nvSpPr>
      <xdr:spPr>
        <a:xfrm>
          <a:off x="1079500" y="973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56503</xdr:rowOff>
    </xdr:from>
    <xdr:ext cx="534377" cy="259045"/>
    <xdr:sp macro="" textlink="">
      <xdr:nvSpPr>
        <xdr:cNvPr id="146" name="テキスト ボックス 145"/>
        <xdr:cNvSpPr txBox="1"/>
      </xdr:nvSpPr>
      <xdr:spPr>
        <a:xfrm>
          <a:off x="863111" y="982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156552</xdr:rowOff>
    </xdr:from>
    <xdr:to>
      <xdr:col>24</xdr:col>
      <xdr:colOff>63500</xdr:colOff>
      <xdr:row>79</xdr:row>
      <xdr:rowOff>40650</xdr:rowOff>
    </xdr:to>
    <xdr:cxnSp macro="">
      <xdr:nvCxnSpPr>
        <xdr:cNvPr id="177" name="直線コネクタ 176"/>
        <xdr:cNvCxnSpPr/>
      </xdr:nvCxnSpPr>
      <xdr:spPr>
        <a:xfrm flipV="1">
          <a:off x="3797300" y="13529652"/>
          <a:ext cx="838200" cy="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40650</xdr:rowOff>
    </xdr:from>
    <xdr:to>
      <xdr:col>19</xdr:col>
      <xdr:colOff>177800</xdr:colOff>
      <xdr:row>79</xdr:row>
      <xdr:rowOff>44734</xdr:rowOff>
    </xdr:to>
    <xdr:cxnSp macro="">
      <xdr:nvCxnSpPr>
        <xdr:cNvPr id="180" name="直線コネクタ 179"/>
        <xdr:cNvCxnSpPr/>
      </xdr:nvCxnSpPr>
      <xdr:spPr>
        <a:xfrm flipV="1">
          <a:off x="2908300" y="13585200"/>
          <a:ext cx="88900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44734</xdr:rowOff>
    </xdr:from>
    <xdr:to>
      <xdr:col>15</xdr:col>
      <xdr:colOff>50800</xdr:colOff>
      <xdr:row>79</xdr:row>
      <xdr:rowOff>45224</xdr:rowOff>
    </xdr:to>
    <xdr:cxnSp macro="">
      <xdr:nvCxnSpPr>
        <xdr:cNvPr id="183" name="直線コネクタ 182"/>
        <xdr:cNvCxnSpPr/>
      </xdr:nvCxnSpPr>
      <xdr:spPr>
        <a:xfrm flipV="1">
          <a:off x="2019300" y="13589284"/>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45224</xdr:rowOff>
    </xdr:from>
    <xdr:to>
      <xdr:col>10</xdr:col>
      <xdr:colOff>114300</xdr:colOff>
      <xdr:row>79</xdr:row>
      <xdr:rowOff>58024</xdr:rowOff>
    </xdr:to>
    <xdr:cxnSp macro="">
      <xdr:nvCxnSpPr>
        <xdr:cNvPr id="186" name="直線コネクタ 185"/>
        <xdr:cNvCxnSpPr/>
      </xdr:nvCxnSpPr>
      <xdr:spPr>
        <a:xfrm flipV="1">
          <a:off x="1130300" y="13589774"/>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105752</xdr:rowOff>
    </xdr:from>
    <xdr:to>
      <xdr:col>24</xdr:col>
      <xdr:colOff>114300</xdr:colOff>
      <xdr:row>79</xdr:row>
      <xdr:rowOff>35902</xdr:rowOff>
    </xdr:to>
    <xdr:sp macro="" textlink="">
      <xdr:nvSpPr>
        <xdr:cNvPr id="196" name="楕円 195"/>
        <xdr:cNvSpPr/>
      </xdr:nvSpPr>
      <xdr:spPr>
        <a:xfrm>
          <a:off x="4584700" y="1347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20679</xdr:rowOff>
    </xdr:from>
    <xdr:ext cx="469744" cy="259045"/>
    <xdr:sp macro="" textlink="">
      <xdr:nvSpPr>
        <xdr:cNvPr id="197" name="維持補修費該当値テキスト"/>
        <xdr:cNvSpPr txBox="1"/>
      </xdr:nvSpPr>
      <xdr:spPr>
        <a:xfrm>
          <a:off x="4686300" y="1339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161300</xdr:rowOff>
    </xdr:from>
    <xdr:to>
      <xdr:col>20</xdr:col>
      <xdr:colOff>38100</xdr:colOff>
      <xdr:row>79</xdr:row>
      <xdr:rowOff>91450</xdr:rowOff>
    </xdr:to>
    <xdr:sp macro="" textlink="">
      <xdr:nvSpPr>
        <xdr:cNvPr id="198" name="楕円 197"/>
        <xdr:cNvSpPr/>
      </xdr:nvSpPr>
      <xdr:spPr>
        <a:xfrm>
          <a:off x="3746500" y="135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82577</xdr:rowOff>
    </xdr:from>
    <xdr:ext cx="469744" cy="259045"/>
    <xdr:sp macro="" textlink="">
      <xdr:nvSpPr>
        <xdr:cNvPr id="199" name="テキスト ボックス 198"/>
        <xdr:cNvSpPr txBox="1"/>
      </xdr:nvSpPr>
      <xdr:spPr>
        <a:xfrm>
          <a:off x="3562428" y="1362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165384</xdr:rowOff>
    </xdr:from>
    <xdr:to>
      <xdr:col>15</xdr:col>
      <xdr:colOff>101600</xdr:colOff>
      <xdr:row>79</xdr:row>
      <xdr:rowOff>95534</xdr:rowOff>
    </xdr:to>
    <xdr:sp macro="" textlink="">
      <xdr:nvSpPr>
        <xdr:cNvPr id="200" name="楕円 199"/>
        <xdr:cNvSpPr/>
      </xdr:nvSpPr>
      <xdr:spPr>
        <a:xfrm>
          <a:off x="2857500" y="135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86661</xdr:rowOff>
    </xdr:from>
    <xdr:ext cx="469744" cy="259045"/>
    <xdr:sp macro="" textlink="">
      <xdr:nvSpPr>
        <xdr:cNvPr id="201" name="テキスト ボックス 200"/>
        <xdr:cNvSpPr txBox="1"/>
      </xdr:nvSpPr>
      <xdr:spPr>
        <a:xfrm>
          <a:off x="2673428" y="1363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165874</xdr:rowOff>
    </xdr:from>
    <xdr:to>
      <xdr:col>10</xdr:col>
      <xdr:colOff>165100</xdr:colOff>
      <xdr:row>79</xdr:row>
      <xdr:rowOff>96024</xdr:rowOff>
    </xdr:to>
    <xdr:sp macro="" textlink="">
      <xdr:nvSpPr>
        <xdr:cNvPr id="202" name="楕円 201"/>
        <xdr:cNvSpPr/>
      </xdr:nvSpPr>
      <xdr:spPr>
        <a:xfrm>
          <a:off x="1968500" y="1353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87151</xdr:rowOff>
    </xdr:from>
    <xdr:ext cx="469744" cy="259045"/>
    <xdr:sp macro="" textlink="">
      <xdr:nvSpPr>
        <xdr:cNvPr id="203" name="テキスト ボックス 202"/>
        <xdr:cNvSpPr txBox="1"/>
      </xdr:nvSpPr>
      <xdr:spPr>
        <a:xfrm>
          <a:off x="1784428" y="1363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7224</xdr:rowOff>
    </xdr:from>
    <xdr:to>
      <xdr:col>6</xdr:col>
      <xdr:colOff>38100</xdr:colOff>
      <xdr:row>79</xdr:row>
      <xdr:rowOff>108824</xdr:rowOff>
    </xdr:to>
    <xdr:sp macro="" textlink="">
      <xdr:nvSpPr>
        <xdr:cNvPr id="204" name="楕円 203"/>
        <xdr:cNvSpPr/>
      </xdr:nvSpPr>
      <xdr:spPr>
        <a:xfrm>
          <a:off x="1079500" y="135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99951</xdr:rowOff>
    </xdr:from>
    <xdr:ext cx="469744" cy="259045"/>
    <xdr:sp macro="" textlink="">
      <xdr:nvSpPr>
        <xdr:cNvPr id="205" name="テキスト ボックス 204"/>
        <xdr:cNvSpPr txBox="1"/>
      </xdr:nvSpPr>
      <xdr:spPr>
        <a:xfrm>
          <a:off x="895428" y="1364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126180</xdr:rowOff>
    </xdr:from>
    <xdr:to>
      <xdr:col>24</xdr:col>
      <xdr:colOff>63500</xdr:colOff>
      <xdr:row>97</xdr:row>
      <xdr:rowOff>3274</xdr:rowOff>
    </xdr:to>
    <xdr:cxnSp macro="">
      <xdr:nvCxnSpPr>
        <xdr:cNvPr id="237" name="直線コネクタ 236"/>
        <xdr:cNvCxnSpPr/>
      </xdr:nvCxnSpPr>
      <xdr:spPr>
        <a:xfrm>
          <a:off x="3797300" y="16413930"/>
          <a:ext cx="838200" cy="2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126180</xdr:rowOff>
    </xdr:from>
    <xdr:to>
      <xdr:col>19</xdr:col>
      <xdr:colOff>177800</xdr:colOff>
      <xdr:row>96</xdr:row>
      <xdr:rowOff>145562</xdr:rowOff>
    </xdr:to>
    <xdr:cxnSp macro="">
      <xdr:nvCxnSpPr>
        <xdr:cNvPr id="240" name="直線コネクタ 239"/>
        <xdr:cNvCxnSpPr/>
      </xdr:nvCxnSpPr>
      <xdr:spPr>
        <a:xfrm flipV="1">
          <a:off x="2908300" y="16413930"/>
          <a:ext cx="889000" cy="19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129412</xdr:rowOff>
    </xdr:from>
    <xdr:to>
      <xdr:col>15</xdr:col>
      <xdr:colOff>50800</xdr:colOff>
      <xdr:row>96</xdr:row>
      <xdr:rowOff>145562</xdr:rowOff>
    </xdr:to>
    <xdr:cxnSp macro="">
      <xdr:nvCxnSpPr>
        <xdr:cNvPr id="243" name="直線コネクタ 242"/>
        <xdr:cNvCxnSpPr/>
      </xdr:nvCxnSpPr>
      <xdr:spPr>
        <a:xfrm>
          <a:off x="2019300" y="16588612"/>
          <a:ext cx="889000" cy="1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129412</xdr:rowOff>
    </xdr:from>
    <xdr:to>
      <xdr:col>10</xdr:col>
      <xdr:colOff>114300</xdr:colOff>
      <xdr:row>97</xdr:row>
      <xdr:rowOff>78386</xdr:rowOff>
    </xdr:to>
    <xdr:cxnSp macro="">
      <xdr:nvCxnSpPr>
        <xdr:cNvPr id="246" name="直線コネクタ 245"/>
        <xdr:cNvCxnSpPr/>
      </xdr:nvCxnSpPr>
      <xdr:spPr>
        <a:xfrm flipV="1">
          <a:off x="1130300" y="16588612"/>
          <a:ext cx="889000" cy="12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123924</xdr:rowOff>
    </xdr:from>
    <xdr:to>
      <xdr:col>24</xdr:col>
      <xdr:colOff>114300</xdr:colOff>
      <xdr:row>97</xdr:row>
      <xdr:rowOff>54074</xdr:rowOff>
    </xdr:to>
    <xdr:sp macro="" textlink="">
      <xdr:nvSpPr>
        <xdr:cNvPr id="256" name="楕円 255"/>
        <xdr:cNvSpPr/>
      </xdr:nvSpPr>
      <xdr:spPr>
        <a:xfrm>
          <a:off x="4584700" y="1658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102351</xdr:rowOff>
    </xdr:from>
    <xdr:ext cx="534377" cy="259045"/>
    <xdr:sp macro="" textlink="">
      <xdr:nvSpPr>
        <xdr:cNvPr id="257" name="扶助費該当値テキスト"/>
        <xdr:cNvSpPr txBox="1"/>
      </xdr:nvSpPr>
      <xdr:spPr>
        <a:xfrm>
          <a:off x="4686300" y="16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75380</xdr:rowOff>
    </xdr:from>
    <xdr:to>
      <xdr:col>20</xdr:col>
      <xdr:colOff>38100</xdr:colOff>
      <xdr:row>96</xdr:row>
      <xdr:rowOff>5530</xdr:rowOff>
    </xdr:to>
    <xdr:sp macro="" textlink="">
      <xdr:nvSpPr>
        <xdr:cNvPr id="258" name="楕円 257"/>
        <xdr:cNvSpPr/>
      </xdr:nvSpPr>
      <xdr:spPr>
        <a:xfrm>
          <a:off x="3746500" y="1636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22057</xdr:rowOff>
    </xdr:from>
    <xdr:ext cx="534377" cy="259045"/>
    <xdr:sp macro="" textlink="">
      <xdr:nvSpPr>
        <xdr:cNvPr id="259" name="テキスト ボックス 258"/>
        <xdr:cNvSpPr txBox="1"/>
      </xdr:nvSpPr>
      <xdr:spPr>
        <a:xfrm>
          <a:off x="3530111" y="161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94762</xdr:rowOff>
    </xdr:from>
    <xdr:to>
      <xdr:col>15</xdr:col>
      <xdr:colOff>101600</xdr:colOff>
      <xdr:row>97</xdr:row>
      <xdr:rowOff>24912</xdr:rowOff>
    </xdr:to>
    <xdr:sp macro="" textlink="">
      <xdr:nvSpPr>
        <xdr:cNvPr id="260" name="楕円 259"/>
        <xdr:cNvSpPr/>
      </xdr:nvSpPr>
      <xdr:spPr>
        <a:xfrm>
          <a:off x="2857500" y="165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41439</xdr:rowOff>
    </xdr:from>
    <xdr:ext cx="534377" cy="259045"/>
    <xdr:sp macro="" textlink="">
      <xdr:nvSpPr>
        <xdr:cNvPr id="261" name="テキスト ボックス 260"/>
        <xdr:cNvSpPr txBox="1"/>
      </xdr:nvSpPr>
      <xdr:spPr>
        <a:xfrm>
          <a:off x="2641111" y="1632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78612</xdr:rowOff>
    </xdr:from>
    <xdr:to>
      <xdr:col>10</xdr:col>
      <xdr:colOff>165100</xdr:colOff>
      <xdr:row>97</xdr:row>
      <xdr:rowOff>8762</xdr:rowOff>
    </xdr:to>
    <xdr:sp macro="" textlink="">
      <xdr:nvSpPr>
        <xdr:cNvPr id="262" name="楕円 261"/>
        <xdr:cNvSpPr/>
      </xdr:nvSpPr>
      <xdr:spPr>
        <a:xfrm>
          <a:off x="1968500" y="165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25289</xdr:rowOff>
    </xdr:from>
    <xdr:ext cx="534377" cy="259045"/>
    <xdr:sp macro="" textlink="">
      <xdr:nvSpPr>
        <xdr:cNvPr id="263" name="テキスト ボックス 262"/>
        <xdr:cNvSpPr txBox="1"/>
      </xdr:nvSpPr>
      <xdr:spPr>
        <a:xfrm>
          <a:off x="1752111" y="1631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27586</xdr:rowOff>
    </xdr:from>
    <xdr:to>
      <xdr:col>6</xdr:col>
      <xdr:colOff>38100</xdr:colOff>
      <xdr:row>97</xdr:row>
      <xdr:rowOff>129186</xdr:rowOff>
    </xdr:to>
    <xdr:sp macro="" textlink="">
      <xdr:nvSpPr>
        <xdr:cNvPr id="264" name="楕円 263"/>
        <xdr:cNvSpPr/>
      </xdr:nvSpPr>
      <xdr:spPr>
        <a:xfrm>
          <a:off x="1079500" y="166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145713</xdr:rowOff>
    </xdr:from>
    <xdr:ext cx="534377" cy="259045"/>
    <xdr:sp macro="" textlink="">
      <xdr:nvSpPr>
        <xdr:cNvPr id="265" name="テキスト ボックス 264"/>
        <xdr:cNvSpPr txBox="1"/>
      </xdr:nvSpPr>
      <xdr:spPr>
        <a:xfrm>
          <a:off x="863111" y="164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37138</xdr:rowOff>
    </xdr:from>
    <xdr:to>
      <xdr:col>55</xdr:col>
      <xdr:colOff>0</xdr:colOff>
      <xdr:row>36</xdr:row>
      <xdr:rowOff>63226</xdr:rowOff>
    </xdr:to>
    <xdr:cxnSp macro="">
      <xdr:nvCxnSpPr>
        <xdr:cNvPr id="294" name="直線コネクタ 293"/>
        <xdr:cNvCxnSpPr/>
      </xdr:nvCxnSpPr>
      <xdr:spPr>
        <a:xfrm>
          <a:off x="9639300" y="6209338"/>
          <a:ext cx="838200" cy="2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37138</xdr:rowOff>
    </xdr:from>
    <xdr:to>
      <xdr:col>50</xdr:col>
      <xdr:colOff>114300</xdr:colOff>
      <xdr:row>36</xdr:row>
      <xdr:rowOff>109178</xdr:rowOff>
    </xdr:to>
    <xdr:cxnSp macro="">
      <xdr:nvCxnSpPr>
        <xdr:cNvPr id="297" name="直線コネクタ 296"/>
        <xdr:cNvCxnSpPr/>
      </xdr:nvCxnSpPr>
      <xdr:spPr>
        <a:xfrm flipV="1">
          <a:off x="8750300" y="6209338"/>
          <a:ext cx="889000" cy="7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109178</xdr:rowOff>
    </xdr:from>
    <xdr:to>
      <xdr:col>45</xdr:col>
      <xdr:colOff>177800</xdr:colOff>
      <xdr:row>36</xdr:row>
      <xdr:rowOff>130308</xdr:rowOff>
    </xdr:to>
    <xdr:cxnSp macro="">
      <xdr:nvCxnSpPr>
        <xdr:cNvPr id="300" name="直線コネクタ 299"/>
        <xdr:cNvCxnSpPr/>
      </xdr:nvCxnSpPr>
      <xdr:spPr>
        <a:xfrm flipV="1">
          <a:off x="7861300" y="6281378"/>
          <a:ext cx="889000" cy="2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130308</xdr:rowOff>
    </xdr:from>
    <xdr:to>
      <xdr:col>41</xdr:col>
      <xdr:colOff>50800</xdr:colOff>
      <xdr:row>37</xdr:row>
      <xdr:rowOff>7836</xdr:rowOff>
    </xdr:to>
    <xdr:cxnSp macro="">
      <xdr:nvCxnSpPr>
        <xdr:cNvPr id="303" name="直線コネクタ 302"/>
        <xdr:cNvCxnSpPr/>
      </xdr:nvCxnSpPr>
      <xdr:spPr>
        <a:xfrm flipV="1">
          <a:off x="6972300" y="6302508"/>
          <a:ext cx="889000" cy="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12426</xdr:rowOff>
    </xdr:from>
    <xdr:to>
      <xdr:col>55</xdr:col>
      <xdr:colOff>50800</xdr:colOff>
      <xdr:row>36</xdr:row>
      <xdr:rowOff>114026</xdr:rowOff>
    </xdr:to>
    <xdr:sp macro="" textlink="">
      <xdr:nvSpPr>
        <xdr:cNvPr id="313" name="楕円 312"/>
        <xdr:cNvSpPr/>
      </xdr:nvSpPr>
      <xdr:spPr>
        <a:xfrm>
          <a:off x="10426700" y="61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162303</xdr:rowOff>
    </xdr:from>
    <xdr:ext cx="599010" cy="259045"/>
    <xdr:sp macro="" textlink="">
      <xdr:nvSpPr>
        <xdr:cNvPr id="314" name="補助費等該当値テキスト"/>
        <xdr:cNvSpPr txBox="1"/>
      </xdr:nvSpPr>
      <xdr:spPr>
        <a:xfrm>
          <a:off x="10528300" y="616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157788</xdr:rowOff>
    </xdr:from>
    <xdr:to>
      <xdr:col>50</xdr:col>
      <xdr:colOff>165100</xdr:colOff>
      <xdr:row>36</xdr:row>
      <xdr:rowOff>87938</xdr:rowOff>
    </xdr:to>
    <xdr:sp macro="" textlink="">
      <xdr:nvSpPr>
        <xdr:cNvPr id="315" name="楕円 314"/>
        <xdr:cNvSpPr/>
      </xdr:nvSpPr>
      <xdr:spPr>
        <a:xfrm>
          <a:off x="9588500" y="615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79065</xdr:rowOff>
    </xdr:from>
    <xdr:ext cx="599010" cy="259045"/>
    <xdr:sp macro="" textlink="">
      <xdr:nvSpPr>
        <xdr:cNvPr id="316" name="テキスト ボックス 315"/>
        <xdr:cNvSpPr txBox="1"/>
      </xdr:nvSpPr>
      <xdr:spPr>
        <a:xfrm>
          <a:off x="9339795" y="625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58378</xdr:rowOff>
    </xdr:from>
    <xdr:to>
      <xdr:col>46</xdr:col>
      <xdr:colOff>38100</xdr:colOff>
      <xdr:row>36</xdr:row>
      <xdr:rowOff>159978</xdr:rowOff>
    </xdr:to>
    <xdr:sp macro="" textlink="">
      <xdr:nvSpPr>
        <xdr:cNvPr id="317" name="楕円 316"/>
        <xdr:cNvSpPr/>
      </xdr:nvSpPr>
      <xdr:spPr>
        <a:xfrm>
          <a:off x="8699500" y="623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151105</xdr:rowOff>
    </xdr:from>
    <xdr:ext cx="599010" cy="259045"/>
    <xdr:sp macro="" textlink="">
      <xdr:nvSpPr>
        <xdr:cNvPr id="318" name="テキスト ボックス 317"/>
        <xdr:cNvSpPr txBox="1"/>
      </xdr:nvSpPr>
      <xdr:spPr>
        <a:xfrm>
          <a:off x="8450795" y="632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79508</xdr:rowOff>
    </xdr:from>
    <xdr:to>
      <xdr:col>41</xdr:col>
      <xdr:colOff>101600</xdr:colOff>
      <xdr:row>37</xdr:row>
      <xdr:rowOff>9658</xdr:rowOff>
    </xdr:to>
    <xdr:sp macro="" textlink="">
      <xdr:nvSpPr>
        <xdr:cNvPr id="319" name="楕円 318"/>
        <xdr:cNvSpPr/>
      </xdr:nvSpPr>
      <xdr:spPr>
        <a:xfrm>
          <a:off x="7810500" y="625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785</xdr:rowOff>
    </xdr:from>
    <xdr:ext cx="599010" cy="259045"/>
    <xdr:sp macro="" textlink="">
      <xdr:nvSpPr>
        <xdr:cNvPr id="320" name="テキスト ボックス 319"/>
        <xdr:cNvSpPr txBox="1"/>
      </xdr:nvSpPr>
      <xdr:spPr>
        <a:xfrm>
          <a:off x="7561795" y="634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128486</xdr:rowOff>
    </xdr:from>
    <xdr:to>
      <xdr:col>36</xdr:col>
      <xdr:colOff>165100</xdr:colOff>
      <xdr:row>37</xdr:row>
      <xdr:rowOff>58636</xdr:rowOff>
    </xdr:to>
    <xdr:sp macro="" textlink="">
      <xdr:nvSpPr>
        <xdr:cNvPr id="321" name="楕円 320"/>
        <xdr:cNvSpPr/>
      </xdr:nvSpPr>
      <xdr:spPr>
        <a:xfrm>
          <a:off x="6921500" y="63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49763</xdr:rowOff>
    </xdr:from>
    <xdr:ext cx="534377" cy="259045"/>
    <xdr:sp macro="" textlink="">
      <xdr:nvSpPr>
        <xdr:cNvPr id="322" name="テキスト ボックス 321"/>
        <xdr:cNvSpPr txBox="1"/>
      </xdr:nvSpPr>
      <xdr:spPr>
        <a:xfrm>
          <a:off x="6705111" y="639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159807</xdr:rowOff>
    </xdr:from>
    <xdr:to>
      <xdr:col>55</xdr:col>
      <xdr:colOff>0</xdr:colOff>
      <xdr:row>58</xdr:row>
      <xdr:rowOff>41704</xdr:rowOff>
    </xdr:to>
    <xdr:cxnSp macro="">
      <xdr:nvCxnSpPr>
        <xdr:cNvPr id="353" name="直線コネクタ 352"/>
        <xdr:cNvCxnSpPr/>
      </xdr:nvCxnSpPr>
      <xdr:spPr>
        <a:xfrm>
          <a:off x="9639300" y="9932457"/>
          <a:ext cx="838200" cy="5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118315</xdr:rowOff>
    </xdr:from>
    <xdr:to>
      <xdr:col>50</xdr:col>
      <xdr:colOff>114300</xdr:colOff>
      <xdr:row>57</xdr:row>
      <xdr:rowOff>159807</xdr:rowOff>
    </xdr:to>
    <xdr:cxnSp macro="">
      <xdr:nvCxnSpPr>
        <xdr:cNvPr id="356" name="直線コネクタ 355"/>
        <xdr:cNvCxnSpPr/>
      </xdr:nvCxnSpPr>
      <xdr:spPr>
        <a:xfrm>
          <a:off x="8750300" y="9890965"/>
          <a:ext cx="889000" cy="4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118315</xdr:rowOff>
    </xdr:from>
    <xdr:to>
      <xdr:col>45</xdr:col>
      <xdr:colOff>177800</xdr:colOff>
      <xdr:row>58</xdr:row>
      <xdr:rowOff>113554</xdr:rowOff>
    </xdr:to>
    <xdr:cxnSp macro="">
      <xdr:nvCxnSpPr>
        <xdr:cNvPr id="359" name="直線コネクタ 358"/>
        <xdr:cNvCxnSpPr/>
      </xdr:nvCxnSpPr>
      <xdr:spPr>
        <a:xfrm flipV="1">
          <a:off x="7861300" y="9890965"/>
          <a:ext cx="889000" cy="16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112947</xdr:rowOff>
    </xdr:from>
    <xdr:to>
      <xdr:col>41</xdr:col>
      <xdr:colOff>50800</xdr:colOff>
      <xdr:row>58</xdr:row>
      <xdr:rowOff>113554</xdr:rowOff>
    </xdr:to>
    <xdr:cxnSp macro="">
      <xdr:nvCxnSpPr>
        <xdr:cNvPr id="362" name="直線コネクタ 361"/>
        <xdr:cNvCxnSpPr/>
      </xdr:nvCxnSpPr>
      <xdr:spPr>
        <a:xfrm>
          <a:off x="6972300" y="10057047"/>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162354</xdr:rowOff>
    </xdr:from>
    <xdr:to>
      <xdr:col>55</xdr:col>
      <xdr:colOff>50800</xdr:colOff>
      <xdr:row>58</xdr:row>
      <xdr:rowOff>92504</xdr:rowOff>
    </xdr:to>
    <xdr:sp macro="" textlink="">
      <xdr:nvSpPr>
        <xdr:cNvPr id="372" name="楕円 371"/>
        <xdr:cNvSpPr/>
      </xdr:nvSpPr>
      <xdr:spPr>
        <a:xfrm>
          <a:off x="10426700" y="993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13781</xdr:rowOff>
    </xdr:from>
    <xdr:ext cx="599010" cy="259045"/>
    <xdr:sp macro="" textlink="">
      <xdr:nvSpPr>
        <xdr:cNvPr id="373" name="普通建設事業費該当値テキスト"/>
        <xdr:cNvSpPr txBox="1"/>
      </xdr:nvSpPr>
      <xdr:spPr>
        <a:xfrm>
          <a:off x="10528300" y="978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109007</xdr:rowOff>
    </xdr:from>
    <xdr:to>
      <xdr:col>50</xdr:col>
      <xdr:colOff>165100</xdr:colOff>
      <xdr:row>58</xdr:row>
      <xdr:rowOff>39157</xdr:rowOff>
    </xdr:to>
    <xdr:sp macro="" textlink="">
      <xdr:nvSpPr>
        <xdr:cNvPr id="374" name="楕円 373"/>
        <xdr:cNvSpPr/>
      </xdr:nvSpPr>
      <xdr:spPr>
        <a:xfrm>
          <a:off x="9588500" y="988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55684</xdr:rowOff>
    </xdr:from>
    <xdr:ext cx="599010" cy="259045"/>
    <xdr:sp macro="" textlink="">
      <xdr:nvSpPr>
        <xdr:cNvPr id="375" name="テキスト ボックス 374"/>
        <xdr:cNvSpPr txBox="1"/>
      </xdr:nvSpPr>
      <xdr:spPr>
        <a:xfrm>
          <a:off x="9339795" y="965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67515</xdr:rowOff>
    </xdr:from>
    <xdr:to>
      <xdr:col>46</xdr:col>
      <xdr:colOff>38100</xdr:colOff>
      <xdr:row>57</xdr:row>
      <xdr:rowOff>169115</xdr:rowOff>
    </xdr:to>
    <xdr:sp macro="" textlink="">
      <xdr:nvSpPr>
        <xdr:cNvPr id="376" name="楕円 375"/>
        <xdr:cNvSpPr/>
      </xdr:nvSpPr>
      <xdr:spPr>
        <a:xfrm>
          <a:off x="8699500" y="984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14192</xdr:rowOff>
    </xdr:from>
    <xdr:ext cx="599010" cy="259045"/>
    <xdr:sp macro="" textlink="">
      <xdr:nvSpPr>
        <xdr:cNvPr id="377" name="テキスト ボックス 376"/>
        <xdr:cNvSpPr txBox="1"/>
      </xdr:nvSpPr>
      <xdr:spPr>
        <a:xfrm>
          <a:off x="8450795" y="961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62754</xdr:rowOff>
    </xdr:from>
    <xdr:to>
      <xdr:col>41</xdr:col>
      <xdr:colOff>101600</xdr:colOff>
      <xdr:row>58</xdr:row>
      <xdr:rowOff>164354</xdr:rowOff>
    </xdr:to>
    <xdr:sp macro="" textlink="">
      <xdr:nvSpPr>
        <xdr:cNvPr id="378" name="楕円 377"/>
        <xdr:cNvSpPr/>
      </xdr:nvSpPr>
      <xdr:spPr>
        <a:xfrm>
          <a:off x="7810500" y="100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155481</xdr:rowOff>
    </xdr:from>
    <xdr:ext cx="599010" cy="259045"/>
    <xdr:sp macro="" textlink="">
      <xdr:nvSpPr>
        <xdr:cNvPr id="379" name="テキスト ボックス 378"/>
        <xdr:cNvSpPr txBox="1"/>
      </xdr:nvSpPr>
      <xdr:spPr>
        <a:xfrm>
          <a:off x="7561795" y="1009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62147</xdr:rowOff>
    </xdr:from>
    <xdr:to>
      <xdr:col>36</xdr:col>
      <xdr:colOff>165100</xdr:colOff>
      <xdr:row>58</xdr:row>
      <xdr:rowOff>163747</xdr:rowOff>
    </xdr:to>
    <xdr:sp macro="" textlink="">
      <xdr:nvSpPr>
        <xdr:cNvPr id="380" name="楕円 379"/>
        <xdr:cNvSpPr/>
      </xdr:nvSpPr>
      <xdr:spPr>
        <a:xfrm>
          <a:off x="6921500" y="100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154874</xdr:rowOff>
    </xdr:from>
    <xdr:ext cx="599010" cy="259045"/>
    <xdr:sp macro="" textlink="">
      <xdr:nvSpPr>
        <xdr:cNvPr id="381" name="テキスト ボックス 380"/>
        <xdr:cNvSpPr txBox="1"/>
      </xdr:nvSpPr>
      <xdr:spPr>
        <a:xfrm>
          <a:off x="6672795" y="1009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32339</xdr:rowOff>
    </xdr:from>
    <xdr:to>
      <xdr:col>55</xdr:col>
      <xdr:colOff>0</xdr:colOff>
      <xdr:row>79</xdr:row>
      <xdr:rowOff>20296</xdr:rowOff>
    </xdr:to>
    <xdr:cxnSp macro="">
      <xdr:nvCxnSpPr>
        <xdr:cNvPr id="410" name="直線コネクタ 409"/>
        <xdr:cNvCxnSpPr/>
      </xdr:nvCxnSpPr>
      <xdr:spPr>
        <a:xfrm>
          <a:off x="9639300" y="13405439"/>
          <a:ext cx="838200" cy="15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99907</xdr:rowOff>
    </xdr:from>
    <xdr:to>
      <xdr:col>50</xdr:col>
      <xdr:colOff>114300</xdr:colOff>
      <xdr:row>78</xdr:row>
      <xdr:rowOff>32339</xdr:rowOff>
    </xdr:to>
    <xdr:cxnSp macro="">
      <xdr:nvCxnSpPr>
        <xdr:cNvPr id="413" name="直線コネクタ 412"/>
        <xdr:cNvCxnSpPr/>
      </xdr:nvCxnSpPr>
      <xdr:spPr>
        <a:xfrm>
          <a:off x="8750300" y="13301557"/>
          <a:ext cx="889000" cy="10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99907</xdr:rowOff>
    </xdr:from>
    <xdr:to>
      <xdr:col>45</xdr:col>
      <xdr:colOff>177800</xdr:colOff>
      <xdr:row>78</xdr:row>
      <xdr:rowOff>95898</xdr:rowOff>
    </xdr:to>
    <xdr:cxnSp macro="">
      <xdr:nvCxnSpPr>
        <xdr:cNvPr id="416" name="直線コネクタ 415"/>
        <xdr:cNvCxnSpPr/>
      </xdr:nvCxnSpPr>
      <xdr:spPr>
        <a:xfrm flipV="1">
          <a:off x="7861300" y="13301557"/>
          <a:ext cx="889000" cy="16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140946</xdr:rowOff>
    </xdr:from>
    <xdr:to>
      <xdr:col>55</xdr:col>
      <xdr:colOff>50800</xdr:colOff>
      <xdr:row>79</xdr:row>
      <xdr:rowOff>71096</xdr:rowOff>
    </xdr:to>
    <xdr:sp macro="" textlink="">
      <xdr:nvSpPr>
        <xdr:cNvPr id="426" name="楕円 425"/>
        <xdr:cNvSpPr/>
      </xdr:nvSpPr>
      <xdr:spPr>
        <a:xfrm>
          <a:off x="10426700" y="135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56382</xdr:rowOff>
    </xdr:from>
    <xdr:ext cx="534377" cy="259045"/>
    <xdr:sp macro="" textlink="">
      <xdr:nvSpPr>
        <xdr:cNvPr id="427" name="普通建設事業費 （ うち新規整備　）該当値テキスト"/>
        <xdr:cNvSpPr txBox="1"/>
      </xdr:nvSpPr>
      <xdr:spPr>
        <a:xfrm>
          <a:off x="10528300" y="134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152989</xdr:rowOff>
    </xdr:from>
    <xdr:to>
      <xdr:col>50</xdr:col>
      <xdr:colOff>165100</xdr:colOff>
      <xdr:row>78</xdr:row>
      <xdr:rowOff>83139</xdr:rowOff>
    </xdr:to>
    <xdr:sp macro="" textlink="">
      <xdr:nvSpPr>
        <xdr:cNvPr id="428" name="楕円 427"/>
        <xdr:cNvSpPr/>
      </xdr:nvSpPr>
      <xdr:spPr>
        <a:xfrm>
          <a:off x="9588500" y="133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99666</xdr:rowOff>
    </xdr:from>
    <xdr:ext cx="599010" cy="259045"/>
    <xdr:sp macro="" textlink="">
      <xdr:nvSpPr>
        <xdr:cNvPr id="429" name="テキスト ボックス 428"/>
        <xdr:cNvSpPr txBox="1"/>
      </xdr:nvSpPr>
      <xdr:spPr>
        <a:xfrm>
          <a:off x="9339795" y="1312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49107</xdr:rowOff>
    </xdr:from>
    <xdr:to>
      <xdr:col>46</xdr:col>
      <xdr:colOff>38100</xdr:colOff>
      <xdr:row>77</xdr:row>
      <xdr:rowOff>150707</xdr:rowOff>
    </xdr:to>
    <xdr:sp macro="" textlink="">
      <xdr:nvSpPr>
        <xdr:cNvPr id="430" name="楕円 429"/>
        <xdr:cNvSpPr/>
      </xdr:nvSpPr>
      <xdr:spPr>
        <a:xfrm>
          <a:off x="8699500" y="132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167234</xdr:rowOff>
    </xdr:from>
    <xdr:ext cx="599010" cy="259045"/>
    <xdr:sp macro="" textlink="">
      <xdr:nvSpPr>
        <xdr:cNvPr id="431" name="テキスト ボックス 430"/>
        <xdr:cNvSpPr txBox="1"/>
      </xdr:nvSpPr>
      <xdr:spPr>
        <a:xfrm>
          <a:off x="8450795" y="1302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45098</xdr:rowOff>
    </xdr:from>
    <xdr:to>
      <xdr:col>41</xdr:col>
      <xdr:colOff>101600</xdr:colOff>
      <xdr:row>78</xdr:row>
      <xdr:rowOff>146698</xdr:rowOff>
    </xdr:to>
    <xdr:sp macro="" textlink="">
      <xdr:nvSpPr>
        <xdr:cNvPr id="432" name="楕円 431"/>
        <xdr:cNvSpPr/>
      </xdr:nvSpPr>
      <xdr:spPr>
        <a:xfrm>
          <a:off x="7810500" y="134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163225</xdr:rowOff>
    </xdr:from>
    <xdr:ext cx="534377" cy="259045"/>
    <xdr:sp macro="" textlink="">
      <xdr:nvSpPr>
        <xdr:cNvPr id="433" name="テキスト ボックス 432"/>
        <xdr:cNvSpPr txBox="1"/>
      </xdr:nvSpPr>
      <xdr:spPr>
        <a:xfrm>
          <a:off x="7594111" y="131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66805</xdr:rowOff>
    </xdr:from>
    <xdr:to>
      <xdr:col>55</xdr:col>
      <xdr:colOff>0</xdr:colOff>
      <xdr:row>97</xdr:row>
      <xdr:rowOff>120360</xdr:rowOff>
    </xdr:to>
    <xdr:cxnSp macro="">
      <xdr:nvCxnSpPr>
        <xdr:cNvPr id="464" name="直線コネクタ 463"/>
        <xdr:cNvCxnSpPr/>
      </xdr:nvCxnSpPr>
      <xdr:spPr>
        <a:xfrm flipV="1">
          <a:off x="9639300" y="16526005"/>
          <a:ext cx="838200" cy="22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120360</xdr:rowOff>
    </xdr:from>
    <xdr:to>
      <xdr:col>50</xdr:col>
      <xdr:colOff>114300</xdr:colOff>
      <xdr:row>98</xdr:row>
      <xdr:rowOff>94028</xdr:rowOff>
    </xdr:to>
    <xdr:cxnSp macro="">
      <xdr:nvCxnSpPr>
        <xdr:cNvPr id="467" name="直線コネクタ 466"/>
        <xdr:cNvCxnSpPr/>
      </xdr:nvCxnSpPr>
      <xdr:spPr>
        <a:xfrm flipV="1">
          <a:off x="8750300" y="16751010"/>
          <a:ext cx="889000" cy="14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94028</xdr:rowOff>
    </xdr:from>
    <xdr:to>
      <xdr:col>45</xdr:col>
      <xdr:colOff>177800</xdr:colOff>
      <xdr:row>98</xdr:row>
      <xdr:rowOff>154448</xdr:rowOff>
    </xdr:to>
    <xdr:cxnSp macro="">
      <xdr:nvCxnSpPr>
        <xdr:cNvPr id="470" name="直線コネクタ 469"/>
        <xdr:cNvCxnSpPr/>
      </xdr:nvCxnSpPr>
      <xdr:spPr>
        <a:xfrm flipV="1">
          <a:off x="7861300" y="16896128"/>
          <a:ext cx="889000" cy="6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16005</xdr:rowOff>
    </xdr:from>
    <xdr:to>
      <xdr:col>55</xdr:col>
      <xdr:colOff>50800</xdr:colOff>
      <xdr:row>96</xdr:row>
      <xdr:rowOff>117605</xdr:rowOff>
    </xdr:to>
    <xdr:sp macro="" textlink="">
      <xdr:nvSpPr>
        <xdr:cNvPr id="480" name="楕円 479"/>
        <xdr:cNvSpPr/>
      </xdr:nvSpPr>
      <xdr:spPr>
        <a:xfrm>
          <a:off x="10426700" y="164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38882</xdr:rowOff>
    </xdr:from>
    <xdr:ext cx="599010" cy="259045"/>
    <xdr:sp macro="" textlink="">
      <xdr:nvSpPr>
        <xdr:cNvPr id="481" name="普通建設事業費 （ うち更新整備　）該当値テキスト"/>
        <xdr:cNvSpPr txBox="1"/>
      </xdr:nvSpPr>
      <xdr:spPr>
        <a:xfrm>
          <a:off x="10528300" y="1632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69560</xdr:rowOff>
    </xdr:from>
    <xdr:to>
      <xdr:col>50</xdr:col>
      <xdr:colOff>165100</xdr:colOff>
      <xdr:row>97</xdr:row>
      <xdr:rowOff>171160</xdr:rowOff>
    </xdr:to>
    <xdr:sp macro="" textlink="">
      <xdr:nvSpPr>
        <xdr:cNvPr id="482" name="楕円 481"/>
        <xdr:cNvSpPr/>
      </xdr:nvSpPr>
      <xdr:spPr>
        <a:xfrm>
          <a:off x="9588500" y="167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16237</xdr:rowOff>
    </xdr:from>
    <xdr:ext cx="534377" cy="259045"/>
    <xdr:sp macro="" textlink="">
      <xdr:nvSpPr>
        <xdr:cNvPr id="483" name="テキスト ボックス 482"/>
        <xdr:cNvSpPr txBox="1"/>
      </xdr:nvSpPr>
      <xdr:spPr>
        <a:xfrm>
          <a:off x="9372111" y="164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43228</xdr:rowOff>
    </xdr:from>
    <xdr:to>
      <xdr:col>46</xdr:col>
      <xdr:colOff>38100</xdr:colOff>
      <xdr:row>98</xdr:row>
      <xdr:rowOff>144828</xdr:rowOff>
    </xdr:to>
    <xdr:sp macro="" textlink="">
      <xdr:nvSpPr>
        <xdr:cNvPr id="484" name="楕円 483"/>
        <xdr:cNvSpPr/>
      </xdr:nvSpPr>
      <xdr:spPr>
        <a:xfrm>
          <a:off x="8699500" y="168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135955</xdr:rowOff>
    </xdr:from>
    <xdr:ext cx="534377" cy="259045"/>
    <xdr:sp macro="" textlink="">
      <xdr:nvSpPr>
        <xdr:cNvPr id="485" name="テキスト ボックス 484"/>
        <xdr:cNvSpPr txBox="1"/>
      </xdr:nvSpPr>
      <xdr:spPr>
        <a:xfrm>
          <a:off x="8483111" y="1693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103648</xdr:rowOff>
    </xdr:from>
    <xdr:to>
      <xdr:col>41</xdr:col>
      <xdr:colOff>101600</xdr:colOff>
      <xdr:row>99</xdr:row>
      <xdr:rowOff>33798</xdr:rowOff>
    </xdr:to>
    <xdr:sp macro="" textlink="">
      <xdr:nvSpPr>
        <xdr:cNvPr id="486" name="楕円 485"/>
        <xdr:cNvSpPr/>
      </xdr:nvSpPr>
      <xdr:spPr>
        <a:xfrm>
          <a:off x="7810500" y="1690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24925</xdr:rowOff>
    </xdr:from>
    <xdr:ext cx="534377" cy="259045"/>
    <xdr:sp macro="" textlink="">
      <xdr:nvSpPr>
        <xdr:cNvPr id="487" name="テキスト ボックス 486"/>
        <xdr:cNvSpPr txBox="1"/>
      </xdr:nvSpPr>
      <xdr:spPr>
        <a:xfrm>
          <a:off x="7594111" y="1699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135126</xdr:rowOff>
    </xdr:from>
    <xdr:to>
      <xdr:col>85</xdr:col>
      <xdr:colOff>127000</xdr:colOff>
      <xdr:row>38</xdr:row>
      <xdr:rowOff>138920</xdr:rowOff>
    </xdr:to>
    <xdr:cxnSp macro="">
      <xdr:nvCxnSpPr>
        <xdr:cNvPr id="514" name="直線コネクタ 513"/>
        <xdr:cNvCxnSpPr/>
      </xdr:nvCxnSpPr>
      <xdr:spPr>
        <a:xfrm>
          <a:off x="15481300" y="6650226"/>
          <a:ext cx="8382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110229</xdr:rowOff>
    </xdr:from>
    <xdr:to>
      <xdr:col>81</xdr:col>
      <xdr:colOff>50800</xdr:colOff>
      <xdr:row>38</xdr:row>
      <xdr:rowOff>135126</xdr:rowOff>
    </xdr:to>
    <xdr:cxnSp macro="">
      <xdr:nvCxnSpPr>
        <xdr:cNvPr id="517" name="直線コネクタ 516"/>
        <xdr:cNvCxnSpPr/>
      </xdr:nvCxnSpPr>
      <xdr:spPr>
        <a:xfrm>
          <a:off x="14592300" y="6625329"/>
          <a:ext cx="889000" cy="2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110229</xdr:rowOff>
    </xdr:from>
    <xdr:to>
      <xdr:col>76</xdr:col>
      <xdr:colOff>114300</xdr:colOff>
      <xdr:row>38</xdr:row>
      <xdr:rowOff>126528</xdr:rowOff>
    </xdr:to>
    <xdr:cxnSp macro="">
      <xdr:nvCxnSpPr>
        <xdr:cNvPr id="520" name="直線コネクタ 519"/>
        <xdr:cNvCxnSpPr/>
      </xdr:nvCxnSpPr>
      <xdr:spPr>
        <a:xfrm flipV="1">
          <a:off x="13703300" y="6625329"/>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156833</xdr:rowOff>
    </xdr:from>
    <xdr:ext cx="534377" cy="259045"/>
    <xdr:sp macro="" textlink="">
      <xdr:nvSpPr>
        <xdr:cNvPr id="522" name="テキスト ボックス 521"/>
        <xdr:cNvSpPr txBox="1"/>
      </xdr:nvSpPr>
      <xdr:spPr>
        <a:xfrm>
          <a:off x="14325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78108</xdr:rowOff>
    </xdr:from>
    <xdr:to>
      <xdr:col>71</xdr:col>
      <xdr:colOff>177800</xdr:colOff>
      <xdr:row>38</xdr:row>
      <xdr:rowOff>126528</xdr:rowOff>
    </xdr:to>
    <xdr:cxnSp macro="">
      <xdr:nvCxnSpPr>
        <xdr:cNvPr id="523" name="直線コネクタ 522"/>
        <xdr:cNvCxnSpPr/>
      </xdr:nvCxnSpPr>
      <xdr:spPr>
        <a:xfrm>
          <a:off x="12814300" y="6593208"/>
          <a:ext cx="889000" cy="4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164512</xdr:rowOff>
    </xdr:from>
    <xdr:ext cx="469744" cy="259045"/>
    <xdr:sp macro="" textlink="">
      <xdr:nvSpPr>
        <xdr:cNvPr id="527" name="テキスト ボックス 526"/>
        <xdr:cNvSpPr txBox="1"/>
      </xdr:nvSpPr>
      <xdr:spPr>
        <a:xfrm>
          <a:off x="12579428"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88120</xdr:rowOff>
    </xdr:from>
    <xdr:to>
      <xdr:col>85</xdr:col>
      <xdr:colOff>177800</xdr:colOff>
      <xdr:row>39</xdr:row>
      <xdr:rowOff>18270</xdr:rowOff>
    </xdr:to>
    <xdr:sp macro="" textlink="">
      <xdr:nvSpPr>
        <xdr:cNvPr id="533" name="楕円 532"/>
        <xdr:cNvSpPr/>
      </xdr:nvSpPr>
      <xdr:spPr>
        <a:xfrm>
          <a:off x="16268700" y="66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378565" cy="259045"/>
    <xdr:sp macro="" textlink="">
      <xdr:nvSpPr>
        <xdr:cNvPr id="534" name="災害復旧事業費該当値テキスト"/>
        <xdr:cNvSpPr txBox="1"/>
      </xdr:nvSpPr>
      <xdr:spPr>
        <a:xfrm>
          <a:off x="16370300" y="654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84326</xdr:rowOff>
    </xdr:from>
    <xdr:to>
      <xdr:col>81</xdr:col>
      <xdr:colOff>101600</xdr:colOff>
      <xdr:row>39</xdr:row>
      <xdr:rowOff>14476</xdr:rowOff>
    </xdr:to>
    <xdr:sp macro="" textlink="">
      <xdr:nvSpPr>
        <xdr:cNvPr id="535" name="楕円 534"/>
        <xdr:cNvSpPr/>
      </xdr:nvSpPr>
      <xdr:spPr>
        <a:xfrm>
          <a:off x="15430500" y="659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5603</xdr:rowOff>
    </xdr:from>
    <xdr:ext cx="469744" cy="259045"/>
    <xdr:sp macro="" textlink="">
      <xdr:nvSpPr>
        <xdr:cNvPr id="536" name="テキスト ボックス 535"/>
        <xdr:cNvSpPr txBox="1"/>
      </xdr:nvSpPr>
      <xdr:spPr>
        <a:xfrm>
          <a:off x="15246428" y="669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59429</xdr:rowOff>
    </xdr:from>
    <xdr:to>
      <xdr:col>76</xdr:col>
      <xdr:colOff>165100</xdr:colOff>
      <xdr:row>38</xdr:row>
      <xdr:rowOff>161029</xdr:rowOff>
    </xdr:to>
    <xdr:sp macro="" textlink="">
      <xdr:nvSpPr>
        <xdr:cNvPr id="537" name="楕円 536"/>
        <xdr:cNvSpPr/>
      </xdr:nvSpPr>
      <xdr:spPr>
        <a:xfrm>
          <a:off x="14541500" y="65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6106</xdr:rowOff>
    </xdr:from>
    <xdr:ext cx="534377" cy="259045"/>
    <xdr:sp macro="" textlink="">
      <xdr:nvSpPr>
        <xdr:cNvPr id="538" name="テキスト ボックス 537"/>
        <xdr:cNvSpPr txBox="1"/>
      </xdr:nvSpPr>
      <xdr:spPr>
        <a:xfrm>
          <a:off x="14325111" y="63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75728</xdr:rowOff>
    </xdr:from>
    <xdr:to>
      <xdr:col>72</xdr:col>
      <xdr:colOff>38100</xdr:colOff>
      <xdr:row>39</xdr:row>
      <xdr:rowOff>5878</xdr:rowOff>
    </xdr:to>
    <xdr:sp macro="" textlink="">
      <xdr:nvSpPr>
        <xdr:cNvPr id="539" name="楕円 538"/>
        <xdr:cNvSpPr/>
      </xdr:nvSpPr>
      <xdr:spPr>
        <a:xfrm>
          <a:off x="13652500" y="65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168455</xdr:rowOff>
    </xdr:from>
    <xdr:ext cx="469744" cy="259045"/>
    <xdr:sp macro="" textlink="">
      <xdr:nvSpPr>
        <xdr:cNvPr id="540" name="テキスト ボックス 539"/>
        <xdr:cNvSpPr txBox="1"/>
      </xdr:nvSpPr>
      <xdr:spPr>
        <a:xfrm>
          <a:off x="13468428" y="66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27308</xdr:rowOff>
    </xdr:from>
    <xdr:to>
      <xdr:col>67</xdr:col>
      <xdr:colOff>101600</xdr:colOff>
      <xdr:row>38</xdr:row>
      <xdr:rowOff>128908</xdr:rowOff>
    </xdr:to>
    <xdr:sp macro="" textlink="">
      <xdr:nvSpPr>
        <xdr:cNvPr id="541" name="楕円 540"/>
        <xdr:cNvSpPr/>
      </xdr:nvSpPr>
      <xdr:spPr>
        <a:xfrm>
          <a:off x="12763500" y="65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145435</xdr:rowOff>
    </xdr:from>
    <xdr:ext cx="534377" cy="259045"/>
    <xdr:sp macro="" textlink="">
      <xdr:nvSpPr>
        <xdr:cNvPr id="542" name="テキスト ボックス 541"/>
        <xdr:cNvSpPr txBox="1"/>
      </xdr:nvSpPr>
      <xdr:spPr>
        <a:xfrm>
          <a:off x="12547111" y="631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65003</xdr:rowOff>
    </xdr:from>
    <xdr:to>
      <xdr:col>85</xdr:col>
      <xdr:colOff>127000</xdr:colOff>
      <xdr:row>75</xdr:row>
      <xdr:rowOff>91018</xdr:rowOff>
    </xdr:to>
    <xdr:cxnSp macro="">
      <xdr:nvCxnSpPr>
        <xdr:cNvPr id="622" name="直線コネクタ 621"/>
        <xdr:cNvCxnSpPr/>
      </xdr:nvCxnSpPr>
      <xdr:spPr>
        <a:xfrm>
          <a:off x="15481300" y="12923753"/>
          <a:ext cx="8382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65003</xdr:rowOff>
    </xdr:from>
    <xdr:to>
      <xdr:col>81</xdr:col>
      <xdr:colOff>50800</xdr:colOff>
      <xdr:row>75</xdr:row>
      <xdr:rowOff>68477</xdr:rowOff>
    </xdr:to>
    <xdr:cxnSp macro="">
      <xdr:nvCxnSpPr>
        <xdr:cNvPr id="625" name="直線コネクタ 624"/>
        <xdr:cNvCxnSpPr/>
      </xdr:nvCxnSpPr>
      <xdr:spPr>
        <a:xfrm flipV="1">
          <a:off x="14592300" y="12923753"/>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68477</xdr:rowOff>
    </xdr:from>
    <xdr:to>
      <xdr:col>76</xdr:col>
      <xdr:colOff>114300</xdr:colOff>
      <xdr:row>75</xdr:row>
      <xdr:rowOff>94337</xdr:rowOff>
    </xdr:to>
    <xdr:cxnSp macro="">
      <xdr:nvCxnSpPr>
        <xdr:cNvPr id="628" name="直線コネクタ 627"/>
        <xdr:cNvCxnSpPr/>
      </xdr:nvCxnSpPr>
      <xdr:spPr>
        <a:xfrm flipV="1">
          <a:off x="13703300" y="12927227"/>
          <a:ext cx="889000" cy="2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94337</xdr:rowOff>
    </xdr:from>
    <xdr:to>
      <xdr:col>71</xdr:col>
      <xdr:colOff>177800</xdr:colOff>
      <xdr:row>75</xdr:row>
      <xdr:rowOff>103211</xdr:rowOff>
    </xdr:to>
    <xdr:cxnSp macro="">
      <xdr:nvCxnSpPr>
        <xdr:cNvPr id="631" name="直線コネクタ 630"/>
        <xdr:cNvCxnSpPr/>
      </xdr:nvCxnSpPr>
      <xdr:spPr>
        <a:xfrm flipV="1">
          <a:off x="12814300" y="12953087"/>
          <a:ext cx="8890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40218</xdr:rowOff>
    </xdr:from>
    <xdr:to>
      <xdr:col>85</xdr:col>
      <xdr:colOff>177800</xdr:colOff>
      <xdr:row>75</xdr:row>
      <xdr:rowOff>141818</xdr:rowOff>
    </xdr:to>
    <xdr:sp macro="" textlink="">
      <xdr:nvSpPr>
        <xdr:cNvPr id="641" name="楕円 640"/>
        <xdr:cNvSpPr/>
      </xdr:nvSpPr>
      <xdr:spPr>
        <a:xfrm>
          <a:off x="16268700" y="1289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63095</xdr:rowOff>
    </xdr:from>
    <xdr:ext cx="599010" cy="259045"/>
    <xdr:sp macro="" textlink="">
      <xdr:nvSpPr>
        <xdr:cNvPr id="642" name="公債費該当値テキスト"/>
        <xdr:cNvSpPr txBox="1"/>
      </xdr:nvSpPr>
      <xdr:spPr>
        <a:xfrm>
          <a:off x="16370300" y="1275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14203</xdr:rowOff>
    </xdr:from>
    <xdr:to>
      <xdr:col>81</xdr:col>
      <xdr:colOff>101600</xdr:colOff>
      <xdr:row>75</xdr:row>
      <xdr:rowOff>115803</xdr:rowOff>
    </xdr:to>
    <xdr:sp macro="" textlink="">
      <xdr:nvSpPr>
        <xdr:cNvPr id="643" name="楕円 642"/>
        <xdr:cNvSpPr/>
      </xdr:nvSpPr>
      <xdr:spPr>
        <a:xfrm>
          <a:off x="15430500" y="128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132330</xdr:rowOff>
    </xdr:from>
    <xdr:ext cx="599010" cy="259045"/>
    <xdr:sp macro="" textlink="">
      <xdr:nvSpPr>
        <xdr:cNvPr id="644" name="テキスト ボックス 643"/>
        <xdr:cNvSpPr txBox="1"/>
      </xdr:nvSpPr>
      <xdr:spPr>
        <a:xfrm>
          <a:off x="15181795" y="1264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17677</xdr:rowOff>
    </xdr:from>
    <xdr:to>
      <xdr:col>76</xdr:col>
      <xdr:colOff>165100</xdr:colOff>
      <xdr:row>75</xdr:row>
      <xdr:rowOff>119277</xdr:rowOff>
    </xdr:to>
    <xdr:sp macro="" textlink="">
      <xdr:nvSpPr>
        <xdr:cNvPr id="645" name="楕円 644"/>
        <xdr:cNvSpPr/>
      </xdr:nvSpPr>
      <xdr:spPr>
        <a:xfrm>
          <a:off x="14541500" y="128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135804</xdr:rowOff>
    </xdr:from>
    <xdr:ext cx="599010" cy="259045"/>
    <xdr:sp macro="" textlink="">
      <xdr:nvSpPr>
        <xdr:cNvPr id="646" name="テキスト ボックス 645"/>
        <xdr:cNvSpPr txBox="1"/>
      </xdr:nvSpPr>
      <xdr:spPr>
        <a:xfrm>
          <a:off x="14292795" y="1265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43537</xdr:rowOff>
    </xdr:from>
    <xdr:to>
      <xdr:col>72</xdr:col>
      <xdr:colOff>38100</xdr:colOff>
      <xdr:row>75</xdr:row>
      <xdr:rowOff>145137</xdr:rowOff>
    </xdr:to>
    <xdr:sp macro="" textlink="">
      <xdr:nvSpPr>
        <xdr:cNvPr id="647" name="楕円 646"/>
        <xdr:cNvSpPr/>
      </xdr:nvSpPr>
      <xdr:spPr>
        <a:xfrm>
          <a:off x="13652500" y="1290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161664</xdr:rowOff>
    </xdr:from>
    <xdr:ext cx="599010" cy="259045"/>
    <xdr:sp macro="" textlink="">
      <xdr:nvSpPr>
        <xdr:cNvPr id="648" name="テキスト ボックス 647"/>
        <xdr:cNvSpPr txBox="1"/>
      </xdr:nvSpPr>
      <xdr:spPr>
        <a:xfrm>
          <a:off x="13403795" y="126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52411</xdr:rowOff>
    </xdr:from>
    <xdr:to>
      <xdr:col>67</xdr:col>
      <xdr:colOff>101600</xdr:colOff>
      <xdr:row>75</xdr:row>
      <xdr:rowOff>154011</xdr:rowOff>
    </xdr:to>
    <xdr:sp macro="" textlink="">
      <xdr:nvSpPr>
        <xdr:cNvPr id="649" name="楕円 648"/>
        <xdr:cNvSpPr/>
      </xdr:nvSpPr>
      <xdr:spPr>
        <a:xfrm>
          <a:off x="12763500" y="129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170538</xdr:rowOff>
    </xdr:from>
    <xdr:ext cx="599010" cy="259045"/>
    <xdr:sp macro="" textlink="">
      <xdr:nvSpPr>
        <xdr:cNvPr id="650" name="テキスト ボックス 649"/>
        <xdr:cNvSpPr txBox="1"/>
      </xdr:nvSpPr>
      <xdr:spPr>
        <a:xfrm>
          <a:off x="12514795" y="1268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37492</xdr:rowOff>
    </xdr:from>
    <xdr:to>
      <xdr:col>85</xdr:col>
      <xdr:colOff>127000</xdr:colOff>
      <xdr:row>96</xdr:row>
      <xdr:rowOff>113773</xdr:rowOff>
    </xdr:to>
    <xdr:cxnSp macro="">
      <xdr:nvCxnSpPr>
        <xdr:cNvPr id="677" name="直線コネクタ 676"/>
        <xdr:cNvCxnSpPr/>
      </xdr:nvCxnSpPr>
      <xdr:spPr>
        <a:xfrm>
          <a:off x="15481300" y="16496692"/>
          <a:ext cx="838200" cy="7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39340</xdr:rowOff>
    </xdr:from>
    <xdr:to>
      <xdr:col>81</xdr:col>
      <xdr:colOff>50800</xdr:colOff>
      <xdr:row>96</xdr:row>
      <xdr:rowOff>37492</xdr:rowOff>
    </xdr:to>
    <xdr:cxnSp macro="">
      <xdr:nvCxnSpPr>
        <xdr:cNvPr id="680" name="直線コネクタ 679"/>
        <xdr:cNvCxnSpPr/>
      </xdr:nvCxnSpPr>
      <xdr:spPr>
        <a:xfrm>
          <a:off x="14592300" y="16327090"/>
          <a:ext cx="889000" cy="16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39340</xdr:rowOff>
    </xdr:from>
    <xdr:to>
      <xdr:col>76</xdr:col>
      <xdr:colOff>114300</xdr:colOff>
      <xdr:row>97</xdr:row>
      <xdr:rowOff>72428</xdr:rowOff>
    </xdr:to>
    <xdr:cxnSp macro="">
      <xdr:nvCxnSpPr>
        <xdr:cNvPr id="683" name="直線コネクタ 682"/>
        <xdr:cNvCxnSpPr/>
      </xdr:nvCxnSpPr>
      <xdr:spPr>
        <a:xfrm flipV="1">
          <a:off x="13703300" y="16327090"/>
          <a:ext cx="889000" cy="37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72428</xdr:rowOff>
    </xdr:from>
    <xdr:to>
      <xdr:col>71</xdr:col>
      <xdr:colOff>177800</xdr:colOff>
      <xdr:row>97</xdr:row>
      <xdr:rowOff>74786</xdr:rowOff>
    </xdr:to>
    <xdr:cxnSp macro="">
      <xdr:nvCxnSpPr>
        <xdr:cNvPr id="686" name="直線コネクタ 685"/>
        <xdr:cNvCxnSpPr/>
      </xdr:nvCxnSpPr>
      <xdr:spPr>
        <a:xfrm flipV="1">
          <a:off x="12814300" y="16703078"/>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62973</xdr:rowOff>
    </xdr:from>
    <xdr:to>
      <xdr:col>85</xdr:col>
      <xdr:colOff>177800</xdr:colOff>
      <xdr:row>96</xdr:row>
      <xdr:rowOff>164573</xdr:rowOff>
    </xdr:to>
    <xdr:sp macro="" textlink="">
      <xdr:nvSpPr>
        <xdr:cNvPr id="696" name="楕円 695"/>
        <xdr:cNvSpPr/>
      </xdr:nvSpPr>
      <xdr:spPr>
        <a:xfrm>
          <a:off x="16268700" y="165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85850</xdr:rowOff>
    </xdr:from>
    <xdr:ext cx="534377" cy="259045"/>
    <xdr:sp macro="" textlink="">
      <xdr:nvSpPr>
        <xdr:cNvPr id="697" name="積立金該当値テキスト"/>
        <xdr:cNvSpPr txBox="1"/>
      </xdr:nvSpPr>
      <xdr:spPr>
        <a:xfrm>
          <a:off x="16370300" y="1637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158142</xdr:rowOff>
    </xdr:from>
    <xdr:to>
      <xdr:col>81</xdr:col>
      <xdr:colOff>101600</xdr:colOff>
      <xdr:row>96</xdr:row>
      <xdr:rowOff>88292</xdr:rowOff>
    </xdr:to>
    <xdr:sp macro="" textlink="">
      <xdr:nvSpPr>
        <xdr:cNvPr id="698" name="楕円 697"/>
        <xdr:cNvSpPr/>
      </xdr:nvSpPr>
      <xdr:spPr>
        <a:xfrm>
          <a:off x="15430500" y="1644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104819</xdr:rowOff>
    </xdr:from>
    <xdr:ext cx="534377" cy="259045"/>
    <xdr:sp macro="" textlink="">
      <xdr:nvSpPr>
        <xdr:cNvPr id="699" name="テキスト ボックス 698"/>
        <xdr:cNvSpPr txBox="1"/>
      </xdr:nvSpPr>
      <xdr:spPr>
        <a:xfrm>
          <a:off x="15214111" y="1622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159990</xdr:rowOff>
    </xdr:from>
    <xdr:to>
      <xdr:col>76</xdr:col>
      <xdr:colOff>165100</xdr:colOff>
      <xdr:row>95</xdr:row>
      <xdr:rowOff>90140</xdr:rowOff>
    </xdr:to>
    <xdr:sp macro="" textlink="">
      <xdr:nvSpPr>
        <xdr:cNvPr id="700" name="楕円 699"/>
        <xdr:cNvSpPr/>
      </xdr:nvSpPr>
      <xdr:spPr>
        <a:xfrm>
          <a:off x="14541500" y="162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106667</xdr:rowOff>
    </xdr:from>
    <xdr:ext cx="599010" cy="259045"/>
    <xdr:sp macro="" textlink="">
      <xdr:nvSpPr>
        <xdr:cNvPr id="701" name="テキスト ボックス 700"/>
        <xdr:cNvSpPr txBox="1"/>
      </xdr:nvSpPr>
      <xdr:spPr>
        <a:xfrm>
          <a:off x="14292795" y="1605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21628</xdr:rowOff>
    </xdr:from>
    <xdr:to>
      <xdr:col>72</xdr:col>
      <xdr:colOff>38100</xdr:colOff>
      <xdr:row>97</xdr:row>
      <xdr:rowOff>123228</xdr:rowOff>
    </xdr:to>
    <xdr:sp macro="" textlink="">
      <xdr:nvSpPr>
        <xdr:cNvPr id="702" name="楕円 701"/>
        <xdr:cNvSpPr/>
      </xdr:nvSpPr>
      <xdr:spPr>
        <a:xfrm>
          <a:off x="13652500" y="1665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139755</xdr:rowOff>
    </xdr:from>
    <xdr:ext cx="534377" cy="259045"/>
    <xdr:sp macro="" textlink="">
      <xdr:nvSpPr>
        <xdr:cNvPr id="703" name="テキスト ボックス 702"/>
        <xdr:cNvSpPr txBox="1"/>
      </xdr:nvSpPr>
      <xdr:spPr>
        <a:xfrm>
          <a:off x="13436111" y="164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23986</xdr:rowOff>
    </xdr:from>
    <xdr:to>
      <xdr:col>67</xdr:col>
      <xdr:colOff>101600</xdr:colOff>
      <xdr:row>97</xdr:row>
      <xdr:rowOff>125586</xdr:rowOff>
    </xdr:to>
    <xdr:sp macro="" textlink="">
      <xdr:nvSpPr>
        <xdr:cNvPr id="704" name="楕円 703"/>
        <xdr:cNvSpPr/>
      </xdr:nvSpPr>
      <xdr:spPr>
        <a:xfrm>
          <a:off x="12763500" y="166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116713</xdr:rowOff>
    </xdr:from>
    <xdr:ext cx="534377" cy="259045"/>
    <xdr:sp macro="" textlink="">
      <xdr:nvSpPr>
        <xdr:cNvPr id="705" name="テキスト ボックス 704"/>
        <xdr:cNvSpPr txBox="1"/>
      </xdr:nvSpPr>
      <xdr:spPr>
        <a:xfrm>
          <a:off x="12547111" y="167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127310</xdr:rowOff>
    </xdr:from>
    <xdr:to>
      <xdr:col>111</xdr:col>
      <xdr:colOff>177800</xdr:colOff>
      <xdr:row>38</xdr:row>
      <xdr:rowOff>139700</xdr:rowOff>
    </xdr:to>
    <xdr:cxnSp macro="">
      <xdr:nvCxnSpPr>
        <xdr:cNvPr id="735" name="直線コネクタ 734"/>
        <xdr:cNvCxnSpPr/>
      </xdr:nvCxnSpPr>
      <xdr:spPr>
        <a:xfrm>
          <a:off x="20434300" y="6642410"/>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127081</xdr:rowOff>
    </xdr:from>
    <xdr:to>
      <xdr:col>107</xdr:col>
      <xdr:colOff>50800</xdr:colOff>
      <xdr:row>38</xdr:row>
      <xdr:rowOff>127310</xdr:rowOff>
    </xdr:to>
    <xdr:cxnSp macro="">
      <xdr:nvCxnSpPr>
        <xdr:cNvPr id="738" name="直線コネクタ 737"/>
        <xdr:cNvCxnSpPr/>
      </xdr:nvCxnSpPr>
      <xdr:spPr>
        <a:xfrm>
          <a:off x="19545300" y="664218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126990</xdr:rowOff>
    </xdr:from>
    <xdr:to>
      <xdr:col>102</xdr:col>
      <xdr:colOff>114300</xdr:colOff>
      <xdr:row>38</xdr:row>
      <xdr:rowOff>127081</xdr:rowOff>
    </xdr:to>
    <xdr:cxnSp macro="">
      <xdr:nvCxnSpPr>
        <xdr:cNvPr id="741" name="直線コネクタ 740"/>
        <xdr:cNvCxnSpPr/>
      </xdr:nvCxnSpPr>
      <xdr:spPr>
        <a:xfrm>
          <a:off x="18656300" y="664209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76510</xdr:rowOff>
    </xdr:from>
    <xdr:to>
      <xdr:col>107</xdr:col>
      <xdr:colOff>101600</xdr:colOff>
      <xdr:row>39</xdr:row>
      <xdr:rowOff>6660</xdr:rowOff>
    </xdr:to>
    <xdr:sp macro="" textlink="">
      <xdr:nvSpPr>
        <xdr:cNvPr id="755" name="楕円 754"/>
        <xdr:cNvSpPr/>
      </xdr:nvSpPr>
      <xdr:spPr>
        <a:xfrm>
          <a:off x="20383500" y="65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169237</xdr:rowOff>
    </xdr:from>
    <xdr:ext cx="378565" cy="259045"/>
    <xdr:sp macro="" textlink="">
      <xdr:nvSpPr>
        <xdr:cNvPr id="756" name="テキスト ボックス 755"/>
        <xdr:cNvSpPr txBox="1"/>
      </xdr:nvSpPr>
      <xdr:spPr>
        <a:xfrm>
          <a:off x="20245017" y="668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76281</xdr:rowOff>
    </xdr:from>
    <xdr:to>
      <xdr:col>102</xdr:col>
      <xdr:colOff>165100</xdr:colOff>
      <xdr:row>39</xdr:row>
      <xdr:rowOff>6431</xdr:rowOff>
    </xdr:to>
    <xdr:sp macro="" textlink="">
      <xdr:nvSpPr>
        <xdr:cNvPr id="757" name="楕円 756"/>
        <xdr:cNvSpPr/>
      </xdr:nvSpPr>
      <xdr:spPr>
        <a:xfrm>
          <a:off x="19494500" y="65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169008</xdr:rowOff>
    </xdr:from>
    <xdr:ext cx="378565" cy="259045"/>
    <xdr:sp macro="" textlink="">
      <xdr:nvSpPr>
        <xdr:cNvPr id="758" name="テキスト ボックス 757"/>
        <xdr:cNvSpPr txBox="1"/>
      </xdr:nvSpPr>
      <xdr:spPr>
        <a:xfrm>
          <a:off x="19356017" y="6684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76190</xdr:rowOff>
    </xdr:from>
    <xdr:to>
      <xdr:col>98</xdr:col>
      <xdr:colOff>38100</xdr:colOff>
      <xdr:row>39</xdr:row>
      <xdr:rowOff>6340</xdr:rowOff>
    </xdr:to>
    <xdr:sp macro="" textlink="">
      <xdr:nvSpPr>
        <xdr:cNvPr id="759" name="楕円 758"/>
        <xdr:cNvSpPr/>
      </xdr:nvSpPr>
      <xdr:spPr>
        <a:xfrm>
          <a:off x="18605500" y="6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168917</xdr:rowOff>
    </xdr:from>
    <xdr:ext cx="378565" cy="259045"/>
    <xdr:sp macro="" textlink="">
      <xdr:nvSpPr>
        <xdr:cNvPr id="760" name="テキスト ボックス 759"/>
        <xdr:cNvSpPr txBox="1"/>
      </xdr:nvSpPr>
      <xdr:spPr>
        <a:xfrm>
          <a:off x="18467017" y="6684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159490</xdr:rowOff>
    </xdr:from>
    <xdr:to>
      <xdr:col>116</xdr:col>
      <xdr:colOff>63500</xdr:colOff>
      <xdr:row>74</xdr:row>
      <xdr:rowOff>49686</xdr:rowOff>
    </xdr:to>
    <xdr:cxnSp macro="">
      <xdr:nvCxnSpPr>
        <xdr:cNvPr id="848" name="直線コネクタ 847"/>
        <xdr:cNvCxnSpPr/>
      </xdr:nvCxnSpPr>
      <xdr:spPr>
        <a:xfrm flipV="1">
          <a:off x="21323300" y="12675340"/>
          <a:ext cx="8382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84335</xdr:rowOff>
    </xdr:from>
    <xdr:to>
      <xdr:col>111</xdr:col>
      <xdr:colOff>177800</xdr:colOff>
      <xdr:row>74</xdr:row>
      <xdr:rowOff>49686</xdr:rowOff>
    </xdr:to>
    <xdr:cxnSp macro="">
      <xdr:nvCxnSpPr>
        <xdr:cNvPr id="851" name="直線コネクタ 850"/>
        <xdr:cNvCxnSpPr/>
      </xdr:nvCxnSpPr>
      <xdr:spPr>
        <a:xfrm>
          <a:off x="20434300" y="12600185"/>
          <a:ext cx="889000" cy="13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84335</xdr:rowOff>
    </xdr:from>
    <xdr:to>
      <xdr:col>107</xdr:col>
      <xdr:colOff>50800</xdr:colOff>
      <xdr:row>74</xdr:row>
      <xdr:rowOff>107011</xdr:rowOff>
    </xdr:to>
    <xdr:cxnSp macro="">
      <xdr:nvCxnSpPr>
        <xdr:cNvPr id="854" name="直線コネクタ 853"/>
        <xdr:cNvCxnSpPr/>
      </xdr:nvCxnSpPr>
      <xdr:spPr>
        <a:xfrm flipV="1">
          <a:off x="19545300" y="12600185"/>
          <a:ext cx="889000" cy="19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107011</xdr:rowOff>
    </xdr:from>
    <xdr:to>
      <xdr:col>102</xdr:col>
      <xdr:colOff>114300</xdr:colOff>
      <xdr:row>75</xdr:row>
      <xdr:rowOff>28187</xdr:rowOff>
    </xdr:to>
    <xdr:cxnSp macro="">
      <xdr:nvCxnSpPr>
        <xdr:cNvPr id="857" name="直線コネクタ 856"/>
        <xdr:cNvCxnSpPr/>
      </xdr:nvCxnSpPr>
      <xdr:spPr>
        <a:xfrm flipV="1">
          <a:off x="18656300" y="12794311"/>
          <a:ext cx="889000" cy="9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108690</xdr:rowOff>
    </xdr:from>
    <xdr:to>
      <xdr:col>116</xdr:col>
      <xdr:colOff>114300</xdr:colOff>
      <xdr:row>74</xdr:row>
      <xdr:rowOff>38840</xdr:rowOff>
    </xdr:to>
    <xdr:sp macro="" textlink="">
      <xdr:nvSpPr>
        <xdr:cNvPr id="867" name="楕円 866"/>
        <xdr:cNvSpPr/>
      </xdr:nvSpPr>
      <xdr:spPr>
        <a:xfrm>
          <a:off x="22110700" y="126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131567</xdr:rowOff>
    </xdr:from>
    <xdr:ext cx="534377" cy="259045"/>
    <xdr:sp macro="" textlink="">
      <xdr:nvSpPr>
        <xdr:cNvPr id="868" name="繰出金該当値テキスト"/>
        <xdr:cNvSpPr txBox="1"/>
      </xdr:nvSpPr>
      <xdr:spPr>
        <a:xfrm>
          <a:off x="22212300" y="1247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170336</xdr:rowOff>
    </xdr:from>
    <xdr:to>
      <xdr:col>112</xdr:col>
      <xdr:colOff>38100</xdr:colOff>
      <xdr:row>74</xdr:row>
      <xdr:rowOff>100486</xdr:rowOff>
    </xdr:to>
    <xdr:sp macro="" textlink="">
      <xdr:nvSpPr>
        <xdr:cNvPr id="869" name="楕円 868"/>
        <xdr:cNvSpPr/>
      </xdr:nvSpPr>
      <xdr:spPr>
        <a:xfrm>
          <a:off x="21272500" y="126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117013</xdr:rowOff>
    </xdr:from>
    <xdr:ext cx="534377" cy="259045"/>
    <xdr:sp macro="" textlink="">
      <xdr:nvSpPr>
        <xdr:cNvPr id="870" name="テキスト ボックス 869"/>
        <xdr:cNvSpPr txBox="1"/>
      </xdr:nvSpPr>
      <xdr:spPr>
        <a:xfrm>
          <a:off x="21056111" y="124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33535</xdr:rowOff>
    </xdr:from>
    <xdr:to>
      <xdr:col>107</xdr:col>
      <xdr:colOff>101600</xdr:colOff>
      <xdr:row>73</xdr:row>
      <xdr:rowOff>135135</xdr:rowOff>
    </xdr:to>
    <xdr:sp macro="" textlink="">
      <xdr:nvSpPr>
        <xdr:cNvPr id="871" name="楕円 870"/>
        <xdr:cNvSpPr/>
      </xdr:nvSpPr>
      <xdr:spPr>
        <a:xfrm>
          <a:off x="20383500" y="125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151662</xdr:rowOff>
    </xdr:from>
    <xdr:ext cx="534377" cy="259045"/>
    <xdr:sp macro="" textlink="">
      <xdr:nvSpPr>
        <xdr:cNvPr id="872" name="テキスト ボックス 871"/>
        <xdr:cNvSpPr txBox="1"/>
      </xdr:nvSpPr>
      <xdr:spPr>
        <a:xfrm>
          <a:off x="20167111" y="1232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56211</xdr:rowOff>
    </xdr:from>
    <xdr:to>
      <xdr:col>102</xdr:col>
      <xdr:colOff>165100</xdr:colOff>
      <xdr:row>74</xdr:row>
      <xdr:rowOff>157811</xdr:rowOff>
    </xdr:to>
    <xdr:sp macro="" textlink="">
      <xdr:nvSpPr>
        <xdr:cNvPr id="873" name="楕円 872"/>
        <xdr:cNvSpPr/>
      </xdr:nvSpPr>
      <xdr:spPr>
        <a:xfrm>
          <a:off x="19494500" y="1274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148938</xdr:rowOff>
    </xdr:from>
    <xdr:ext cx="534377" cy="259045"/>
    <xdr:sp macro="" textlink="">
      <xdr:nvSpPr>
        <xdr:cNvPr id="874" name="テキスト ボックス 873"/>
        <xdr:cNvSpPr txBox="1"/>
      </xdr:nvSpPr>
      <xdr:spPr>
        <a:xfrm>
          <a:off x="19278111" y="1283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148837</xdr:rowOff>
    </xdr:from>
    <xdr:to>
      <xdr:col>98</xdr:col>
      <xdr:colOff>38100</xdr:colOff>
      <xdr:row>75</xdr:row>
      <xdr:rowOff>78987</xdr:rowOff>
    </xdr:to>
    <xdr:sp macro="" textlink="">
      <xdr:nvSpPr>
        <xdr:cNvPr id="875" name="楕円 874"/>
        <xdr:cNvSpPr/>
      </xdr:nvSpPr>
      <xdr:spPr>
        <a:xfrm>
          <a:off x="18605500" y="128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70114</xdr:rowOff>
    </xdr:from>
    <xdr:ext cx="534377" cy="259045"/>
    <xdr:sp macro="" textlink="">
      <xdr:nvSpPr>
        <xdr:cNvPr id="876" name="テキスト ボックス 875"/>
        <xdr:cNvSpPr txBox="1"/>
      </xdr:nvSpPr>
      <xdr:spPr>
        <a:xfrm>
          <a:off x="18389111" y="1292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210,023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80,671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88,932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となっており、類似団体と比較して高い状況となっている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。普通建設事業費においては、多目的総合施設（防災センター、保健センター）が最終年度となり、前年度決算より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減となっているが依然として高い状況となっている。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積立金においては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徳之島用水基金積立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要因の一つであ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平成30年度より償還が始まるため、以降減少するものと思われる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は肉用牛導入基金繰出等が増額要因の一つであるが、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特別会計への赤字補てん的な繰出金について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今後も使用料や保険料等の適正化を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図ることで負担の軽減に努める。普通建設事業費については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公共施設等総合管理計画や第</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次振興計画に基づき、事業計画の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最適化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を図るなど事業費の減少に努める。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6,117
6,083
80.40
6,349,989
6,142,000
199,862
3,507,618
7,249,339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73787</xdr:rowOff>
    </xdr:from>
    <xdr:to>
      <xdr:col>24</xdr:col>
      <xdr:colOff>63500</xdr:colOff>
      <xdr:row>32</xdr:row>
      <xdr:rowOff>97155</xdr:rowOff>
    </xdr:to>
    <xdr:cxnSp macro="">
      <xdr:nvCxnSpPr>
        <xdr:cNvPr id="61" name="直線コネクタ 60"/>
        <xdr:cNvCxnSpPr/>
      </xdr:nvCxnSpPr>
      <xdr:spPr>
        <a:xfrm>
          <a:off x="3797300" y="5560187"/>
          <a:ext cx="8382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3683</xdr:rowOff>
    </xdr:from>
    <xdr:to>
      <xdr:col>19</xdr:col>
      <xdr:colOff>177800</xdr:colOff>
      <xdr:row>32</xdr:row>
      <xdr:rowOff>73787</xdr:rowOff>
    </xdr:to>
    <xdr:cxnSp macro="">
      <xdr:nvCxnSpPr>
        <xdr:cNvPr id="64" name="直線コネクタ 63"/>
        <xdr:cNvCxnSpPr/>
      </xdr:nvCxnSpPr>
      <xdr:spPr>
        <a:xfrm>
          <a:off x="2908300" y="5490083"/>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3683</xdr:rowOff>
    </xdr:from>
    <xdr:to>
      <xdr:col>15</xdr:col>
      <xdr:colOff>50800</xdr:colOff>
      <xdr:row>32</xdr:row>
      <xdr:rowOff>134874</xdr:rowOff>
    </xdr:to>
    <xdr:cxnSp macro="">
      <xdr:nvCxnSpPr>
        <xdr:cNvPr id="67" name="直線コネクタ 66"/>
        <xdr:cNvCxnSpPr/>
      </xdr:nvCxnSpPr>
      <xdr:spPr>
        <a:xfrm flipV="1">
          <a:off x="2019300" y="5490083"/>
          <a:ext cx="889000" cy="1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134874</xdr:rowOff>
    </xdr:from>
    <xdr:to>
      <xdr:col>10</xdr:col>
      <xdr:colOff>114300</xdr:colOff>
      <xdr:row>32</xdr:row>
      <xdr:rowOff>154940</xdr:rowOff>
    </xdr:to>
    <xdr:cxnSp macro="">
      <xdr:nvCxnSpPr>
        <xdr:cNvPr id="70" name="直線コネクタ 69"/>
        <xdr:cNvCxnSpPr/>
      </xdr:nvCxnSpPr>
      <xdr:spPr>
        <a:xfrm flipV="1">
          <a:off x="1130300" y="5621274"/>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46355</xdr:rowOff>
    </xdr:from>
    <xdr:to>
      <xdr:col>24</xdr:col>
      <xdr:colOff>114300</xdr:colOff>
      <xdr:row>32</xdr:row>
      <xdr:rowOff>147955</xdr:rowOff>
    </xdr:to>
    <xdr:sp macro="" textlink="">
      <xdr:nvSpPr>
        <xdr:cNvPr id="80" name="楕円 79"/>
        <xdr:cNvSpPr/>
      </xdr:nvSpPr>
      <xdr:spPr>
        <a:xfrm>
          <a:off x="4584700" y="55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69232</xdr:rowOff>
    </xdr:from>
    <xdr:ext cx="534377" cy="259045"/>
    <xdr:sp macro="" textlink="">
      <xdr:nvSpPr>
        <xdr:cNvPr id="81" name="議会費該当値テキスト"/>
        <xdr:cNvSpPr txBox="1"/>
      </xdr:nvSpPr>
      <xdr:spPr>
        <a:xfrm>
          <a:off x="4686300" y="538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22987</xdr:rowOff>
    </xdr:from>
    <xdr:to>
      <xdr:col>20</xdr:col>
      <xdr:colOff>38100</xdr:colOff>
      <xdr:row>32</xdr:row>
      <xdr:rowOff>124587</xdr:rowOff>
    </xdr:to>
    <xdr:sp macro="" textlink="">
      <xdr:nvSpPr>
        <xdr:cNvPr id="82" name="楕円 81"/>
        <xdr:cNvSpPr/>
      </xdr:nvSpPr>
      <xdr:spPr>
        <a:xfrm>
          <a:off x="3746500" y="55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141114</xdr:rowOff>
    </xdr:from>
    <xdr:ext cx="534377" cy="259045"/>
    <xdr:sp macro="" textlink="">
      <xdr:nvSpPr>
        <xdr:cNvPr id="83" name="テキスト ボックス 82"/>
        <xdr:cNvSpPr txBox="1"/>
      </xdr:nvSpPr>
      <xdr:spPr>
        <a:xfrm>
          <a:off x="3530111" y="528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124333</xdr:rowOff>
    </xdr:from>
    <xdr:to>
      <xdr:col>15</xdr:col>
      <xdr:colOff>101600</xdr:colOff>
      <xdr:row>32</xdr:row>
      <xdr:rowOff>54483</xdr:rowOff>
    </xdr:to>
    <xdr:sp macro="" textlink="">
      <xdr:nvSpPr>
        <xdr:cNvPr id="84" name="楕円 83"/>
        <xdr:cNvSpPr/>
      </xdr:nvSpPr>
      <xdr:spPr>
        <a:xfrm>
          <a:off x="2857500" y="54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71010</xdr:rowOff>
    </xdr:from>
    <xdr:ext cx="534377" cy="259045"/>
    <xdr:sp macro="" textlink="">
      <xdr:nvSpPr>
        <xdr:cNvPr id="85" name="テキスト ボックス 84"/>
        <xdr:cNvSpPr txBox="1"/>
      </xdr:nvSpPr>
      <xdr:spPr>
        <a:xfrm>
          <a:off x="2641111" y="521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84074</xdr:rowOff>
    </xdr:from>
    <xdr:to>
      <xdr:col>10</xdr:col>
      <xdr:colOff>165100</xdr:colOff>
      <xdr:row>33</xdr:row>
      <xdr:rowOff>14224</xdr:rowOff>
    </xdr:to>
    <xdr:sp macro="" textlink="">
      <xdr:nvSpPr>
        <xdr:cNvPr id="86" name="楕円 85"/>
        <xdr:cNvSpPr/>
      </xdr:nvSpPr>
      <xdr:spPr>
        <a:xfrm>
          <a:off x="1968500" y="55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30751</xdr:rowOff>
    </xdr:from>
    <xdr:ext cx="534377" cy="259045"/>
    <xdr:sp macro="" textlink="">
      <xdr:nvSpPr>
        <xdr:cNvPr id="87" name="テキスト ボックス 86"/>
        <xdr:cNvSpPr txBox="1"/>
      </xdr:nvSpPr>
      <xdr:spPr>
        <a:xfrm>
          <a:off x="1752111" y="53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104140</xdr:rowOff>
    </xdr:from>
    <xdr:to>
      <xdr:col>6</xdr:col>
      <xdr:colOff>38100</xdr:colOff>
      <xdr:row>33</xdr:row>
      <xdr:rowOff>34290</xdr:rowOff>
    </xdr:to>
    <xdr:sp macro="" textlink="">
      <xdr:nvSpPr>
        <xdr:cNvPr id="88" name="楕円 87"/>
        <xdr:cNvSpPr/>
      </xdr:nvSpPr>
      <xdr:spPr>
        <a:xfrm>
          <a:off x="1079500" y="55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50817</xdr:rowOff>
    </xdr:from>
    <xdr:ext cx="534377" cy="259045"/>
    <xdr:sp macro="" textlink="">
      <xdr:nvSpPr>
        <xdr:cNvPr id="89" name="テキスト ボックス 88"/>
        <xdr:cNvSpPr txBox="1"/>
      </xdr:nvSpPr>
      <xdr:spPr>
        <a:xfrm>
          <a:off x="863111" y="536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161365</xdr:rowOff>
    </xdr:from>
    <xdr:to>
      <xdr:col>24</xdr:col>
      <xdr:colOff>63500</xdr:colOff>
      <xdr:row>56</xdr:row>
      <xdr:rowOff>83901</xdr:rowOff>
    </xdr:to>
    <xdr:cxnSp macro="">
      <xdr:nvCxnSpPr>
        <xdr:cNvPr id="116" name="直線コネクタ 115"/>
        <xdr:cNvCxnSpPr/>
      </xdr:nvCxnSpPr>
      <xdr:spPr>
        <a:xfrm>
          <a:off x="3797300" y="9591115"/>
          <a:ext cx="838200" cy="9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67928</xdr:rowOff>
    </xdr:from>
    <xdr:to>
      <xdr:col>19</xdr:col>
      <xdr:colOff>177800</xdr:colOff>
      <xdr:row>55</xdr:row>
      <xdr:rowOff>161365</xdr:rowOff>
    </xdr:to>
    <xdr:cxnSp macro="">
      <xdr:nvCxnSpPr>
        <xdr:cNvPr id="119" name="直線コネクタ 118"/>
        <xdr:cNvCxnSpPr/>
      </xdr:nvCxnSpPr>
      <xdr:spPr>
        <a:xfrm>
          <a:off x="2908300" y="9497678"/>
          <a:ext cx="889000" cy="9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67928</xdr:rowOff>
    </xdr:from>
    <xdr:to>
      <xdr:col>15</xdr:col>
      <xdr:colOff>50800</xdr:colOff>
      <xdr:row>56</xdr:row>
      <xdr:rowOff>139739</xdr:rowOff>
    </xdr:to>
    <xdr:cxnSp macro="">
      <xdr:nvCxnSpPr>
        <xdr:cNvPr id="122" name="直線コネクタ 121"/>
        <xdr:cNvCxnSpPr/>
      </xdr:nvCxnSpPr>
      <xdr:spPr>
        <a:xfrm flipV="1">
          <a:off x="2019300" y="9497678"/>
          <a:ext cx="889000" cy="24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139739</xdr:rowOff>
    </xdr:from>
    <xdr:to>
      <xdr:col>10</xdr:col>
      <xdr:colOff>114300</xdr:colOff>
      <xdr:row>57</xdr:row>
      <xdr:rowOff>24757</xdr:rowOff>
    </xdr:to>
    <xdr:cxnSp macro="">
      <xdr:nvCxnSpPr>
        <xdr:cNvPr id="125" name="直線コネクタ 124"/>
        <xdr:cNvCxnSpPr/>
      </xdr:nvCxnSpPr>
      <xdr:spPr>
        <a:xfrm flipV="1">
          <a:off x="1130300" y="9740939"/>
          <a:ext cx="889000" cy="5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33101</xdr:rowOff>
    </xdr:from>
    <xdr:to>
      <xdr:col>24</xdr:col>
      <xdr:colOff>114300</xdr:colOff>
      <xdr:row>56</xdr:row>
      <xdr:rowOff>134701</xdr:rowOff>
    </xdr:to>
    <xdr:sp macro="" textlink="">
      <xdr:nvSpPr>
        <xdr:cNvPr id="135" name="楕円 134"/>
        <xdr:cNvSpPr/>
      </xdr:nvSpPr>
      <xdr:spPr>
        <a:xfrm>
          <a:off x="4584700" y="96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11528</xdr:rowOff>
    </xdr:from>
    <xdr:ext cx="599010" cy="259045"/>
    <xdr:sp macro="" textlink="">
      <xdr:nvSpPr>
        <xdr:cNvPr id="136" name="総務費該当値テキスト"/>
        <xdr:cNvSpPr txBox="1"/>
      </xdr:nvSpPr>
      <xdr:spPr>
        <a:xfrm>
          <a:off x="4686300" y="961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110565</xdr:rowOff>
    </xdr:from>
    <xdr:to>
      <xdr:col>20</xdr:col>
      <xdr:colOff>38100</xdr:colOff>
      <xdr:row>56</xdr:row>
      <xdr:rowOff>40715</xdr:rowOff>
    </xdr:to>
    <xdr:sp macro="" textlink="">
      <xdr:nvSpPr>
        <xdr:cNvPr id="137" name="楕円 136"/>
        <xdr:cNvSpPr/>
      </xdr:nvSpPr>
      <xdr:spPr>
        <a:xfrm>
          <a:off x="3746500" y="95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57242</xdr:rowOff>
    </xdr:from>
    <xdr:ext cx="599010" cy="259045"/>
    <xdr:sp macro="" textlink="">
      <xdr:nvSpPr>
        <xdr:cNvPr id="138" name="テキスト ボックス 137"/>
        <xdr:cNvSpPr txBox="1"/>
      </xdr:nvSpPr>
      <xdr:spPr>
        <a:xfrm>
          <a:off x="3497795" y="931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17128</xdr:rowOff>
    </xdr:from>
    <xdr:to>
      <xdr:col>15</xdr:col>
      <xdr:colOff>101600</xdr:colOff>
      <xdr:row>55</xdr:row>
      <xdr:rowOff>118728</xdr:rowOff>
    </xdr:to>
    <xdr:sp macro="" textlink="">
      <xdr:nvSpPr>
        <xdr:cNvPr id="139" name="楕円 138"/>
        <xdr:cNvSpPr/>
      </xdr:nvSpPr>
      <xdr:spPr>
        <a:xfrm>
          <a:off x="2857500" y="944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135255</xdr:rowOff>
    </xdr:from>
    <xdr:ext cx="599010" cy="259045"/>
    <xdr:sp macro="" textlink="">
      <xdr:nvSpPr>
        <xdr:cNvPr id="140" name="テキスト ボックス 139"/>
        <xdr:cNvSpPr txBox="1"/>
      </xdr:nvSpPr>
      <xdr:spPr>
        <a:xfrm>
          <a:off x="2608795" y="922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88939</xdr:rowOff>
    </xdr:from>
    <xdr:to>
      <xdr:col>10</xdr:col>
      <xdr:colOff>165100</xdr:colOff>
      <xdr:row>57</xdr:row>
      <xdr:rowOff>19089</xdr:rowOff>
    </xdr:to>
    <xdr:sp macro="" textlink="">
      <xdr:nvSpPr>
        <xdr:cNvPr id="141" name="楕円 140"/>
        <xdr:cNvSpPr/>
      </xdr:nvSpPr>
      <xdr:spPr>
        <a:xfrm>
          <a:off x="1968500" y="96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10216</xdr:rowOff>
    </xdr:from>
    <xdr:ext cx="599010" cy="259045"/>
    <xdr:sp macro="" textlink="">
      <xdr:nvSpPr>
        <xdr:cNvPr id="142" name="テキスト ボックス 141"/>
        <xdr:cNvSpPr txBox="1"/>
      </xdr:nvSpPr>
      <xdr:spPr>
        <a:xfrm>
          <a:off x="1719795" y="978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145407</xdr:rowOff>
    </xdr:from>
    <xdr:to>
      <xdr:col>6</xdr:col>
      <xdr:colOff>38100</xdr:colOff>
      <xdr:row>57</xdr:row>
      <xdr:rowOff>75557</xdr:rowOff>
    </xdr:to>
    <xdr:sp macro="" textlink="">
      <xdr:nvSpPr>
        <xdr:cNvPr id="143" name="楕円 142"/>
        <xdr:cNvSpPr/>
      </xdr:nvSpPr>
      <xdr:spPr>
        <a:xfrm>
          <a:off x="1079500" y="97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66684</xdr:rowOff>
    </xdr:from>
    <xdr:ext cx="599010" cy="259045"/>
    <xdr:sp macro="" textlink="">
      <xdr:nvSpPr>
        <xdr:cNvPr id="144" name="テキスト ボックス 143"/>
        <xdr:cNvSpPr txBox="1"/>
      </xdr:nvSpPr>
      <xdr:spPr>
        <a:xfrm>
          <a:off x="830795" y="983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5100</xdr:rowOff>
    </xdr:from>
    <xdr:to>
      <xdr:col>24</xdr:col>
      <xdr:colOff>63500</xdr:colOff>
      <xdr:row>76</xdr:row>
      <xdr:rowOff>59150</xdr:rowOff>
    </xdr:to>
    <xdr:cxnSp macro="">
      <xdr:nvCxnSpPr>
        <xdr:cNvPr id="172" name="直線コネクタ 171"/>
        <xdr:cNvCxnSpPr/>
      </xdr:nvCxnSpPr>
      <xdr:spPr>
        <a:xfrm>
          <a:off x="3797300" y="13035300"/>
          <a:ext cx="838200" cy="5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5100</xdr:rowOff>
    </xdr:from>
    <xdr:to>
      <xdr:col>19</xdr:col>
      <xdr:colOff>177800</xdr:colOff>
      <xdr:row>76</xdr:row>
      <xdr:rowOff>94977</xdr:rowOff>
    </xdr:to>
    <xdr:cxnSp macro="">
      <xdr:nvCxnSpPr>
        <xdr:cNvPr id="175" name="直線コネクタ 174"/>
        <xdr:cNvCxnSpPr/>
      </xdr:nvCxnSpPr>
      <xdr:spPr>
        <a:xfrm flipV="1">
          <a:off x="2908300" y="13035300"/>
          <a:ext cx="889000" cy="8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94977</xdr:rowOff>
    </xdr:from>
    <xdr:to>
      <xdr:col>15</xdr:col>
      <xdr:colOff>50800</xdr:colOff>
      <xdr:row>76</xdr:row>
      <xdr:rowOff>115286</xdr:rowOff>
    </xdr:to>
    <xdr:cxnSp macro="">
      <xdr:nvCxnSpPr>
        <xdr:cNvPr id="178" name="直線コネクタ 177"/>
        <xdr:cNvCxnSpPr/>
      </xdr:nvCxnSpPr>
      <xdr:spPr>
        <a:xfrm flipV="1">
          <a:off x="2019300" y="13125177"/>
          <a:ext cx="889000" cy="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115286</xdr:rowOff>
    </xdr:from>
    <xdr:to>
      <xdr:col>10</xdr:col>
      <xdr:colOff>114300</xdr:colOff>
      <xdr:row>77</xdr:row>
      <xdr:rowOff>5809</xdr:rowOff>
    </xdr:to>
    <xdr:cxnSp macro="">
      <xdr:nvCxnSpPr>
        <xdr:cNvPr id="181" name="直線コネクタ 180"/>
        <xdr:cNvCxnSpPr/>
      </xdr:nvCxnSpPr>
      <xdr:spPr>
        <a:xfrm flipV="1">
          <a:off x="1130300" y="13145486"/>
          <a:ext cx="889000" cy="6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8350</xdr:rowOff>
    </xdr:from>
    <xdr:to>
      <xdr:col>24</xdr:col>
      <xdr:colOff>114300</xdr:colOff>
      <xdr:row>76</xdr:row>
      <xdr:rowOff>109950</xdr:rowOff>
    </xdr:to>
    <xdr:sp macro="" textlink="">
      <xdr:nvSpPr>
        <xdr:cNvPr id="191" name="楕円 190"/>
        <xdr:cNvSpPr/>
      </xdr:nvSpPr>
      <xdr:spPr>
        <a:xfrm>
          <a:off x="4584700" y="130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31228</xdr:rowOff>
    </xdr:from>
    <xdr:ext cx="599010" cy="259045"/>
    <xdr:sp macro="" textlink="">
      <xdr:nvSpPr>
        <xdr:cNvPr id="192" name="民生費該当値テキスト"/>
        <xdr:cNvSpPr txBox="1"/>
      </xdr:nvSpPr>
      <xdr:spPr>
        <a:xfrm>
          <a:off x="4686300" y="1288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125750</xdr:rowOff>
    </xdr:from>
    <xdr:to>
      <xdr:col>20</xdr:col>
      <xdr:colOff>38100</xdr:colOff>
      <xdr:row>76</xdr:row>
      <xdr:rowOff>55900</xdr:rowOff>
    </xdr:to>
    <xdr:sp macro="" textlink="">
      <xdr:nvSpPr>
        <xdr:cNvPr id="193" name="楕円 192"/>
        <xdr:cNvSpPr/>
      </xdr:nvSpPr>
      <xdr:spPr>
        <a:xfrm>
          <a:off x="3746500" y="1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72427</xdr:rowOff>
    </xdr:from>
    <xdr:ext cx="599010" cy="259045"/>
    <xdr:sp macro="" textlink="">
      <xdr:nvSpPr>
        <xdr:cNvPr id="194" name="テキスト ボックス 193"/>
        <xdr:cNvSpPr txBox="1"/>
      </xdr:nvSpPr>
      <xdr:spPr>
        <a:xfrm>
          <a:off x="3497795" y="1275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44177</xdr:rowOff>
    </xdr:from>
    <xdr:to>
      <xdr:col>15</xdr:col>
      <xdr:colOff>101600</xdr:colOff>
      <xdr:row>76</xdr:row>
      <xdr:rowOff>145777</xdr:rowOff>
    </xdr:to>
    <xdr:sp macro="" textlink="">
      <xdr:nvSpPr>
        <xdr:cNvPr id="195" name="楕円 194"/>
        <xdr:cNvSpPr/>
      </xdr:nvSpPr>
      <xdr:spPr>
        <a:xfrm>
          <a:off x="2857500" y="13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162303</xdr:rowOff>
    </xdr:from>
    <xdr:ext cx="599010" cy="259045"/>
    <xdr:sp macro="" textlink="">
      <xdr:nvSpPr>
        <xdr:cNvPr id="196" name="テキスト ボックス 195"/>
        <xdr:cNvSpPr txBox="1"/>
      </xdr:nvSpPr>
      <xdr:spPr>
        <a:xfrm>
          <a:off x="2608795" y="1284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64486</xdr:rowOff>
    </xdr:from>
    <xdr:to>
      <xdr:col>10</xdr:col>
      <xdr:colOff>165100</xdr:colOff>
      <xdr:row>76</xdr:row>
      <xdr:rowOff>166086</xdr:rowOff>
    </xdr:to>
    <xdr:sp macro="" textlink="">
      <xdr:nvSpPr>
        <xdr:cNvPr id="197" name="楕円 196"/>
        <xdr:cNvSpPr/>
      </xdr:nvSpPr>
      <xdr:spPr>
        <a:xfrm>
          <a:off x="1968500" y="130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11162</xdr:rowOff>
    </xdr:from>
    <xdr:ext cx="599010" cy="259045"/>
    <xdr:sp macro="" textlink="">
      <xdr:nvSpPr>
        <xdr:cNvPr id="198" name="テキスト ボックス 197"/>
        <xdr:cNvSpPr txBox="1"/>
      </xdr:nvSpPr>
      <xdr:spPr>
        <a:xfrm>
          <a:off x="1719795" y="1286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126459</xdr:rowOff>
    </xdr:from>
    <xdr:to>
      <xdr:col>6</xdr:col>
      <xdr:colOff>38100</xdr:colOff>
      <xdr:row>77</xdr:row>
      <xdr:rowOff>56609</xdr:rowOff>
    </xdr:to>
    <xdr:sp macro="" textlink="">
      <xdr:nvSpPr>
        <xdr:cNvPr id="199" name="楕円 198"/>
        <xdr:cNvSpPr/>
      </xdr:nvSpPr>
      <xdr:spPr>
        <a:xfrm>
          <a:off x="1079500" y="131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73136</xdr:rowOff>
    </xdr:from>
    <xdr:ext cx="599010" cy="259045"/>
    <xdr:sp macro="" textlink="">
      <xdr:nvSpPr>
        <xdr:cNvPr id="200" name="テキスト ボックス 199"/>
        <xdr:cNvSpPr txBox="1"/>
      </xdr:nvSpPr>
      <xdr:spPr>
        <a:xfrm>
          <a:off x="830795" y="1293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131976</xdr:rowOff>
    </xdr:from>
    <xdr:to>
      <xdr:col>24</xdr:col>
      <xdr:colOff>63500</xdr:colOff>
      <xdr:row>97</xdr:row>
      <xdr:rowOff>150932</xdr:rowOff>
    </xdr:to>
    <xdr:cxnSp macro="">
      <xdr:nvCxnSpPr>
        <xdr:cNvPr id="229" name="直線コネクタ 228"/>
        <xdr:cNvCxnSpPr/>
      </xdr:nvCxnSpPr>
      <xdr:spPr>
        <a:xfrm>
          <a:off x="3797300" y="16762626"/>
          <a:ext cx="8382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131976</xdr:rowOff>
    </xdr:from>
    <xdr:to>
      <xdr:col>19</xdr:col>
      <xdr:colOff>177800</xdr:colOff>
      <xdr:row>97</xdr:row>
      <xdr:rowOff>149854</xdr:rowOff>
    </xdr:to>
    <xdr:cxnSp macro="">
      <xdr:nvCxnSpPr>
        <xdr:cNvPr id="232" name="直線コネクタ 231"/>
        <xdr:cNvCxnSpPr/>
      </xdr:nvCxnSpPr>
      <xdr:spPr>
        <a:xfrm flipV="1">
          <a:off x="2908300" y="16762626"/>
          <a:ext cx="889000" cy="1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135551</xdr:rowOff>
    </xdr:from>
    <xdr:to>
      <xdr:col>15</xdr:col>
      <xdr:colOff>50800</xdr:colOff>
      <xdr:row>97</xdr:row>
      <xdr:rowOff>149854</xdr:rowOff>
    </xdr:to>
    <xdr:cxnSp macro="">
      <xdr:nvCxnSpPr>
        <xdr:cNvPr id="235" name="直線コネクタ 234"/>
        <xdr:cNvCxnSpPr/>
      </xdr:nvCxnSpPr>
      <xdr:spPr>
        <a:xfrm>
          <a:off x="2019300" y="16766201"/>
          <a:ext cx="8890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135551</xdr:rowOff>
    </xdr:from>
    <xdr:to>
      <xdr:col>10</xdr:col>
      <xdr:colOff>114300</xdr:colOff>
      <xdr:row>97</xdr:row>
      <xdr:rowOff>156387</xdr:rowOff>
    </xdr:to>
    <xdr:cxnSp macro="">
      <xdr:nvCxnSpPr>
        <xdr:cNvPr id="238" name="直線コネクタ 237"/>
        <xdr:cNvCxnSpPr/>
      </xdr:nvCxnSpPr>
      <xdr:spPr>
        <a:xfrm flipV="1">
          <a:off x="1130300" y="16766201"/>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100132</xdr:rowOff>
    </xdr:from>
    <xdr:to>
      <xdr:col>24</xdr:col>
      <xdr:colOff>114300</xdr:colOff>
      <xdr:row>98</xdr:row>
      <xdr:rowOff>30282</xdr:rowOff>
    </xdr:to>
    <xdr:sp macro="" textlink="">
      <xdr:nvSpPr>
        <xdr:cNvPr id="248" name="楕円 247"/>
        <xdr:cNvSpPr/>
      </xdr:nvSpPr>
      <xdr:spPr>
        <a:xfrm>
          <a:off x="4584700" y="167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78559</xdr:rowOff>
    </xdr:from>
    <xdr:ext cx="534377" cy="259045"/>
    <xdr:sp macro="" textlink="">
      <xdr:nvSpPr>
        <xdr:cNvPr id="249" name="衛生費該当値テキスト"/>
        <xdr:cNvSpPr txBox="1"/>
      </xdr:nvSpPr>
      <xdr:spPr>
        <a:xfrm>
          <a:off x="4686300" y="1670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81176</xdr:rowOff>
    </xdr:from>
    <xdr:to>
      <xdr:col>20</xdr:col>
      <xdr:colOff>38100</xdr:colOff>
      <xdr:row>98</xdr:row>
      <xdr:rowOff>11326</xdr:rowOff>
    </xdr:to>
    <xdr:sp macro="" textlink="">
      <xdr:nvSpPr>
        <xdr:cNvPr id="250" name="楕円 249"/>
        <xdr:cNvSpPr/>
      </xdr:nvSpPr>
      <xdr:spPr>
        <a:xfrm>
          <a:off x="3746500" y="167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2453</xdr:rowOff>
    </xdr:from>
    <xdr:ext cx="534377" cy="259045"/>
    <xdr:sp macro="" textlink="">
      <xdr:nvSpPr>
        <xdr:cNvPr id="251" name="テキスト ボックス 250"/>
        <xdr:cNvSpPr txBox="1"/>
      </xdr:nvSpPr>
      <xdr:spPr>
        <a:xfrm>
          <a:off x="3530111" y="1680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99054</xdr:rowOff>
    </xdr:from>
    <xdr:to>
      <xdr:col>15</xdr:col>
      <xdr:colOff>101600</xdr:colOff>
      <xdr:row>98</xdr:row>
      <xdr:rowOff>29204</xdr:rowOff>
    </xdr:to>
    <xdr:sp macro="" textlink="">
      <xdr:nvSpPr>
        <xdr:cNvPr id="252" name="楕円 251"/>
        <xdr:cNvSpPr/>
      </xdr:nvSpPr>
      <xdr:spPr>
        <a:xfrm>
          <a:off x="2857500" y="167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20331</xdr:rowOff>
    </xdr:from>
    <xdr:ext cx="534377" cy="259045"/>
    <xdr:sp macro="" textlink="">
      <xdr:nvSpPr>
        <xdr:cNvPr id="253" name="テキスト ボックス 252"/>
        <xdr:cNvSpPr txBox="1"/>
      </xdr:nvSpPr>
      <xdr:spPr>
        <a:xfrm>
          <a:off x="2641111" y="168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84751</xdr:rowOff>
    </xdr:from>
    <xdr:to>
      <xdr:col>10</xdr:col>
      <xdr:colOff>165100</xdr:colOff>
      <xdr:row>98</xdr:row>
      <xdr:rowOff>14901</xdr:rowOff>
    </xdr:to>
    <xdr:sp macro="" textlink="">
      <xdr:nvSpPr>
        <xdr:cNvPr id="254" name="楕円 253"/>
        <xdr:cNvSpPr/>
      </xdr:nvSpPr>
      <xdr:spPr>
        <a:xfrm>
          <a:off x="1968500" y="1671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6028</xdr:rowOff>
    </xdr:from>
    <xdr:ext cx="534377" cy="259045"/>
    <xdr:sp macro="" textlink="">
      <xdr:nvSpPr>
        <xdr:cNvPr id="255" name="テキスト ボックス 254"/>
        <xdr:cNvSpPr txBox="1"/>
      </xdr:nvSpPr>
      <xdr:spPr>
        <a:xfrm>
          <a:off x="1752111" y="1680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105587</xdr:rowOff>
    </xdr:from>
    <xdr:to>
      <xdr:col>6</xdr:col>
      <xdr:colOff>38100</xdr:colOff>
      <xdr:row>98</xdr:row>
      <xdr:rowOff>35737</xdr:rowOff>
    </xdr:to>
    <xdr:sp macro="" textlink="">
      <xdr:nvSpPr>
        <xdr:cNvPr id="256" name="楕円 255"/>
        <xdr:cNvSpPr/>
      </xdr:nvSpPr>
      <xdr:spPr>
        <a:xfrm>
          <a:off x="1079500" y="167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26864</xdr:rowOff>
    </xdr:from>
    <xdr:ext cx="534377" cy="259045"/>
    <xdr:sp macro="" textlink="">
      <xdr:nvSpPr>
        <xdr:cNvPr id="257" name="テキスト ボックス 256"/>
        <xdr:cNvSpPr txBox="1"/>
      </xdr:nvSpPr>
      <xdr:spPr>
        <a:xfrm>
          <a:off x="863111" y="1682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117348</xdr:rowOff>
    </xdr:from>
    <xdr:to>
      <xdr:col>45</xdr:col>
      <xdr:colOff>177800</xdr:colOff>
      <xdr:row>39</xdr:row>
      <xdr:rowOff>44450</xdr:rowOff>
    </xdr:to>
    <xdr:cxnSp macro="">
      <xdr:nvCxnSpPr>
        <xdr:cNvPr id="292" name="直線コネクタ 291"/>
        <xdr:cNvCxnSpPr/>
      </xdr:nvCxnSpPr>
      <xdr:spPr>
        <a:xfrm>
          <a:off x="7861300" y="6632448"/>
          <a:ext cx="889000" cy="9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127889</xdr:rowOff>
    </xdr:from>
    <xdr:to>
      <xdr:col>41</xdr:col>
      <xdr:colOff>50800</xdr:colOff>
      <xdr:row>38</xdr:row>
      <xdr:rowOff>117348</xdr:rowOff>
    </xdr:to>
    <xdr:cxnSp macro="">
      <xdr:nvCxnSpPr>
        <xdr:cNvPr id="295" name="直線コネクタ 294"/>
        <xdr:cNvCxnSpPr/>
      </xdr:nvCxnSpPr>
      <xdr:spPr>
        <a:xfrm>
          <a:off x="6972300" y="6300089"/>
          <a:ext cx="889000" cy="3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48658</xdr:rowOff>
    </xdr:from>
    <xdr:ext cx="469744" cy="259045"/>
    <xdr:sp macro="" textlink="">
      <xdr:nvSpPr>
        <xdr:cNvPr id="299" name="テキスト ボックス 298"/>
        <xdr:cNvSpPr txBox="1"/>
      </xdr:nvSpPr>
      <xdr:spPr>
        <a:xfrm>
          <a:off x="6737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66548</xdr:rowOff>
    </xdr:from>
    <xdr:to>
      <xdr:col>41</xdr:col>
      <xdr:colOff>101600</xdr:colOff>
      <xdr:row>38</xdr:row>
      <xdr:rowOff>168148</xdr:rowOff>
    </xdr:to>
    <xdr:sp macro="" textlink="">
      <xdr:nvSpPr>
        <xdr:cNvPr id="311" name="楕円 310"/>
        <xdr:cNvSpPr/>
      </xdr:nvSpPr>
      <xdr:spPr>
        <a:xfrm>
          <a:off x="7810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159275</xdr:rowOff>
    </xdr:from>
    <xdr:ext cx="378565" cy="259045"/>
    <xdr:sp macro="" textlink="">
      <xdr:nvSpPr>
        <xdr:cNvPr id="312" name="テキスト ボックス 311"/>
        <xdr:cNvSpPr txBox="1"/>
      </xdr:nvSpPr>
      <xdr:spPr>
        <a:xfrm>
          <a:off x="7672017" y="667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77089</xdr:rowOff>
    </xdr:from>
    <xdr:to>
      <xdr:col>36</xdr:col>
      <xdr:colOff>165100</xdr:colOff>
      <xdr:row>37</xdr:row>
      <xdr:rowOff>7239</xdr:rowOff>
    </xdr:to>
    <xdr:sp macro="" textlink="">
      <xdr:nvSpPr>
        <xdr:cNvPr id="313" name="楕円 312"/>
        <xdr:cNvSpPr/>
      </xdr:nvSpPr>
      <xdr:spPr>
        <a:xfrm>
          <a:off x="6921500" y="62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23766</xdr:rowOff>
    </xdr:from>
    <xdr:ext cx="469744" cy="259045"/>
    <xdr:sp macro="" textlink="">
      <xdr:nvSpPr>
        <xdr:cNvPr id="314" name="テキスト ボックス 313"/>
        <xdr:cNvSpPr txBox="1"/>
      </xdr:nvSpPr>
      <xdr:spPr>
        <a:xfrm>
          <a:off x="6737428" y="602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38962</xdr:rowOff>
    </xdr:from>
    <xdr:to>
      <xdr:col>55</xdr:col>
      <xdr:colOff>0</xdr:colOff>
      <xdr:row>58</xdr:row>
      <xdr:rowOff>66661</xdr:rowOff>
    </xdr:to>
    <xdr:cxnSp macro="">
      <xdr:nvCxnSpPr>
        <xdr:cNvPr id="343" name="直線コネクタ 342"/>
        <xdr:cNvCxnSpPr/>
      </xdr:nvCxnSpPr>
      <xdr:spPr>
        <a:xfrm flipV="1">
          <a:off x="9639300" y="9983062"/>
          <a:ext cx="8382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57426</xdr:rowOff>
    </xdr:from>
    <xdr:to>
      <xdr:col>50</xdr:col>
      <xdr:colOff>114300</xdr:colOff>
      <xdr:row>58</xdr:row>
      <xdr:rowOff>66661</xdr:rowOff>
    </xdr:to>
    <xdr:cxnSp macro="">
      <xdr:nvCxnSpPr>
        <xdr:cNvPr id="346" name="直線コネクタ 345"/>
        <xdr:cNvCxnSpPr/>
      </xdr:nvCxnSpPr>
      <xdr:spPr>
        <a:xfrm>
          <a:off x="8750300" y="10001526"/>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57426</xdr:rowOff>
    </xdr:from>
    <xdr:to>
      <xdr:col>45</xdr:col>
      <xdr:colOff>177800</xdr:colOff>
      <xdr:row>58</xdr:row>
      <xdr:rowOff>82334</xdr:rowOff>
    </xdr:to>
    <xdr:cxnSp macro="">
      <xdr:nvCxnSpPr>
        <xdr:cNvPr id="349" name="直線コネクタ 348"/>
        <xdr:cNvCxnSpPr/>
      </xdr:nvCxnSpPr>
      <xdr:spPr>
        <a:xfrm flipV="1">
          <a:off x="7861300" y="10001526"/>
          <a:ext cx="889000" cy="2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53758</xdr:rowOff>
    </xdr:from>
    <xdr:to>
      <xdr:col>41</xdr:col>
      <xdr:colOff>50800</xdr:colOff>
      <xdr:row>58</xdr:row>
      <xdr:rowOff>82334</xdr:rowOff>
    </xdr:to>
    <xdr:cxnSp macro="">
      <xdr:nvCxnSpPr>
        <xdr:cNvPr id="352" name="直線コネクタ 351"/>
        <xdr:cNvCxnSpPr/>
      </xdr:nvCxnSpPr>
      <xdr:spPr>
        <a:xfrm>
          <a:off x="6972300" y="9997858"/>
          <a:ext cx="88900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159612</xdr:rowOff>
    </xdr:from>
    <xdr:to>
      <xdr:col>55</xdr:col>
      <xdr:colOff>50800</xdr:colOff>
      <xdr:row>58</xdr:row>
      <xdr:rowOff>89762</xdr:rowOff>
    </xdr:to>
    <xdr:sp macro="" textlink="">
      <xdr:nvSpPr>
        <xdr:cNvPr id="362" name="楕円 361"/>
        <xdr:cNvSpPr/>
      </xdr:nvSpPr>
      <xdr:spPr>
        <a:xfrm>
          <a:off x="10426700" y="99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11039</xdr:rowOff>
    </xdr:from>
    <xdr:ext cx="599010" cy="259045"/>
    <xdr:sp macro="" textlink="">
      <xdr:nvSpPr>
        <xdr:cNvPr id="363" name="農林水産業費該当値テキスト"/>
        <xdr:cNvSpPr txBox="1"/>
      </xdr:nvSpPr>
      <xdr:spPr>
        <a:xfrm>
          <a:off x="10528300" y="978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15861</xdr:rowOff>
    </xdr:from>
    <xdr:to>
      <xdr:col>50</xdr:col>
      <xdr:colOff>165100</xdr:colOff>
      <xdr:row>58</xdr:row>
      <xdr:rowOff>117461</xdr:rowOff>
    </xdr:to>
    <xdr:sp macro="" textlink="">
      <xdr:nvSpPr>
        <xdr:cNvPr id="364" name="楕円 363"/>
        <xdr:cNvSpPr/>
      </xdr:nvSpPr>
      <xdr:spPr>
        <a:xfrm>
          <a:off x="9588500" y="99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133988</xdr:rowOff>
    </xdr:from>
    <xdr:ext cx="599010" cy="259045"/>
    <xdr:sp macro="" textlink="">
      <xdr:nvSpPr>
        <xdr:cNvPr id="365" name="テキスト ボックス 364"/>
        <xdr:cNvSpPr txBox="1"/>
      </xdr:nvSpPr>
      <xdr:spPr>
        <a:xfrm>
          <a:off x="9339795" y="973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6626</xdr:rowOff>
    </xdr:from>
    <xdr:to>
      <xdr:col>46</xdr:col>
      <xdr:colOff>38100</xdr:colOff>
      <xdr:row>58</xdr:row>
      <xdr:rowOff>108226</xdr:rowOff>
    </xdr:to>
    <xdr:sp macro="" textlink="">
      <xdr:nvSpPr>
        <xdr:cNvPr id="366" name="楕円 365"/>
        <xdr:cNvSpPr/>
      </xdr:nvSpPr>
      <xdr:spPr>
        <a:xfrm>
          <a:off x="8699500" y="99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124753</xdr:rowOff>
    </xdr:from>
    <xdr:ext cx="599010" cy="259045"/>
    <xdr:sp macro="" textlink="">
      <xdr:nvSpPr>
        <xdr:cNvPr id="367" name="テキスト ボックス 366"/>
        <xdr:cNvSpPr txBox="1"/>
      </xdr:nvSpPr>
      <xdr:spPr>
        <a:xfrm>
          <a:off x="8450795" y="972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31534</xdr:rowOff>
    </xdr:from>
    <xdr:to>
      <xdr:col>41</xdr:col>
      <xdr:colOff>101600</xdr:colOff>
      <xdr:row>58</xdr:row>
      <xdr:rowOff>133134</xdr:rowOff>
    </xdr:to>
    <xdr:sp macro="" textlink="">
      <xdr:nvSpPr>
        <xdr:cNvPr id="368" name="楕円 367"/>
        <xdr:cNvSpPr/>
      </xdr:nvSpPr>
      <xdr:spPr>
        <a:xfrm>
          <a:off x="7810500" y="99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149661</xdr:rowOff>
    </xdr:from>
    <xdr:ext cx="599010" cy="259045"/>
    <xdr:sp macro="" textlink="">
      <xdr:nvSpPr>
        <xdr:cNvPr id="369" name="テキスト ボックス 368"/>
        <xdr:cNvSpPr txBox="1"/>
      </xdr:nvSpPr>
      <xdr:spPr>
        <a:xfrm>
          <a:off x="7561795" y="975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2958</xdr:rowOff>
    </xdr:from>
    <xdr:to>
      <xdr:col>36</xdr:col>
      <xdr:colOff>165100</xdr:colOff>
      <xdr:row>58</xdr:row>
      <xdr:rowOff>104558</xdr:rowOff>
    </xdr:to>
    <xdr:sp macro="" textlink="">
      <xdr:nvSpPr>
        <xdr:cNvPr id="370" name="楕円 369"/>
        <xdr:cNvSpPr/>
      </xdr:nvSpPr>
      <xdr:spPr>
        <a:xfrm>
          <a:off x="6921500" y="99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121085</xdr:rowOff>
    </xdr:from>
    <xdr:ext cx="599010" cy="259045"/>
    <xdr:sp macro="" textlink="">
      <xdr:nvSpPr>
        <xdr:cNvPr id="371" name="テキスト ボックス 370"/>
        <xdr:cNvSpPr txBox="1"/>
      </xdr:nvSpPr>
      <xdr:spPr>
        <a:xfrm>
          <a:off x="6672795" y="972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3944</xdr:rowOff>
    </xdr:from>
    <xdr:to>
      <xdr:col>55</xdr:col>
      <xdr:colOff>0</xdr:colOff>
      <xdr:row>77</xdr:row>
      <xdr:rowOff>122196</xdr:rowOff>
    </xdr:to>
    <xdr:cxnSp macro="">
      <xdr:nvCxnSpPr>
        <xdr:cNvPr id="402" name="直線コネクタ 401"/>
        <xdr:cNvCxnSpPr/>
      </xdr:nvCxnSpPr>
      <xdr:spPr>
        <a:xfrm>
          <a:off x="9639300" y="13205594"/>
          <a:ext cx="838200" cy="11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3944</xdr:rowOff>
    </xdr:from>
    <xdr:to>
      <xdr:col>50</xdr:col>
      <xdr:colOff>114300</xdr:colOff>
      <xdr:row>78</xdr:row>
      <xdr:rowOff>20876</xdr:rowOff>
    </xdr:to>
    <xdr:cxnSp macro="">
      <xdr:nvCxnSpPr>
        <xdr:cNvPr id="405" name="直線コネクタ 404"/>
        <xdr:cNvCxnSpPr/>
      </xdr:nvCxnSpPr>
      <xdr:spPr>
        <a:xfrm flipV="1">
          <a:off x="8750300" y="13205594"/>
          <a:ext cx="889000" cy="18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103401</xdr:rowOff>
    </xdr:from>
    <xdr:to>
      <xdr:col>45</xdr:col>
      <xdr:colOff>177800</xdr:colOff>
      <xdr:row>78</xdr:row>
      <xdr:rowOff>20876</xdr:rowOff>
    </xdr:to>
    <xdr:cxnSp macro="">
      <xdr:nvCxnSpPr>
        <xdr:cNvPr id="408" name="直線コネクタ 407"/>
        <xdr:cNvCxnSpPr/>
      </xdr:nvCxnSpPr>
      <xdr:spPr>
        <a:xfrm>
          <a:off x="7861300" y="13305051"/>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103401</xdr:rowOff>
    </xdr:from>
    <xdr:to>
      <xdr:col>41</xdr:col>
      <xdr:colOff>50800</xdr:colOff>
      <xdr:row>78</xdr:row>
      <xdr:rowOff>51036</xdr:rowOff>
    </xdr:to>
    <xdr:cxnSp macro="">
      <xdr:nvCxnSpPr>
        <xdr:cNvPr id="411" name="直線コネクタ 410"/>
        <xdr:cNvCxnSpPr/>
      </xdr:nvCxnSpPr>
      <xdr:spPr>
        <a:xfrm flipV="1">
          <a:off x="6972300" y="13305051"/>
          <a:ext cx="889000" cy="11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71396</xdr:rowOff>
    </xdr:from>
    <xdr:to>
      <xdr:col>55</xdr:col>
      <xdr:colOff>50800</xdr:colOff>
      <xdr:row>78</xdr:row>
      <xdr:rowOff>1546</xdr:rowOff>
    </xdr:to>
    <xdr:sp macro="" textlink="">
      <xdr:nvSpPr>
        <xdr:cNvPr id="421" name="楕円 420"/>
        <xdr:cNvSpPr/>
      </xdr:nvSpPr>
      <xdr:spPr>
        <a:xfrm>
          <a:off x="10426700" y="132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49823</xdr:rowOff>
    </xdr:from>
    <xdr:ext cx="534377" cy="259045"/>
    <xdr:sp macro="" textlink="">
      <xdr:nvSpPr>
        <xdr:cNvPr id="422" name="商工費該当値テキスト"/>
        <xdr:cNvSpPr txBox="1"/>
      </xdr:nvSpPr>
      <xdr:spPr>
        <a:xfrm>
          <a:off x="10528300" y="132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124594</xdr:rowOff>
    </xdr:from>
    <xdr:to>
      <xdr:col>50</xdr:col>
      <xdr:colOff>165100</xdr:colOff>
      <xdr:row>77</xdr:row>
      <xdr:rowOff>54744</xdr:rowOff>
    </xdr:to>
    <xdr:sp macro="" textlink="">
      <xdr:nvSpPr>
        <xdr:cNvPr id="423" name="楕円 422"/>
        <xdr:cNvSpPr/>
      </xdr:nvSpPr>
      <xdr:spPr>
        <a:xfrm>
          <a:off x="9588500" y="131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45871</xdr:rowOff>
    </xdr:from>
    <xdr:ext cx="534377" cy="259045"/>
    <xdr:sp macro="" textlink="">
      <xdr:nvSpPr>
        <xdr:cNvPr id="424" name="テキスト ボックス 423"/>
        <xdr:cNvSpPr txBox="1"/>
      </xdr:nvSpPr>
      <xdr:spPr>
        <a:xfrm>
          <a:off x="9372111" y="1324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141526</xdr:rowOff>
    </xdr:from>
    <xdr:to>
      <xdr:col>46</xdr:col>
      <xdr:colOff>38100</xdr:colOff>
      <xdr:row>78</xdr:row>
      <xdr:rowOff>71676</xdr:rowOff>
    </xdr:to>
    <xdr:sp macro="" textlink="">
      <xdr:nvSpPr>
        <xdr:cNvPr id="425" name="楕円 424"/>
        <xdr:cNvSpPr/>
      </xdr:nvSpPr>
      <xdr:spPr>
        <a:xfrm>
          <a:off x="8699500" y="133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62803</xdr:rowOff>
    </xdr:from>
    <xdr:ext cx="534377" cy="259045"/>
    <xdr:sp macro="" textlink="">
      <xdr:nvSpPr>
        <xdr:cNvPr id="426" name="テキスト ボックス 425"/>
        <xdr:cNvSpPr txBox="1"/>
      </xdr:nvSpPr>
      <xdr:spPr>
        <a:xfrm>
          <a:off x="8483111" y="1343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52601</xdr:rowOff>
    </xdr:from>
    <xdr:to>
      <xdr:col>41</xdr:col>
      <xdr:colOff>101600</xdr:colOff>
      <xdr:row>77</xdr:row>
      <xdr:rowOff>154201</xdr:rowOff>
    </xdr:to>
    <xdr:sp macro="" textlink="">
      <xdr:nvSpPr>
        <xdr:cNvPr id="427" name="楕円 426"/>
        <xdr:cNvSpPr/>
      </xdr:nvSpPr>
      <xdr:spPr>
        <a:xfrm>
          <a:off x="7810500" y="132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145328</xdr:rowOff>
    </xdr:from>
    <xdr:ext cx="534377" cy="259045"/>
    <xdr:sp macro="" textlink="">
      <xdr:nvSpPr>
        <xdr:cNvPr id="428" name="テキスト ボックス 427"/>
        <xdr:cNvSpPr txBox="1"/>
      </xdr:nvSpPr>
      <xdr:spPr>
        <a:xfrm>
          <a:off x="7594111" y="1334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236</xdr:rowOff>
    </xdr:from>
    <xdr:to>
      <xdr:col>36</xdr:col>
      <xdr:colOff>165100</xdr:colOff>
      <xdr:row>78</xdr:row>
      <xdr:rowOff>101836</xdr:rowOff>
    </xdr:to>
    <xdr:sp macro="" textlink="">
      <xdr:nvSpPr>
        <xdr:cNvPr id="429" name="楕円 428"/>
        <xdr:cNvSpPr/>
      </xdr:nvSpPr>
      <xdr:spPr>
        <a:xfrm>
          <a:off x="6921500" y="1337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92963</xdr:rowOff>
    </xdr:from>
    <xdr:ext cx="534377" cy="259045"/>
    <xdr:sp macro="" textlink="">
      <xdr:nvSpPr>
        <xdr:cNvPr id="430" name="テキスト ボックス 429"/>
        <xdr:cNvSpPr txBox="1"/>
      </xdr:nvSpPr>
      <xdr:spPr>
        <a:xfrm>
          <a:off x="6705111" y="1346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114137</xdr:rowOff>
    </xdr:from>
    <xdr:to>
      <xdr:col>55</xdr:col>
      <xdr:colOff>0</xdr:colOff>
      <xdr:row>96</xdr:row>
      <xdr:rowOff>92170</xdr:rowOff>
    </xdr:to>
    <xdr:cxnSp macro="">
      <xdr:nvCxnSpPr>
        <xdr:cNvPr id="457" name="直線コネクタ 456"/>
        <xdr:cNvCxnSpPr/>
      </xdr:nvCxnSpPr>
      <xdr:spPr>
        <a:xfrm>
          <a:off x="9639300" y="16058987"/>
          <a:ext cx="838200" cy="49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17514</xdr:rowOff>
    </xdr:from>
    <xdr:to>
      <xdr:col>50</xdr:col>
      <xdr:colOff>114300</xdr:colOff>
      <xdr:row>93</xdr:row>
      <xdr:rowOff>114137</xdr:rowOff>
    </xdr:to>
    <xdr:cxnSp macro="">
      <xdr:nvCxnSpPr>
        <xdr:cNvPr id="460" name="直線コネクタ 459"/>
        <xdr:cNvCxnSpPr/>
      </xdr:nvCxnSpPr>
      <xdr:spPr>
        <a:xfrm>
          <a:off x="8750300" y="15962364"/>
          <a:ext cx="889000" cy="9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17514</xdr:rowOff>
    </xdr:from>
    <xdr:to>
      <xdr:col>45</xdr:col>
      <xdr:colOff>177800</xdr:colOff>
      <xdr:row>95</xdr:row>
      <xdr:rowOff>90131</xdr:rowOff>
    </xdr:to>
    <xdr:cxnSp macro="">
      <xdr:nvCxnSpPr>
        <xdr:cNvPr id="463" name="直線コネクタ 462"/>
        <xdr:cNvCxnSpPr/>
      </xdr:nvCxnSpPr>
      <xdr:spPr>
        <a:xfrm flipV="1">
          <a:off x="7861300" y="15962364"/>
          <a:ext cx="889000" cy="41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90131</xdr:rowOff>
    </xdr:from>
    <xdr:to>
      <xdr:col>41</xdr:col>
      <xdr:colOff>50800</xdr:colOff>
      <xdr:row>96</xdr:row>
      <xdr:rowOff>63522</xdr:rowOff>
    </xdr:to>
    <xdr:cxnSp macro="">
      <xdr:nvCxnSpPr>
        <xdr:cNvPr id="466" name="直線コネクタ 465"/>
        <xdr:cNvCxnSpPr/>
      </xdr:nvCxnSpPr>
      <xdr:spPr>
        <a:xfrm flipV="1">
          <a:off x="6972300" y="16377881"/>
          <a:ext cx="889000" cy="14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41370</xdr:rowOff>
    </xdr:from>
    <xdr:to>
      <xdr:col>55</xdr:col>
      <xdr:colOff>50800</xdr:colOff>
      <xdr:row>96</xdr:row>
      <xdr:rowOff>142970</xdr:rowOff>
    </xdr:to>
    <xdr:sp macro="" textlink="">
      <xdr:nvSpPr>
        <xdr:cNvPr id="476" name="楕円 475"/>
        <xdr:cNvSpPr/>
      </xdr:nvSpPr>
      <xdr:spPr>
        <a:xfrm>
          <a:off x="10426700" y="165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19797</xdr:rowOff>
    </xdr:from>
    <xdr:ext cx="534377" cy="259045"/>
    <xdr:sp macro="" textlink="">
      <xdr:nvSpPr>
        <xdr:cNvPr id="477" name="土木費該当値テキスト"/>
        <xdr:cNvSpPr txBox="1"/>
      </xdr:nvSpPr>
      <xdr:spPr>
        <a:xfrm>
          <a:off x="10528300" y="1647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63337</xdr:rowOff>
    </xdr:from>
    <xdr:to>
      <xdr:col>50</xdr:col>
      <xdr:colOff>165100</xdr:colOff>
      <xdr:row>93</xdr:row>
      <xdr:rowOff>164937</xdr:rowOff>
    </xdr:to>
    <xdr:sp macro="" textlink="">
      <xdr:nvSpPr>
        <xdr:cNvPr id="478" name="楕円 477"/>
        <xdr:cNvSpPr/>
      </xdr:nvSpPr>
      <xdr:spPr>
        <a:xfrm>
          <a:off x="9588500" y="1600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10014</xdr:rowOff>
    </xdr:from>
    <xdr:ext cx="599010" cy="259045"/>
    <xdr:sp macro="" textlink="">
      <xdr:nvSpPr>
        <xdr:cNvPr id="479" name="テキスト ボックス 478"/>
        <xdr:cNvSpPr txBox="1"/>
      </xdr:nvSpPr>
      <xdr:spPr>
        <a:xfrm>
          <a:off x="9339795" y="1578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138164</xdr:rowOff>
    </xdr:from>
    <xdr:to>
      <xdr:col>46</xdr:col>
      <xdr:colOff>38100</xdr:colOff>
      <xdr:row>93</xdr:row>
      <xdr:rowOff>68314</xdr:rowOff>
    </xdr:to>
    <xdr:sp macro="" textlink="">
      <xdr:nvSpPr>
        <xdr:cNvPr id="480" name="楕円 479"/>
        <xdr:cNvSpPr/>
      </xdr:nvSpPr>
      <xdr:spPr>
        <a:xfrm>
          <a:off x="8699500" y="159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84841</xdr:rowOff>
    </xdr:from>
    <xdr:ext cx="599010" cy="259045"/>
    <xdr:sp macro="" textlink="">
      <xdr:nvSpPr>
        <xdr:cNvPr id="481" name="テキスト ボックス 480"/>
        <xdr:cNvSpPr txBox="1"/>
      </xdr:nvSpPr>
      <xdr:spPr>
        <a:xfrm>
          <a:off x="8450795" y="1568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39331</xdr:rowOff>
    </xdr:from>
    <xdr:to>
      <xdr:col>41</xdr:col>
      <xdr:colOff>101600</xdr:colOff>
      <xdr:row>95</xdr:row>
      <xdr:rowOff>140931</xdr:rowOff>
    </xdr:to>
    <xdr:sp macro="" textlink="">
      <xdr:nvSpPr>
        <xdr:cNvPr id="482" name="楕円 481"/>
        <xdr:cNvSpPr/>
      </xdr:nvSpPr>
      <xdr:spPr>
        <a:xfrm>
          <a:off x="7810500" y="163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157458</xdr:rowOff>
    </xdr:from>
    <xdr:ext cx="599010" cy="259045"/>
    <xdr:sp macro="" textlink="">
      <xdr:nvSpPr>
        <xdr:cNvPr id="483" name="テキスト ボックス 482"/>
        <xdr:cNvSpPr txBox="1"/>
      </xdr:nvSpPr>
      <xdr:spPr>
        <a:xfrm>
          <a:off x="7561795" y="161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12722</xdr:rowOff>
    </xdr:from>
    <xdr:to>
      <xdr:col>36</xdr:col>
      <xdr:colOff>165100</xdr:colOff>
      <xdr:row>96</xdr:row>
      <xdr:rowOff>114322</xdr:rowOff>
    </xdr:to>
    <xdr:sp macro="" textlink="">
      <xdr:nvSpPr>
        <xdr:cNvPr id="484" name="楕円 483"/>
        <xdr:cNvSpPr/>
      </xdr:nvSpPr>
      <xdr:spPr>
        <a:xfrm>
          <a:off x="6921500" y="164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105449</xdr:rowOff>
    </xdr:from>
    <xdr:ext cx="534377" cy="259045"/>
    <xdr:sp macro="" textlink="">
      <xdr:nvSpPr>
        <xdr:cNvPr id="485" name="テキスト ボックス 484"/>
        <xdr:cNvSpPr txBox="1"/>
      </xdr:nvSpPr>
      <xdr:spPr>
        <a:xfrm>
          <a:off x="6705111" y="1656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103734</xdr:rowOff>
    </xdr:from>
    <xdr:to>
      <xdr:col>85</xdr:col>
      <xdr:colOff>127000</xdr:colOff>
      <xdr:row>38</xdr:row>
      <xdr:rowOff>61843</xdr:rowOff>
    </xdr:to>
    <xdr:cxnSp macro="">
      <xdr:nvCxnSpPr>
        <xdr:cNvPr id="515" name="直線コネクタ 514"/>
        <xdr:cNvCxnSpPr/>
      </xdr:nvCxnSpPr>
      <xdr:spPr>
        <a:xfrm>
          <a:off x="15481300" y="6447384"/>
          <a:ext cx="838200" cy="1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103734</xdr:rowOff>
    </xdr:from>
    <xdr:to>
      <xdr:col>81</xdr:col>
      <xdr:colOff>50800</xdr:colOff>
      <xdr:row>38</xdr:row>
      <xdr:rowOff>81769</xdr:rowOff>
    </xdr:to>
    <xdr:cxnSp macro="">
      <xdr:nvCxnSpPr>
        <xdr:cNvPr id="518" name="直線コネクタ 517"/>
        <xdr:cNvCxnSpPr/>
      </xdr:nvCxnSpPr>
      <xdr:spPr>
        <a:xfrm flipV="1">
          <a:off x="14592300" y="6447384"/>
          <a:ext cx="889000" cy="14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81769</xdr:rowOff>
    </xdr:from>
    <xdr:to>
      <xdr:col>76</xdr:col>
      <xdr:colOff>114300</xdr:colOff>
      <xdr:row>39</xdr:row>
      <xdr:rowOff>30372</xdr:rowOff>
    </xdr:to>
    <xdr:cxnSp macro="">
      <xdr:nvCxnSpPr>
        <xdr:cNvPr id="521" name="直線コネクタ 520"/>
        <xdr:cNvCxnSpPr/>
      </xdr:nvCxnSpPr>
      <xdr:spPr>
        <a:xfrm flipV="1">
          <a:off x="13703300" y="6596869"/>
          <a:ext cx="889000" cy="1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129851</xdr:rowOff>
    </xdr:from>
    <xdr:to>
      <xdr:col>71</xdr:col>
      <xdr:colOff>177800</xdr:colOff>
      <xdr:row>39</xdr:row>
      <xdr:rowOff>30372</xdr:rowOff>
    </xdr:to>
    <xdr:cxnSp macro="">
      <xdr:nvCxnSpPr>
        <xdr:cNvPr id="524" name="直線コネクタ 523"/>
        <xdr:cNvCxnSpPr/>
      </xdr:nvCxnSpPr>
      <xdr:spPr>
        <a:xfrm>
          <a:off x="12814300" y="6644951"/>
          <a:ext cx="889000" cy="7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11043</xdr:rowOff>
    </xdr:from>
    <xdr:to>
      <xdr:col>85</xdr:col>
      <xdr:colOff>177800</xdr:colOff>
      <xdr:row>38</xdr:row>
      <xdr:rowOff>112643</xdr:rowOff>
    </xdr:to>
    <xdr:sp macro="" textlink="">
      <xdr:nvSpPr>
        <xdr:cNvPr id="534" name="楕円 533"/>
        <xdr:cNvSpPr/>
      </xdr:nvSpPr>
      <xdr:spPr>
        <a:xfrm>
          <a:off x="16268700" y="65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160920</xdr:rowOff>
    </xdr:from>
    <xdr:ext cx="534377" cy="259045"/>
    <xdr:sp macro="" textlink="">
      <xdr:nvSpPr>
        <xdr:cNvPr id="535" name="消防費該当値テキスト"/>
        <xdr:cNvSpPr txBox="1"/>
      </xdr:nvSpPr>
      <xdr:spPr>
        <a:xfrm>
          <a:off x="16370300" y="65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52934</xdr:rowOff>
    </xdr:from>
    <xdr:to>
      <xdr:col>81</xdr:col>
      <xdr:colOff>101600</xdr:colOff>
      <xdr:row>37</xdr:row>
      <xdr:rowOff>154534</xdr:rowOff>
    </xdr:to>
    <xdr:sp macro="" textlink="">
      <xdr:nvSpPr>
        <xdr:cNvPr id="536" name="楕円 535"/>
        <xdr:cNvSpPr/>
      </xdr:nvSpPr>
      <xdr:spPr>
        <a:xfrm>
          <a:off x="15430500" y="63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145661</xdr:rowOff>
    </xdr:from>
    <xdr:ext cx="534377" cy="259045"/>
    <xdr:sp macro="" textlink="">
      <xdr:nvSpPr>
        <xdr:cNvPr id="537" name="テキスト ボックス 536"/>
        <xdr:cNvSpPr txBox="1"/>
      </xdr:nvSpPr>
      <xdr:spPr>
        <a:xfrm>
          <a:off x="15214111" y="64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30969</xdr:rowOff>
    </xdr:from>
    <xdr:to>
      <xdr:col>76</xdr:col>
      <xdr:colOff>165100</xdr:colOff>
      <xdr:row>38</xdr:row>
      <xdr:rowOff>132569</xdr:rowOff>
    </xdr:to>
    <xdr:sp macro="" textlink="">
      <xdr:nvSpPr>
        <xdr:cNvPr id="538" name="楕円 537"/>
        <xdr:cNvSpPr/>
      </xdr:nvSpPr>
      <xdr:spPr>
        <a:xfrm>
          <a:off x="14541500" y="654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123696</xdr:rowOff>
    </xdr:from>
    <xdr:ext cx="534377" cy="259045"/>
    <xdr:sp macro="" textlink="">
      <xdr:nvSpPr>
        <xdr:cNvPr id="539" name="テキスト ボックス 538"/>
        <xdr:cNvSpPr txBox="1"/>
      </xdr:nvSpPr>
      <xdr:spPr>
        <a:xfrm>
          <a:off x="14325111" y="663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151022</xdr:rowOff>
    </xdr:from>
    <xdr:to>
      <xdr:col>72</xdr:col>
      <xdr:colOff>38100</xdr:colOff>
      <xdr:row>39</xdr:row>
      <xdr:rowOff>81172</xdr:rowOff>
    </xdr:to>
    <xdr:sp macro="" textlink="">
      <xdr:nvSpPr>
        <xdr:cNvPr id="540" name="楕円 539"/>
        <xdr:cNvSpPr/>
      </xdr:nvSpPr>
      <xdr:spPr>
        <a:xfrm>
          <a:off x="13652500" y="66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72299</xdr:rowOff>
    </xdr:from>
    <xdr:ext cx="534377" cy="259045"/>
    <xdr:sp macro="" textlink="">
      <xdr:nvSpPr>
        <xdr:cNvPr id="541" name="テキスト ボックス 540"/>
        <xdr:cNvSpPr txBox="1"/>
      </xdr:nvSpPr>
      <xdr:spPr>
        <a:xfrm>
          <a:off x="13436111" y="67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79051</xdr:rowOff>
    </xdr:from>
    <xdr:to>
      <xdr:col>67</xdr:col>
      <xdr:colOff>101600</xdr:colOff>
      <xdr:row>39</xdr:row>
      <xdr:rowOff>9201</xdr:rowOff>
    </xdr:to>
    <xdr:sp macro="" textlink="">
      <xdr:nvSpPr>
        <xdr:cNvPr id="542" name="楕円 541"/>
        <xdr:cNvSpPr/>
      </xdr:nvSpPr>
      <xdr:spPr>
        <a:xfrm>
          <a:off x="12763500" y="65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328</xdr:rowOff>
    </xdr:from>
    <xdr:ext cx="534377" cy="259045"/>
    <xdr:sp macro="" textlink="">
      <xdr:nvSpPr>
        <xdr:cNvPr id="543" name="テキスト ボックス 542"/>
        <xdr:cNvSpPr txBox="1"/>
      </xdr:nvSpPr>
      <xdr:spPr>
        <a:xfrm>
          <a:off x="12547111" y="66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77302</xdr:rowOff>
    </xdr:from>
    <xdr:to>
      <xdr:col>85</xdr:col>
      <xdr:colOff>127000</xdr:colOff>
      <xdr:row>58</xdr:row>
      <xdr:rowOff>25381</xdr:rowOff>
    </xdr:to>
    <xdr:cxnSp macro="">
      <xdr:nvCxnSpPr>
        <xdr:cNvPr id="574" name="直線コネクタ 573"/>
        <xdr:cNvCxnSpPr/>
      </xdr:nvCxnSpPr>
      <xdr:spPr>
        <a:xfrm flipV="1">
          <a:off x="15481300" y="9678502"/>
          <a:ext cx="838200" cy="29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114231</xdr:rowOff>
    </xdr:from>
    <xdr:to>
      <xdr:col>81</xdr:col>
      <xdr:colOff>50800</xdr:colOff>
      <xdr:row>58</xdr:row>
      <xdr:rowOff>25381</xdr:rowOff>
    </xdr:to>
    <xdr:cxnSp macro="">
      <xdr:nvCxnSpPr>
        <xdr:cNvPr id="577" name="直線コネクタ 576"/>
        <xdr:cNvCxnSpPr/>
      </xdr:nvCxnSpPr>
      <xdr:spPr>
        <a:xfrm>
          <a:off x="14592300" y="9886881"/>
          <a:ext cx="889000" cy="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114231</xdr:rowOff>
    </xdr:from>
    <xdr:to>
      <xdr:col>76</xdr:col>
      <xdr:colOff>114300</xdr:colOff>
      <xdr:row>58</xdr:row>
      <xdr:rowOff>88301</xdr:rowOff>
    </xdr:to>
    <xdr:cxnSp macro="">
      <xdr:nvCxnSpPr>
        <xdr:cNvPr id="580" name="直線コネクタ 579"/>
        <xdr:cNvCxnSpPr/>
      </xdr:nvCxnSpPr>
      <xdr:spPr>
        <a:xfrm flipV="1">
          <a:off x="13703300" y="9886881"/>
          <a:ext cx="889000" cy="14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55539</xdr:rowOff>
    </xdr:from>
    <xdr:to>
      <xdr:col>71</xdr:col>
      <xdr:colOff>177800</xdr:colOff>
      <xdr:row>58</xdr:row>
      <xdr:rowOff>88301</xdr:rowOff>
    </xdr:to>
    <xdr:cxnSp macro="">
      <xdr:nvCxnSpPr>
        <xdr:cNvPr id="583" name="直線コネクタ 582"/>
        <xdr:cNvCxnSpPr/>
      </xdr:nvCxnSpPr>
      <xdr:spPr>
        <a:xfrm>
          <a:off x="12814300" y="9999639"/>
          <a:ext cx="889000" cy="3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26502</xdr:rowOff>
    </xdr:from>
    <xdr:to>
      <xdr:col>85</xdr:col>
      <xdr:colOff>177800</xdr:colOff>
      <xdr:row>56</xdr:row>
      <xdr:rowOff>128102</xdr:rowOff>
    </xdr:to>
    <xdr:sp macro="" textlink="">
      <xdr:nvSpPr>
        <xdr:cNvPr id="593" name="楕円 592"/>
        <xdr:cNvSpPr/>
      </xdr:nvSpPr>
      <xdr:spPr>
        <a:xfrm>
          <a:off x="16268700" y="962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49379</xdr:rowOff>
    </xdr:from>
    <xdr:ext cx="599010" cy="259045"/>
    <xdr:sp macro="" textlink="">
      <xdr:nvSpPr>
        <xdr:cNvPr id="594" name="教育費該当値テキスト"/>
        <xdr:cNvSpPr txBox="1"/>
      </xdr:nvSpPr>
      <xdr:spPr>
        <a:xfrm>
          <a:off x="16370300" y="947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146031</xdr:rowOff>
    </xdr:from>
    <xdr:to>
      <xdr:col>81</xdr:col>
      <xdr:colOff>101600</xdr:colOff>
      <xdr:row>58</xdr:row>
      <xdr:rowOff>76181</xdr:rowOff>
    </xdr:to>
    <xdr:sp macro="" textlink="">
      <xdr:nvSpPr>
        <xdr:cNvPr id="595" name="楕円 594"/>
        <xdr:cNvSpPr/>
      </xdr:nvSpPr>
      <xdr:spPr>
        <a:xfrm>
          <a:off x="15430500" y="99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67308</xdr:rowOff>
    </xdr:from>
    <xdr:ext cx="534377" cy="259045"/>
    <xdr:sp macro="" textlink="">
      <xdr:nvSpPr>
        <xdr:cNvPr id="596" name="テキスト ボックス 595"/>
        <xdr:cNvSpPr txBox="1"/>
      </xdr:nvSpPr>
      <xdr:spPr>
        <a:xfrm>
          <a:off x="15214111" y="1001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63431</xdr:rowOff>
    </xdr:from>
    <xdr:to>
      <xdr:col>76</xdr:col>
      <xdr:colOff>165100</xdr:colOff>
      <xdr:row>57</xdr:row>
      <xdr:rowOff>165031</xdr:rowOff>
    </xdr:to>
    <xdr:sp macro="" textlink="">
      <xdr:nvSpPr>
        <xdr:cNvPr id="597" name="楕円 596"/>
        <xdr:cNvSpPr/>
      </xdr:nvSpPr>
      <xdr:spPr>
        <a:xfrm>
          <a:off x="14541500" y="98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10108</xdr:rowOff>
    </xdr:from>
    <xdr:ext cx="599010" cy="259045"/>
    <xdr:sp macro="" textlink="">
      <xdr:nvSpPr>
        <xdr:cNvPr id="598" name="テキスト ボックス 597"/>
        <xdr:cNvSpPr txBox="1"/>
      </xdr:nvSpPr>
      <xdr:spPr>
        <a:xfrm>
          <a:off x="14292795" y="961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37501</xdr:rowOff>
    </xdr:from>
    <xdr:to>
      <xdr:col>72</xdr:col>
      <xdr:colOff>38100</xdr:colOff>
      <xdr:row>58</xdr:row>
      <xdr:rowOff>139101</xdr:rowOff>
    </xdr:to>
    <xdr:sp macro="" textlink="">
      <xdr:nvSpPr>
        <xdr:cNvPr id="599" name="楕円 598"/>
        <xdr:cNvSpPr/>
      </xdr:nvSpPr>
      <xdr:spPr>
        <a:xfrm>
          <a:off x="13652500" y="998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130228</xdr:rowOff>
    </xdr:from>
    <xdr:ext cx="534377" cy="259045"/>
    <xdr:sp macro="" textlink="">
      <xdr:nvSpPr>
        <xdr:cNvPr id="600" name="テキスト ボックス 599"/>
        <xdr:cNvSpPr txBox="1"/>
      </xdr:nvSpPr>
      <xdr:spPr>
        <a:xfrm>
          <a:off x="13436111" y="1007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4739</xdr:rowOff>
    </xdr:from>
    <xdr:to>
      <xdr:col>67</xdr:col>
      <xdr:colOff>101600</xdr:colOff>
      <xdr:row>58</xdr:row>
      <xdr:rowOff>106339</xdr:rowOff>
    </xdr:to>
    <xdr:sp macro="" textlink="">
      <xdr:nvSpPr>
        <xdr:cNvPr id="601" name="楕円 600"/>
        <xdr:cNvSpPr/>
      </xdr:nvSpPr>
      <xdr:spPr>
        <a:xfrm>
          <a:off x="12763500" y="99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97466</xdr:rowOff>
    </xdr:from>
    <xdr:ext cx="534377" cy="259045"/>
    <xdr:sp macro="" textlink="">
      <xdr:nvSpPr>
        <xdr:cNvPr id="602" name="テキスト ボックス 601"/>
        <xdr:cNvSpPr txBox="1"/>
      </xdr:nvSpPr>
      <xdr:spPr>
        <a:xfrm>
          <a:off x="12547111" y="1004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135125</xdr:rowOff>
    </xdr:from>
    <xdr:to>
      <xdr:col>85</xdr:col>
      <xdr:colOff>127000</xdr:colOff>
      <xdr:row>78</xdr:row>
      <xdr:rowOff>138920</xdr:rowOff>
    </xdr:to>
    <xdr:cxnSp macro="">
      <xdr:nvCxnSpPr>
        <xdr:cNvPr id="629" name="直線コネクタ 628"/>
        <xdr:cNvCxnSpPr/>
      </xdr:nvCxnSpPr>
      <xdr:spPr>
        <a:xfrm>
          <a:off x="15481300" y="13508225"/>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110229</xdr:rowOff>
    </xdr:from>
    <xdr:to>
      <xdr:col>81</xdr:col>
      <xdr:colOff>50800</xdr:colOff>
      <xdr:row>78</xdr:row>
      <xdr:rowOff>135125</xdr:rowOff>
    </xdr:to>
    <xdr:cxnSp macro="">
      <xdr:nvCxnSpPr>
        <xdr:cNvPr id="632" name="直線コネクタ 631"/>
        <xdr:cNvCxnSpPr/>
      </xdr:nvCxnSpPr>
      <xdr:spPr>
        <a:xfrm>
          <a:off x="14592300" y="13483329"/>
          <a:ext cx="889000" cy="2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110229</xdr:rowOff>
    </xdr:from>
    <xdr:to>
      <xdr:col>76</xdr:col>
      <xdr:colOff>114300</xdr:colOff>
      <xdr:row>78</xdr:row>
      <xdr:rowOff>126529</xdr:rowOff>
    </xdr:to>
    <xdr:cxnSp macro="">
      <xdr:nvCxnSpPr>
        <xdr:cNvPr id="635" name="直線コネクタ 634"/>
        <xdr:cNvCxnSpPr/>
      </xdr:nvCxnSpPr>
      <xdr:spPr>
        <a:xfrm flipV="1">
          <a:off x="13703300" y="13483329"/>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156833</xdr:rowOff>
    </xdr:from>
    <xdr:ext cx="534377" cy="259045"/>
    <xdr:sp macro="" textlink="">
      <xdr:nvSpPr>
        <xdr:cNvPr id="637" name="テキスト ボックス 636"/>
        <xdr:cNvSpPr txBox="1"/>
      </xdr:nvSpPr>
      <xdr:spPr>
        <a:xfrm>
          <a:off x="14325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78108</xdr:rowOff>
    </xdr:from>
    <xdr:to>
      <xdr:col>71</xdr:col>
      <xdr:colOff>177800</xdr:colOff>
      <xdr:row>78</xdr:row>
      <xdr:rowOff>126529</xdr:rowOff>
    </xdr:to>
    <xdr:cxnSp macro="">
      <xdr:nvCxnSpPr>
        <xdr:cNvPr id="638" name="直線コネクタ 637"/>
        <xdr:cNvCxnSpPr/>
      </xdr:nvCxnSpPr>
      <xdr:spPr>
        <a:xfrm>
          <a:off x="12814300" y="13451208"/>
          <a:ext cx="889000" cy="4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164512</xdr:rowOff>
    </xdr:from>
    <xdr:ext cx="469744" cy="259045"/>
    <xdr:sp macro="" textlink="">
      <xdr:nvSpPr>
        <xdr:cNvPr id="642" name="テキスト ボックス 641"/>
        <xdr:cNvSpPr txBox="1"/>
      </xdr:nvSpPr>
      <xdr:spPr>
        <a:xfrm>
          <a:off x="12579428"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88120</xdr:rowOff>
    </xdr:from>
    <xdr:to>
      <xdr:col>85</xdr:col>
      <xdr:colOff>177800</xdr:colOff>
      <xdr:row>79</xdr:row>
      <xdr:rowOff>18270</xdr:rowOff>
    </xdr:to>
    <xdr:sp macro="" textlink="">
      <xdr:nvSpPr>
        <xdr:cNvPr id="648" name="楕円 647"/>
        <xdr:cNvSpPr/>
      </xdr:nvSpPr>
      <xdr:spPr>
        <a:xfrm>
          <a:off x="16268700" y="134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378565" cy="259045"/>
    <xdr:sp macro="" textlink="">
      <xdr:nvSpPr>
        <xdr:cNvPr id="649" name="災害復旧費該当値テキスト"/>
        <xdr:cNvSpPr txBox="1"/>
      </xdr:nvSpPr>
      <xdr:spPr>
        <a:xfrm>
          <a:off x="16370300" y="13404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84325</xdr:rowOff>
    </xdr:from>
    <xdr:to>
      <xdr:col>81</xdr:col>
      <xdr:colOff>101600</xdr:colOff>
      <xdr:row>79</xdr:row>
      <xdr:rowOff>14475</xdr:rowOff>
    </xdr:to>
    <xdr:sp macro="" textlink="">
      <xdr:nvSpPr>
        <xdr:cNvPr id="650" name="楕円 649"/>
        <xdr:cNvSpPr/>
      </xdr:nvSpPr>
      <xdr:spPr>
        <a:xfrm>
          <a:off x="15430500" y="1345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5602</xdr:rowOff>
    </xdr:from>
    <xdr:ext cx="469744" cy="259045"/>
    <xdr:sp macro="" textlink="">
      <xdr:nvSpPr>
        <xdr:cNvPr id="651" name="テキスト ボックス 650"/>
        <xdr:cNvSpPr txBox="1"/>
      </xdr:nvSpPr>
      <xdr:spPr>
        <a:xfrm>
          <a:off x="15246428" y="1355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59429</xdr:rowOff>
    </xdr:from>
    <xdr:to>
      <xdr:col>76</xdr:col>
      <xdr:colOff>165100</xdr:colOff>
      <xdr:row>78</xdr:row>
      <xdr:rowOff>161029</xdr:rowOff>
    </xdr:to>
    <xdr:sp macro="" textlink="">
      <xdr:nvSpPr>
        <xdr:cNvPr id="652" name="楕円 651"/>
        <xdr:cNvSpPr/>
      </xdr:nvSpPr>
      <xdr:spPr>
        <a:xfrm>
          <a:off x="14541500" y="134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6106</xdr:rowOff>
    </xdr:from>
    <xdr:ext cx="534377" cy="259045"/>
    <xdr:sp macro="" textlink="">
      <xdr:nvSpPr>
        <xdr:cNvPr id="653" name="テキスト ボックス 652"/>
        <xdr:cNvSpPr txBox="1"/>
      </xdr:nvSpPr>
      <xdr:spPr>
        <a:xfrm>
          <a:off x="14325111" y="1320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75729</xdr:rowOff>
    </xdr:from>
    <xdr:to>
      <xdr:col>72</xdr:col>
      <xdr:colOff>38100</xdr:colOff>
      <xdr:row>79</xdr:row>
      <xdr:rowOff>5879</xdr:rowOff>
    </xdr:to>
    <xdr:sp macro="" textlink="">
      <xdr:nvSpPr>
        <xdr:cNvPr id="654" name="楕円 653"/>
        <xdr:cNvSpPr/>
      </xdr:nvSpPr>
      <xdr:spPr>
        <a:xfrm>
          <a:off x="13652500" y="134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168456</xdr:rowOff>
    </xdr:from>
    <xdr:ext cx="469744" cy="259045"/>
    <xdr:sp macro="" textlink="">
      <xdr:nvSpPr>
        <xdr:cNvPr id="655" name="テキスト ボックス 654"/>
        <xdr:cNvSpPr txBox="1"/>
      </xdr:nvSpPr>
      <xdr:spPr>
        <a:xfrm>
          <a:off x="13468428" y="1354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27308</xdr:rowOff>
    </xdr:from>
    <xdr:to>
      <xdr:col>67</xdr:col>
      <xdr:colOff>101600</xdr:colOff>
      <xdr:row>78</xdr:row>
      <xdr:rowOff>128908</xdr:rowOff>
    </xdr:to>
    <xdr:sp macro="" textlink="">
      <xdr:nvSpPr>
        <xdr:cNvPr id="656" name="楕円 655"/>
        <xdr:cNvSpPr/>
      </xdr:nvSpPr>
      <xdr:spPr>
        <a:xfrm>
          <a:off x="12763500" y="134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145435</xdr:rowOff>
    </xdr:from>
    <xdr:ext cx="534377" cy="259045"/>
    <xdr:sp macro="" textlink="">
      <xdr:nvSpPr>
        <xdr:cNvPr id="657" name="テキスト ボックス 656"/>
        <xdr:cNvSpPr txBox="1"/>
      </xdr:nvSpPr>
      <xdr:spPr>
        <a:xfrm>
          <a:off x="12547111" y="1317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65002</xdr:rowOff>
    </xdr:from>
    <xdr:to>
      <xdr:col>85</xdr:col>
      <xdr:colOff>127000</xdr:colOff>
      <xdr:row>95</xdr:row>
      <xdr:rowOff>91018</xdr:rowOff>
    </xdr:to>
    <xdr:cxnSp macro="">
      <xdr:nvCxnSpPr>
        <xdr:cNvPr id="684" name="直線コネクタ 683"/>
        <xdr:cNvCxnSpPr/>
      </xdr:nvCxnSpPr>
      <xdr:spPr>
        <a:xfrm>
          <a:off x="15481300" y="16352752"/>
          <a:ext cx="838200" cy="2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65002</xdr:rowOff>
    </xdr:from>
    <xdr:to>
      <xdr:col>81</xdr:col>
      <xdr:colOff>50800</xdr:colOff>
      <xdr:row>95</xdr:row>
      <xdr:rowOff>68478</xdr:rowOff>
    </xdr:to>
    <xdr:cxnSp macro="">
      <xdr:nvCxnSpPr>
        <xdr:cNvPr id="687" name="直線コネクタ 686"/>
        <xdr:cNvCxnSpPr/>
      </xdr:nvCxnSpPr>
      <xdr:spPr>
        <a:xfrm flipV="1">
          <a:off x="14592300" y="16352752"/>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68478</xdr:rowOff>
    </xdr:from>
    <xdr:to>
      <xdr:col>76</xdr:col>
      <xdr:colOff>114300</xdr:colOff>
      <xdr:row>95</xdr:row>
      <xdr:rowOff>94337</xdr:rowOff>
    </xdr:to>
    <xdr:cxnSp macro="">
      <xdr:nvCxnSpPr>
        <xdr:cNvPr id="690" name="直線コネクタ 689"/>
        <xdr:cNvCxnSpPr/>
      </xdr:nvCxnSpPr>
      <xdr:spPr>
        <a:xfrm flipV="1">
          <a:off x="13703300" y="16356228"/>
          <a:ext cx="889000" cy="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94337</xdr:rowOff>
    </xdr:from>
    <xdr:to>
      <xdr:col>71</xdr:col>
      <xdr:colOff>177800</xdr:colOff>
      <xdr:row>95</xdr:row>
      <xdr:rowOff>103211</xdr:rowOff>
    </xdr:to>
    <xdr:cxnSp macro="">
      <xdr:nvCxnSpPr>
        <xdr:cNvPr id="693" name="直線コネクタ 692"/>
        <xdr:cNvCxnSpPr/>
      </xdr:nvCxnSpPr>
      <xdr:spPr>
        <a:xfrm flipV="1">
          <a:off x="12814300" y="16382087"/>
          <a:ext cx="889000" cy="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40218</xdr:rowOff>
    </xdr:from>
    <xdr:to>
      <xdr:col>85</xdr:col>
      <xdr:colOff>177800</xdr:colOff>
      <xdr:row>95</xdr:row>
      <xdr:rowOff>141818</xdr:rowOff>
    </xdr:to>
    <xdr:sp macro="" textlink="">
      <xdr:nvSpPr>
        <xdr:cNvPr id="703" name="楕円 702"/>
        <xdr:cNvSpPr/>
      </xdr:nvSpPr>
      <xdr:spPr>
        <a:xfrm>
          <a:off x="16268700" y="163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63095</xdr:rowOff>
    </xdr:from>
    <xdr:ext cx="599010" cy="259045"/>
    <xdr:sp macro="" textlink="">
      <xdr:nvSpPr>
        <xdr:cNvPr id="704" name="公債費該当値テキスト"/>
        <xdr:cNvSpPr txBox="1"/>
      </xdr:nvSpPr>
      <xdr:spPr>
        <a:xfrm>
          <a:off x="16370300" y="1617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14202</xdr:rowOff>
    </xdr:from>
    <xdr:to>
      <xdr:col>81</xdr:col>
      <xdr:colOff>101600</xdr:colOff>
      <xdr:row>95</xdr:row>
      <xdr:rowOff>115802</xdr:rowOff>
    </xdr:to>
    <xdr:sp macro="" textlink="">
      <xdr:nvSpPr>
        <xdr:cNvPr id="705" name="楕円 704"/>
        <xdr:cNvSpPr/>
      </xdr:nvSpPr>
      <xdr:spPr>
        <a:xfrm>
          <a:off x="15430500" y="163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132329</xdr:rowOff>
    </xdr:from>
    <xdr:ext cx="599010" cy="259045"/>
    <xdr:sp macro="" textlink="">
      <xdr:nvSpPr>
        <xdr:cNvPr id="706" name="テキスト ボックス 705"/>
        <xdr:cNvSpPr txBox="1"/>
      </xdr:nvSpPr>
      <xdr:spPr>
        <a:xfrm>
          <a:off x="15181795" y="1607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17678</xdr:rowOff>
    </xdr:from>
    <xdr:to>
      <xdr:col>76</xdr:col>
      <xdr:colOff>165100</xdr:colOff>
      <xdr:row>95</xdr:row>
      <xdr:rowOff>119278</xdr:rowOff>
    </xdr:to>
    <xdr:sp macro="" textlink="">
      <xdr:nvSpPr>
        <xdr:cNvPr id="707" name="楕円 706"/>
        <xdr:cNvSpPr/>
      </xdr:nvSpPr>
      <xdr:spPr>
        <a:xfrm>
          <a:off x="14541500" y="163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135805</xdr:rowOff>
    </xdr:from>
    <xdr:ext cx="599010" cy="259045"/>
    <xdr:sp macro="" textlink="">
      <xdr:nvSpPr>
        <xdr:cNvPr id="708" name="テキスト ボックス 707"/>
        <xdr:cNvSpPr txBox="1"/>
      </xdr:nvSpPr>
      <xdr:spPr>
        <a:xfrm>
          <a:off x="14292795" y="1608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43537</xdr:rowOff>
    </xdr:from>
    <xdr:to>
      <xdr:col>72</xdr:col>
      <xdr:colOff>38100</xdr:colOff>
      <xdr:row>95</xdr:row>
      <xdr:rowOff>145137</xdr:rowOff>
    </xdr:to>
    <xdr:sp macro="" textlink="">
      <xdr:nvSpPr>
        <xdr:cNvPr id="709" name="楕円 708"/>
        <xdr:cNvSpPr/>
      </xdr:nvSpPr>
      <xdr:spPr>
        <a:xfrm>
          <a:off x="13652500" y="1633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161664</xdr:rowOff>
    </xdr:from>
    <xdr:ext cx="599010" cy="259045"/>
    <xdr:sp macro="" textlink="">
      <xdr:nvSpPr>
        <xdr:cNvPr id="710" name="テキスト ボックス 709"/>
        <xdr:cNvSpPr txBox="1"/>
      </xdr:nvSpPr>
      <xdr:spPr>
        <a:xfrm>
          <a:off x="13403795" y="1610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52411</xdr:rowOff>
    </xdr:from>
    <xdr:to>
      <xdr:col>67</xdr:col>
      <xdr:colOff>101600</xdr:colOff>
      <xdr:row>95</xdr:row>
      <xdr:rowOff>154011</xdr:rowOff>
    </xdr:to>
    <xdr:sp macro="" textlink="">
      <xdr:nvSpPr>
        <xdr:cNvPr id="711" name="楕円 710"/>
        <xdr:cNvSpPr/>
      </xdr:nvSpPr>
      <xdr:spPr>
        <a:xfrm>
          <a:off x="12763500" y="1634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170538</xdr:rowOff>
    </xdr:from>
    <xdr:ext cx="599010" cy="259045"/>
    <xdr:sp macro="" textlink="">
      <xdr:nvSpPr>
        <xdr:cNvPr id="712" name="テキスト ボックス 711"/>
        <xdr:cNvSpPr txBox="1"/>
      </xdr:nvSpPr>
      <xdr:spPr>
        <a:xfrm>
          <a:off x="12514795" y="1611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議会費では住民一人当たり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139,321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、教育費では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164,107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と比較して高い状況となっている。議会費においては人件費および旅費が主な要因で、離島であるため研修や郷友会出席等に経費が掛かるためである。農林水産業費においては後年度に予定される徳之島用水負担金償還に係る徳之島用水基金積立によるものであ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教育費においては兼久小学校校舎建築事業が主な要因である。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農林水産業費については、農業ビジョンに基づき事業見直し等を行うことで事業費の減少に努める。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今後検討している給食センター建設等について公共施設等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総合管理計画や第</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次振興計画に基づき、事業計画の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最適化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を図るなど事業費の減少に努める。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、当初予算での財源不足などにより取崩しを行い、残高が減少した。今後も</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継続的に住宅建設や施設改修等を計画しており減少していくことが見込まれるため、取崩額を上回る積立を行う必要がある。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近年安定しており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推移している。今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後も収支計画を立て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％前後を維持していく。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積立金減額のため</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％近く減少した。今後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資金収支計画を行い基金取崩額の抑制や、税収等の増、特別会計への繰出金の縮減などに努める。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全会計において黒字となって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、一般会計からの特別会計への繰出金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依然として一般会計の負担は大きい。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簡易水道施設の老朽化により更新を迎える水道事業への繰出金の増加や、社会保障費の増加に伴う国民健康保険事業への法定外繰出の増加等、各会計について、使用料の見直しや国保税率の改定等を検討し、健全化を図り自立化に努め適正に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6349989</v>
      </c>
      <c r="BO4" s="410"/>
      <c r="BP4" s="410"/>
      <c r="BQ4" s="410"/>
      <c r="BR4" s="410"/>
      <c r="BS4" s="410"/>
      <c r="BT4" s="410"/>
      <c r="BU4" s="411"/>
      <c r="BV4" s="409">
        <v>6875809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5.7</v>
      </c>
      <c r="CU4" s="416"/>
      <c r="CV4" s="416"/>
      <c r="CW4" s="416"/>
      <c r="CX4" s="416"/>
      <c r="CY4" s="416"/>
      <c r="CZ4" s="416"/>
      <c r="DA4" s="417"/>
      <c r="DB4" s="415">
        <v>4.9000000000000004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6142000</v>
      </c>
      <c r="BO5" s="447"/>
      <c r="BP5" s="447"/>
      <c r="BQ5" s="447"/>
      <c r="BR5" s="447"/>
      <c r="BS5" s="447"/>
      <c r="BT5" s="447"/>
      <c r="BU5" s="448"/>
      <c r="BV5" s="446">
        <v>6678765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88.6</v>
      </c>
      <c r="CU5" s="444"/>
      <c r="CV5" s="444"/>
      <c r="CW5" s="444"/>
      <c r="CX5" s="444"/>
      <c r="CY5" s="444"/>
      <c r="CZ5" s="444"/>
      <c r="DA5" s="445"/>
      <c r="DB5" s="443">
        <v>90.3</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207989</v>
      </c>
      <c r="BO6" s="447"/>
      <c r="BP6" s="447"/>
      <c r="BQ6" s="447"/>
      <c r="BR6" s="447"/>
      <c r="BS6" s="447"/>
      <c r="BT6" s="447"/>
      <c r="BU6" s="448"/>
      <c r="BV6" s="446">
        <v>197044</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92.2</v>
      </c>
      <c r="CU6" s="484"/>
      <c r="CV6" s="484"/>
      <c r="CW6" s="484"/>
      <c r="CX6" s="484"/>
      <c r="CY6" s="484"/>
      <c r="CZ6" s="484"/>
      <c r="DA6" s="485"/>
      <c r="DB6" s="483">
        <v>93.9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8127</v>
      </c>
      <c r="BO7" s="447"/>
      <c r="BP7" s="447"/>
      <c r="BQ7" s="447"/>
      <c r="BR7" s="447"/>
      <c r="BS7" s="447"/>
      <c r="BT7" s="447"/>
      <c r="BU7" s="448"/>
      <c r="BV7" s="446">
        <v>26267</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3507618</v>
      </c>
      <c r="CU7" s="447"/>
      <c r="CV7" s="447"/>
      <c r="CW7" s="447"/>
      <c r="CX7" s="447"/>
      <c r="CY7" s="447"/>
      <c r="CZ7" s="447"/>
      <c r="DA7" s="448"/>
      <c r="DB7" s="446">
        <v>3516725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87</v>
      </c>
      <c r="AV8" s="479"/>
      <c r="AW8" s="479"/>
      <c r="AX8" s="479"/>
      <c r="AY8" s="480" t="s">
        <v>101</v>
      </c>
      <c r="AZ8" s="481"/>
      <c r="BA8" s="481"/>
      <c r="BB8" s="481"/>
      <c r="BC8" s="481"/>
      <c r="BD8" s="481"/>
      <c r="BE8" s="481"/>
      <c r="BF8" s="481"/>
      <c r="BG8" s="481"/>
      <c r="BH8" s="481"/>
      <c r="BI8" s="481"/>
      <c r="BJ8" s="481"/>
      <c r="BK8" s="481"/>
      <c r="BL8" s="481"/>
      <c r="BM8" s="482"/>
      <c r="BN8" s="446">
        <v>199862</v>
      </c>
      <c r="BO8" s="447"/>
      <c r="BP8" s="447"/>
      <c r="BQ8" s="447"/>
      <c r="BR8" s="447"/>
      <c r="BS8" s="447"/>
      <c r="BT8" s="447"/>
      <c r="BU8" s="448"/>
      <c r="BV8" s="446">
        <v>170777</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0.15</v>
      </c>
      <c r="CU8" s="487"/>
      <c r="CV8" s="487"/>
      <c r="CW8" s="487"/>
      <c r="CX8" s="487"/>
      <c r="CY8" s="487"/>
      <c r="CZ8" s="487"/>
      <c r="DA8" s="488"/>
      <c r="DB8" s="486">
        <v>0.15</v>
      </c>
      <c r="DC8" s="487"/>
      <c r="DD8" s="487"/>
      <c r="DE8" s="487"/>
      <c r="DF8" s="487"/>
      <c r="DG8" s="487"/>
      <c r="DH8" s="487"/>
      <c r="DI8" s="488"/>
      <c r="DJ8" s="165"/>
      <c r="DK8" s="165"/>
      <c r="DL8" s="165"/>
      <c r="DM8" s="165"/>
      <c r="DN8" s="165"/>
      <c r="DO8" s="165"/>
    </row>
    <row r="9" spans="1:119" ht="18.75" customHeight="1" thickBot="1">
      <c r="A9" s="166"/>
      <c r="B9" s="440" t="s">
        <v>103</v>
      </c>
      <c r="C9" s="441"/>
      <c r="D9" s="441"/>
      <c r="E9" s="441"/>
      <c r="F9" s="441"/>
      <c r="G9" s="441"/>
      <c r="H9" s="441"/>
      <c r="I9" s="441"/>
      <c r="J9" s="441"/>
      <c r="K9" s="489"/>
      <c r="L9" s="490" t="s">
        <v>104</v>
      </c>
      <c r="M9" s="491"/>
      <c r="N9" s="491"/>
      <c r="O9" s="491"/>
      <c r="P9" s="491"/>
      <c r="Q9" s="492"/>
      <c r="R9" s="493">
        <v>5975</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107</v>
      </c>
      <c r="AV9" s="479"/>
      <c r="AW9" s="479"/>
      <c r="AX9" s="479"/>
      <c r="AY9" s="480" t="s">
        <v>108</v>
      </c>
      <c r="AZ9" s="481"/>
      <c r="BA9" s="481"/>
      <c r="BB9" s="481"/>
      <c r="BC9" s="481"/>
      <c r="BD9" s="481"/>
      <c r="BE9" s="481"/>
      <c r="BF9" s="481"/>
      <c r="BG9" s="481"/>
      <c r="BH9" s="481"/>
      <c r="BI9" s="481"/>
      <c r="BJ9" s="481"/>
      <c r="BK9" s="481"/>
      <c r="BL9" s="481"/>
      <c r="BM9" s="482"/>
      <c r="BN9" s="446">
        <v>29085</v>
      </c>
      <c r="BO9" s="447"/>
      <c r="BP9" s="447"/>
      <c r="BQ9" s="447"/>
      <c r="BR9" s="447"/>
      <c r="BS9" s="447"/>
      <c r="BT9" s="447"/>
      <c r="BU9" s="448"/>
      <c r="BV9" s="446">
        <v>-45998</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17.100000000000001</v>
      </c>
      <c r="CU9" s="444"/>
      <c r="CV9" s="444"/>
      <c r="CW9" s="444"/>
      <c r="CX9" s="444"/>
      <c r="CY9" s="444"/>
      <c r="CZ9" s="444"/>
      <c r="DA9" s="445"/>
      <c r="DB9" s="443">
        <v>17.899999999999999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6653</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288917</v>
      </c>
      <c r="BO10" s="447"/>
      <c r="BP10" s="447"/>
      <c r="BQ10" s="447"/>
      <c r="BR10" s="447"/>
      <c r="BS10" s="447"/>
      <c r="BT10" s="447"/>
      <c r="BU10" s="448"/>
      <c r="BV10" s="446">
        <v>457887</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6117</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301012</v>
      </c>
      <c r="BO12" s="447"/>
      <c r="BP12" s="447"/>
      <c r="BQ12" s="447"/>
      <c r="BR12" s="447"/>
      <c r="BS12" s="447"/>
      <c r="BT12" s="447"/>
      <c r="BU12" s="448"/>
      <c r="BV12" s="446">
        <v>331656</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6083</v>
      </c>
      <c r="S13" s="528"/>
      <c r="T13" s="528"/>
      <c r="U13" s="528"/>
      <c r="V13" s="529"/>
      <c r="W13" s="462" t="s">
        <v>133</v>
      </c>
      <c r="X13" s="463"/>
      <c r="Y13" s="463"/>
      <c r="Z13" s="463"/>
      <c r="AA13" s="463"/>
      <c r="AB13" s="453"/>
      <c r="AC13" s="497">
        <v>813</v>
      </c>
      <c r="AD13" s="498"/>
      <c r="AE13" s="498"/>
      <c r="AF13" s="498"/>
      <c r="AG13" s="537"/>
      <c r="AH13" s="497">
        <v>960</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16990</v>
      </c>
      <c r="BO13" s="447"/>
      <c r="BP13" s="447"/>
      <c r="BQ13" s="447"/>
      <c r="BR13" s="447"/>
      <c r="BS13" s="447"/>
      <c r="BT13" s="447"/>
      <c r="BU13" s="448"/>
      <c r="BV13" s="446">
        <v>80233</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10.6</v>
      </c>
      <c r="CU13" s="444"/>
      <c r="CV13" s="444"/>
      <c r="CW13" s="444"/>
      <c r="CX13" s="444"/>
      <c r="CY13" s="444"/>
      <c r="CZ13" s="444"/>
      <c r="DA13" s="445"/>
      <c r="DB13" s="443">
        <v>11.3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6182</v>
      </c>
      <c r="S14" s="528"/>
      <c r="T14" s="528"/>
      <c r="U14" s="528"/>
      <c r="V14" s="529"/>
      <c r="W14" s="436"/>
      <c r="X14" s="437"/>
      <c r="Y14" s="437"/>
      <c r="Z14" s="437"/>
      <c r="AA14" s="437"/>
      <c r="AB14" s="426"/>
      <c r="AC14" s="530">
        <v>29.6</v>
      </c>
      <c r="AD14" s="531"/>
      <c r="AE14" s="531"/>
      <c r="AF14" s="531"/>
      <c r="AG14" s="532"/>
      <c r="AH14" s="530">
        <v>32.5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46.5</v>
      </c>
      <c r="CU14" s="542"/>
      <c r="CV14" s="542"/>
      <c r="CW14" s="542"/>
      <c r="CX14" s="542"/>
      <c r="CY14" s="542"/>
      <c r="CZ14" s="542"/>
      <c r="DA14" s="543"/>
      <c r="DB14" s="541">
        <v>47.6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132</v>
      </c>
      <c r="N15" s="535"/>
      <c r="O15" s="535"/>
      <c r="P15" s="535"/>
      <c r="Q15" s="536"/>
      <c r="R15" s="527">
        <v>6148</v>
      </c>
      <c r="S15" s="528"/>
      <c r="T15" s="528"/>
      <c r="U15" s="528"/>
      <c r="V15" s="529"/>
      <c r="W15" s="462" t="s">
        <v>140</v>
      </c>
      <c r="X15" s="463"/>
      <c r="Y15" s="463"/>
      <c r="Z15" s="463"/>
      <c r="AA15" s="463"/>
      <c r="AB15" s="453"/>
      <c r="AC15" s="497">
        <v>415</v>
      </c>
      <c r="AD15" s="498"/>
      <c r="AE15" s="498"/>
      <c r="AF15" s="498"/>
      <c r="AG15" s="537"/>
      <c r="AH15" s="497">
        <v>480</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491064</v>
      </c>
      <c r="BO15" s="410"/>
      <c r="BP15" s="410"/>
      <c r="BQ15" s="410"/>
      <c r="BR15" s="410"/>
      <c r="BS15" s="410"/>
      <c r="BT15" s="410"/>
      <c r="BU15" s="411"/>
      <c r="BV15" s="409">
        <v>494174</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15.1</v>
      </c>
      <c r="AD16" s="531"/>
      <c r="AE16" s="531"/>
      <c r="AF16" s="531"/>
      <c r="AG16" s="532"/>
      <c r="AH16" s="530">
        <v>16.2</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3262815</v>
      </c>
      <c r="BO16" s="447"/>
      <c r="BP16" s="447"/>
      <c r="BQ16" s="447"/>
      <c r="BR16" s="447"/>
      <c r="BS16" s="447"/>
      <c r="BT16" s="447"/>
      <c r="BU16" s="448"/>
      <c r="BV16" s="446">
        <v>3274715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1518</v>
      </c>
      <c r="AD17" s="498"/>
      <c r="AE17" s="498"/>
      <c r="AF17" s="498"/>
      <c r="AG17" s="537"/>
      <c r="AH17" s="497">
        <v>1514</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604216</v>
      </c>
      <c r="BO17" s="447"/>
      <c r="BP17" s="447"/>
      <c r="BQ17" s="447"/>
      <c r="BR17" s="447"/>
      <c r="BS17" s="447"/>
      <c r="BT17" s="447"/>
      <c r="BU17" s="448"/>
      <c r="BV17" s="446">
        <v>605881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80.400000000000006</v>
      </c>
      <c r="M18" s="559"/>
      <c r="N18" s="559"/>
      <c r="O18" s="559"/>
      <c r="P18" s="559"/>
      <c r="Q18" s="559"/>
      <c r="R18" s="560"/>
      <c r="S18" s="560"/>
      <c r="T18" s="560"/>
      <c r="U18" s="560"/>
      <c r="V18" s="561"/>
      <c r="W18" s="464"/>
      <c r="X18" s="465"/>
      <c r="Y18" s="465"/>
      <c r="Z18" s="465"/>
      <c r="AA18" s="465"/>
      <c r="AB18" s="456"/>
      <c r="AC18" s="562">
        <v>55.3</v>
      </c>
      <c r="AD18" s="563"/>
      <c r="AE18" s="563"/>
      <c r="AF18" s="563"/>
      <c r="AG18" s="564"/>
      <c r="AH18" s="562">
        <v>51.3</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3127958</v>
      </c>
      <c r="BO18" s="447"/>
      <c r="BP18" s="447"/>
      <c r="BQ18" s="447"/>
      <c r="BR18" s="447"/>
      <c r="BS18" s="447"/>
      <c r="BT18" s="447"/>
      <c r="BU18" s="448"/>
      <c r="BV18" s="446">
        <v>3187064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74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4252997</v>
      </c>
      <c r="BO19" s="447"/>
      <c r="BP19" s="447"/>
      <c r="BQ19" s="447"/>
      <c r="BR19" s="447"/>
      <c r="BS19" s="447"/>
      <c r="BT19" s="447"/>
      <c r="BU19" s="448"/>
      <c r="BV19" s="446">
        <v>4311751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2623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7249339</v>
      </c>
      <c r="BO23" s="447"/>
      <c r="BP23" s="447"/>
      <c r="BQ23" s="447"/>
      <c r="BR23" s="447"/>
      <c r="BS23" s="447"/>
      <c r="BT23" s="447"/>
      <c r="BU23" s="448"/>
      <c r="BV23" s="446">
        <v>7314944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6230</v>
      </c>
      <c r="R24" s="498"/>
      <c r="S24" s="498"/>
      <c r="T24" s="498"/>
      <c r="U24" s="498"/>
      <c r="V24" s="537"/>
      <c r="W24" s="596"/>
      <c r="X24" s="584"/>
      <c r="Y24" s="585"/>
      <c r="Z24" s="496" t="s">
        <v>164</v>
      </c>
      <c r="AA24" s="476"/>
      <c r="AB24" s="476"/>
      <c r="AC24" s="476"/>
      <c r="AD24" s="476"/>
      <c r="AE24" s="476"/>
      <c r="AF24" s="476"/>
      <c r="AG24" s="477"/>
      <c r="AH24" s="497">
        <v>126</v>
      </c>
      <c r="AI24" s="498"/>
      <c r="AJ24" s="498"/>
      <c r="AK24" s="498"/>
      <c r="AL24" s="537"/>
      <c r="AM24" s="497">
        <v>377370</v>
      </c>
      <c r="AN24" s="498"/>
      <c r="AO24" s="498"/>
      <c r="AP24" s="498"/>
      <c r="AQ24" s="498"/>
      <c r="AR24" s="537"/>
      <c r="AS24" s="497">
        <v>2995</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7012649</v>
      </c>
      <c r="BO24" s="447"/>
      <c r="BP24" s="447"/>
      <c r="BQ24" s="447"/>
      <c r="BR24" s="447"/>
      <c r="BS24" s="447"/>
      <c r="BT24" s="447"/>
      <c r="BU24" s="448"/>
      <c r="BV24" s="446">
        <v>7022042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5070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168</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730334</v>
      </c>
      <c r="BO25" s="410"/>
      <c r="BP25" s="410"/>
      <c r="BQ25" s="410"/>
      <c r="BR25" s="410"/>
      <c r="BS25" s="410"/>
      <c r="BT25" s="410"/>
      <c r="BU25" s="411"/>
      <c r="BV25" s="409">
        <v>734654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4900</v>
      </c>
      <c r="R26" s="498"/>
      <c r="S26" s="498"/>
      <c r="T26" s="498"/>
      <c r="U26" s="498"/>
      <c r="V26" s="537"/>
      <c r="W26" s="596"/>
      <c r="X26" s="584"/>
      <c r="Y26" s="585"/>
      <c r="Z26" s="496" t="s">
        <v>171</v>
      </c>
      <c r="AA26" s="606"/>
      <c r="AB26" s="606"/>
      <c r="AC26" s="606"/>
      <c r="AD26" s="606"/>
      <c r="AE26" s="606"/>
      <c r="AF26" s="606"/>
      <c r="AG26" s="607"/>
      <c r="AH26" s="497" t="s">
        <v>168</v>
      </c>
      <c r="AI26" s="498"/>
      <c r="AJ26" s="498"/>
      <c r="AK26" s="498"/>
      <c r="AL26" s="537"/>
      <c r="AM26" s="497" t="s">
        <v>168</v>
      </c>
      <c r="AN26" s="498"/>
      <c r="AO26" s="498"/>
      <c r="AP26" s="498"/>
      <c r="AQ26" s="498"/>
      <c r="AR26" s="537"/>
      <c r="AS26" s="497" t="s">
        <v>168</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2840</v>
      </c>
      <c r="R27" s="498"/>
      <c r="S27" s="498"/>
      <c r="T27" s="498"/>
      <c r="U27" s="498"/>
      <c r="V27" s="537"/>
      <c r="W27" s="596"/>
      <c r="X27" s="584"/>
      <c r="Y27" s="585"/>
      <c r="Z27" s="496" t="s">
        <v>174</v>
      </c>
      <c r="AA27" s="476"/>
      <c r="AB27" s="476"/>
      <c r="AC27" s="476"/>
      <c r="AD27" s="476"/>
      <c r="AE27" s="476"/>
      <c r="AF27" s="476"/>
      <c r="AG27" s="477"/>
      <c r="AH27" s="497">
        <v>2</v>
      </c>
      <c r="AI27" s="498"/>
      <c r="AJ27" s="498"/>
      <c r="AK27" s="498"/>
      <c r="AL27" s="537"/>
      <c r="AM27" s="497" t="s">
        <v>175</v>
      </c>
      <c r="AN27" s="498"/>
      <c r="AO27" s="498"/>
      <c r="AP27" s="498"/>
      <c r="AQ27" s="498"/>
      <c r="AR27" s="537"/>
      <c r="AS27" s="497" t="s">
        <v>175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7936</v>
      </c>
      <c r="BO27" s="620"/>
      <c r="BP27" s="620"/>
      <c r="BQ27" s="620"/>
      <c r="BR27" s="620"/>
      <c r="BS27" s="620"/>
      <c r="BT27" s="620"/>
      <c r="BU27" s="621"/>
      <c r="BV27" s="619">
        <v>7936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2340</v>
      </c>
      <c r="R28" s="498"/>
      <c r="S28" s="498"/>
      <c r="T28" s="498"/>
      <c r="U28" s="498"/>
      <c r="V28" s="537"/>
      <c r="W28" s="596"/>
      <c r="X28" s="584"/>
      <c r="Y28" s="585"/>
      <c r="Z28" s="496" t="s">
        <v>178</v>
      </c>
      <c r="AA28" s="476"/>
      <c r="AB28" s="476"/>
      <c r="AC28" s="476"/>
      <c r="AD28" s="476"/>
      <c r="AE28" s="476"/>
      <c r="AF28" s="476"/>
      <c r="AG28" s="477"/>
      <c r="AH28" s="497" t="s">
        <v>122</v>
      </c>
      <c r="AI28" s="498"/>
      <c r="AJ28" s="498"/>
      <c r="AK28" s="498"/>
      <c r="AL28" s="537"/>
      <c r="AM28" s="497" t="s">
        <v>131</v>
      </c>
      <c r="AN28" s="498"/>
      <c r="AO28" s="498"/>
      <c r="AP28" s="498"/>
      <c r="AQ28" s="498"/>
      <c r="AR28" s="537"/>
      <c r="AS28" s="497" t="s">
        <v>131</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975433</v>
      </c>
      <c r="BO28" s="410"/>
      <c r="BP28" s="410"/>
      <c r="BQ28" s="410"/>
      <c r="BR28" s="410"/>
      <c r="BS28" s="410"/>
      <c r="BT28" s="410"/>
      <c r="BU28" s="411"/>
      <c r="BV28" s="409">
        <v>987528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12</v>
      </c>
      <c r="M29" s="498"/>
      <c r="N29" s="498"/>
      <c r="O29" s="498"/>
      <c r="P29" s="537"/>
      <c r="Q29" s="497">
        <v>2170</v>
      </c>
      <c r="R29" s="498"/>
      <c r="S29" s="498"/>
      <c r="T29" s="498"/>
      <c r="U29" s="498"/>
      <c r="V29" s="537"/>
      <c r="W29" s="597"/>
      <c r="X29" s="598"/>
      <c r="Y29" s="599"/>
      <c r="Z29" s="496" t="s">
        <v>181</v>
      </c>
      <c r="AA29" s="476"/>
      <c r="AB29" s="476"/>
      <c r="AC29" s="476"/>
      <c r="AD29" s="476"/>
      <c r="AE29" s="476"/>
      <c r="AF29" s="476"/>
      <c r="AG29" s="477"/>
      <c r="AH29" s="497">
        <v>128</v>
      </c>
      <c r="AI29" s="498"/>
      <c r="AJ29" s="498"/>
      <c r="AK29" s="498"/>
      <c r="AL29" s="537"/>
      <c r="AM29" s="497">
        <v>384890</v>
      </c>
      <c r="AN29" s="498"/>
      <c r="AO29" s="498"/>
      <c r="AP29" s="498"/>
      <c r="AQ29" s="498"/>
      <c r="AR29" s="537"/>
      <c r="AS29" s="497">
        <v>3007</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130663</v>
      </c>
      <c r="BO29" s="447"/>
      <c r="BP29" s="447"/>
      <c r="BQ29" s="447"/>
      <c r="BR29" s="447"/>
      <c r="BS29" s="447"/>
      <c r="BT29" s="447"/>
      <c r="BU29" s="448"/>
      <c r="BV29" s="446">
        <v>130624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90.9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839343</v>
      </c>
      <c r="BO30" s="620"/>
      <c r="BP30" s="620"/>
      <c r="BQ30" s="620"/>
      <c r="BR30" s="620"/>
      <c r="BS30" s="620"/>
      <c r="BT30" s="620"/>
      <c r="BU30" s="621"/>
      <c r="BV30" s="619">
        <v>856868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190</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190</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鹿児島県市町村総合事務組合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奄美海運株式会社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徳之島地区消防組合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奄美群島広域事務組合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徳之島地区介護保険組合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徳之島愛ランド広域連合（一般会計）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11</v>
      </c>
      <c r="BX39" s="632"/>
      <c r="BY39" s="633" t="str">
        <f>IF('各会計、関係団体の財政状況及び健全化判断比率'!B73="","",'各会計、関係団体の財政状況及び健全化判断比率'!B73)</f>
        <v>徳之島愛ランド広域連合（特別会計）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12</v>
      </c>
      <c r="BX40" s="632"/>
      <c r="BY40" s="633" t="str">
        <f>IF('各会計、関係団体の財政状況及び健全化判断比率'!B74="","",'各会計、関係団体の財政状況及び健全化判断比率'!B74)</f>
        <v>鹿児島県後期高齢者医療広域連合（一般会計）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13</v>
      </c>
      <c r="BX41" s="632"/>
      <c r="BY41" s="633" t="str">
        <f>IF('各会計、関係団体の財政状況及び健全化判断比率'!B75="","",'各会計、関係団体の財政状況及び健全化判断比率'!B75)</f>
        <v>鹿児島県後期高齢者医療広域連合（特別会計）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tgpFhkqvi14sUia7Iqz6s8PoFTshFv0R2Bmg9aECn3SDpsxqRwl4t2WIE1iwDmnA1iTS30lfaOmNPbywooJkEA==" saltValue="zh5s1g+UFIUdFwpU2Tyl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535</v>
      </c>
      <c r="G33" s="29" t="s">
        <v>536</v>
      </c>
      <c r="H33" s="29" t="s">
        <v>537</v>
      </c>
      <c r="I33" s="29" t="s">
        <v>538</v>
      </c>
      <c r="J33" s="30" t="s">
        <v>539</v>
      </c>
      <c r="K33" s="22"/>
      <c r="L33" s="22"/>
      <c r="M33" s="22"/>
      <c r="N33" s="22"/>
      <c r="O33" s="22"/>
      <c r="P33" s="22"/>
    </row>
    <row r="34" spans="1:16" ht="39" customHeight="1">
      <c r="A34" s="22"/>
      <c r="B34" s="31"/>
      <c r="C34" s="1224" t="s">
        <v>541</v>
      </c>
      <c r="D34" s="1224"/>
      <c r="E34" s="1225"/>
      <c r="F34" s="32">
        <v>1.69</v>
      </c>
      <c r="G34" s="33">
        <v>5.52</v>
      </c>
      <c r="H34" s="33">
        <v>6.24</v>
      </c>
      <c r="I34" s="33">
        <v>4.8499999999999996</v>
      </c>
      <c r="J34" s="34">
        <v>5.69</v>
      </c>
      <c r="K34" s="22"/>
      <c r="L34" s="22"/>
      <c r="M34" s="22"/>
      <c r="N34" s="22"/>
      <c r="O34" s="22"/>
      <c r="P34" s="22"/>
    </row>
    <row r="35" spans="1:16" ht="39" customHeight="1">
      <c r="A35" s="22"/>
      <c r="B35" s="35"/>
      <c r="C35" s="1218" t="s">
        <v>542</v>
      </c>
      <c r="D35" s="1219"/>
      <c r="E35" s="1220"/>
      <c r="F35" s="36">
        <v>0.27</v>
      </c>
      <c r="G35" s="37">
        <v>1.66</v>
      </c>
      <c r="H35" s="37">
        <v>1.98</v>
      </c>
      <c r="I35" s="37">
        <v>3.85</v>
      </c>
      <c r="J35" s="38">
        <v>4.74</v>
      </c>
      <c r="K35" s="22"/>
      <c r="L35" s="22"/>
      <c r="M35" s="22"/>
      <c r="N35" s="22"/>
      <c r="O35" s="22"/>
      <c r="P35" s="22"/>
    </row>
    <row r="36" spans="1:16" ht="39" customHeight="1">
      <c r="A36" s="22"/>
      <c r="B36" s="35"/>
      <c r="C36" s="1218" t="s">
        <v>543</v>
      </c>
      <c r="D36" s="1219"/>
      <c r="E36" s="1220"/>
      <c r="F36" s="36">
        <v>0.04</v>
      </c>
      <c r="G36" s="37">
        <v>0.53</v>
      </c>
      <c r="H36" s="37">
        <v>0.46</v>
      </c>
      <c r="I36" s="37">
        <v>1.06</v>
      </c>
      <c r="J36" s="38">
        <v>0.92</v>
      </c>
      <c r="K36" s="22"/>
      <c r="L36" s="22"/>
      <c r="M36" s="22"/>
      <c r="N36" s="22"/>
      <c r="O36" s="22"/>
      <c r="P36" s="22"/>
    </row>
    <row r="37" spans="1:16" ht="39" customHeight="1">
      <c r="A37" s="22"/>
      <c r="B37" s="35"/>
      <c r="C37" s="1218" t="s">
        <v>544</v>
      </c>
      <c r="D37" s="1219"/>
      <c r="E37" s="1220"/>
      <c r="F37" s="36">
        <v>0.09</v>
      </c>
      <c r="G37" s="37">
        <v>0.21</v>
      </c>
      <c r="H37" s="37">
        <v>0.05</v>
      </c>
      <c r="I37" s="37">
        <v>0.17</v>
      </c>
      <c r="J37" s="38">
        <v>0.08</v>
      </c>
      <c r="K37" s="22"/>
      <c r="L37" s="22"/>
      <c r="M37" s="22"/>
      <c r="N37" s="22"/>
      <c r="O37" s="22"/>
      <c r="P37" s="22"/>
    </row>
    <row r="38" spans="1:16" ht="39" customHeight="1">
      <c r="A38" s="22"/>
      <c r="B38" s="35"/>
      <c r="C38" s="1218" t="s">
        <v>545</v>
      </c>
      <c r="D38" s="1219"/>
      <c r="E38" s="1220"/>
      <c r="F38" s="36">
        <v>0.01</v>
      </c>
      <c r="G38" s="37">
        <v>0.06</v>
      </c>
      <c r="H38" s="37">
        <v>0.04</v>
      </c>
      <c r="I38" s="37">
        <v>0.04</v>
      </c>
      <c r="J38" s="38">
        <v>0.06</v>
      </c>
      <c r="K38" s="22"/>
      <c r="L38" s="22"/>
      <c r="M38" s="22"/>
      <c r="N38" s="22"/>
      <c r="O38" s="22"/>
      <c r="P38" s="22"/>
    </row>
    <row r="39" spans="1:16" ht="39" customHeight="1">
      <c r="A39" s="22"/>
      <c r="B39" s="35"/>
      <c r="C39" s="1218"/>
      <c r="D39" s="1219"/>
      <c r="E39" s="1220"/>
      <c r="F39" s="36"/>
      <c r="G39" s="37"/>
      <c r="H39" s="37"/>
      <c r="I39" s="37"/>
      <c r="J39" s="38"/>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546</v>
      </c>
      <c r="D42" s="1219"/>
      <c r="E42" s="1220"/>
      <c r="F42" s="36" t="s">
        <v>492</v>
      </c>
      <c r="G42" s="37" t="s">
        <v>492</v>
      </c>
      <c r="H42" s="37" t="s">
        <v>492</v>
      </c>
      <c r="I42" s="37" t="s">
        <v>492</v>
      </c>
      <c r="J42" s="38" t="s">
        <v>492</v>
      </c>
      <c r="K42" s="22"/>
      <c r="L42" s="22"/>
      <c r="M42" s="22"/>
      <c r="N42" s="22"/>
      <c r="O42" s="22"/>
      <c r="P42" s="22"/>
    </row>
    <row r="43" spans="1:16" ht="39" customHeight="1" thickBot="1">
      <c r="A43" s="22"/>
      <c r="B43" s="40"/>
      <c r="C43" s="1221" t="s">
        <v>547</v>
      </c>
      <c r="D43" s="1222"/>
      <c r="E43" s="1223"/>
      <c r="F43" s="41" t="s">
        <v>492</v>
      </c>
      <c r="G43" s="42" t="s">
        <v>492</v>
      </c>
      <c r="H43" s="42" t="s">
        <v>492</v>
      </c>
      <c r="I43" s="42" t="s">
        <v>492</v>
      </c>
      <c r="J43" s="43" t="s">
        <v>492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SiYsd7/cmGYJmcfZGtVya+8j9VIy8L6p0wq6ACx/pTlWIe+Eit9KhcQq57Uh3KtYyu0/h0RzsdIFx5S0EYeIA==" saltValue="J2+/Zodcxi6CBfzX0hT2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c r="A45" s="48"/>
      <c r="B45" s="1234" t="s">
        <v>10</v>
      </c>
      <c r="C45" s="1235"/>
      <c r="D45" s="58"/>
      <c r="E45" s="1240" t="s">
        <v>11</v>
      </c>
      <c r="F45" s="1240"/>
      <c r="G45" s="1240"/>
      <c r="H45" s="1240"/>
      <c r="I45" s="1240"/>
      <c r="J45" s="1241"/>
      <c r="K45" s="59">
        <v>785</v>
      </c>
      <c r="L45" s="60">
        <v>785</v>
      </c>
      <c r="M45" s="60">
        <v>793</v>
      </c>
      <c r="N45" s="60">
        <v>796</v>
      </c>
      <c r="O45" s="61">
        <v>753</v>
      </c>
      <c r="P45" s="48"/>
      <c r="Q45" s="48"/>
      <c r="R45" s="48"/>
      <c r="S45" s="48"/>
      <c r="T45" s="48"/>
      <c r="U45" s="48"/>
    </row>
    <row r="46" spans="1:21" ht="30.75" customHeight="1">
      <c r="A46" s="48"/>
      <c r="B46" s="1236"/>
      <c r="C46" s="1237"/>
      <c r="D46" s="62"/>
      <c r="E46" s="1228" t="s">
        <v>12</v>
      </c>
      <c r="F46" s="1228"/>
      <c r="G46" s="1228"/>
      <c r="H46" s="1228"/>
      <c r="I46" s="1228"/>
      <c r="J46" s="1229"/>
      <c r="K46" s="63" t="s">
        <v>492</v>
      </c>
      <c r="L46" s="64" t="s">
        <v>492</v>
      </c>
      <c r="M46" s="64" t="s">
        <v>492</v>
      </c>
      <c r="N46" s="64" t="s">
        <v>492</v>
      </c>
      <c r="O46" s="65" t="s">
        <v>492</v>
      </c>
      <c r="P46" s="48"/>
      <c r="Q46" s="48"/>
      <c r="R46" s="48"/>
      <c r="S46" s="48"/>
      <c r="T46" s="48"/>
      <c r="U46" s="48"/>
    </row>
    <row r="47" spans="1:21" ht="30.75" customHeight="1">
      <c r="A47" s="48"/>
      <c r="B47" s="1236"/>
      <c r="C47" s="1237"/>
      <c r="D47" s="62"/>
      <c r="E47" s="1228" t="s">
        <v>13</v>
      </c>
      <c r="F47" s="1228"/>
      <c r="G47" s="1228"/>
      <c r="H47" s="1228"/>
      <c r="I47" s="1228"/>
      <c r="J47" s="1229"/>
      <c r="K47" s="63" t="s">
        <v>492</v>
      </c>
      <c r="L47" s="64" t="s">
        <v>492</v>
      </c>
      <c r="M47" s="64" t="s">
        <v>492</v>
      </c>
      <c r="N47" s="64" t="s">
        <v>492</v>
      </c>
      <c r="O47" s="65" t="s">
        <v>492</v>
      </c>
      <c r="P47" s="48"/>
      <c r="Q47" s="48"/>
      <c r="R47" s="48"/>
      <c r="S47" s="48"/>
      <c r="T47" s="48"/>
      <c r="U47" s="48"/>
    </row>
    <row r="48" spans="1:21" ht="30.75" customHeight="1">
      <c r="A48" s="48"/>
      <c r="B48" s="1236"/>
      <c r="C48" s="1237"/>
      <c r="D48" s="62"/>
      <c r="E48" s="1228" t="s">
        <v>14</v>
      </c>
      <c r="F48" s="1228"/>
      <c r="G48" s="1228"/>
      <c r="H48" s="1228"/>
      <c r="I48" s="1228"/>
      <c r="J48" s="1229"/>
      <c r="K48" s="63">
        <v>21</v>
      </c>
      <c r="L48" s="64">
        <v>27</v>
      </c>
      <c r="M48" s="64">
        <v>25</v>
      </c>
      <c r="N48" s="64">
        <v>29</v>
      </c>
      <c r="O48" s="65">
        <v>29</v>
      </c>
      <c r="P48" s="48"/>
      <c r="Q48" s="48"/>
      <c r="R48" s="48"/>
      <c r="S48" s="48"/>
      <c r="T48" s="48"/>
      <c r="U48" s="48"/>
    </row>
    <row r="49" spans="1:21" ht="30.75" customHeight="1">
      <c r="A49" s="48"/>
      <c r="B49" s="1236"/>
      <c r="C49" s="1237"/>
      <c r="D49" s="62"/>
      <c r="E49" s="1228" t="s">
        <v>15</v>
      </c>
      <c r="F49" s="1228"/>
      <c r="G49" s="1228"/>
      <c r="H49" s="1228"/>
      <c r="I49" s="1228"/>
      <c r="J49" s="1229"/>
      <c r="K49" s="63">
        <v>94</v>
      </c>
      <c r="L49" s="64">
        <v>93</v>
      </c>
      <c r="M49" s="64">
        <v>110</v>
      </c>
      <c r="N49" s="64">
        <v>108</v>
      </c>
      <c r="O49" s="65">
        <v>78</v>
      </c>
      <c r="P49" s="48"/>
      <c r="Q49" s="48"/>
      <c r="R49" s="48"/>
      <c r="S49" s="48"/>
      <c r="T49" s="48"/>
      <c r="U49" s="48"/>
    </row>
    <row r="50" spans="1:21" ht="30.75" customHeight="1">
      <c r="A50" s="48"/>
      <c r="B50" s="1236"/>
      <c r="C50" s="1237"/>
      <c r="D50" s="62"/>
      <c r="E50" s="1228" t="s">
        <v>16</v>
      </c>
      <c r="F50" s="1228"/>
      <c r="G50" s="1228"/>
      <c r="H50" s="1228"/>
      <c r="I50" s="1228"/>
      <c r="J50" s="1229"/>
      <c r="K50" s="63" t="s">
        <v>492</v>
      </c>
      <c r="L50" s="64" t="s">
        <v>492</v>
      </c>
      <c r="M50" s="64" t="s">
        <v>492</v>
      </c>
      <c r="N50" s="64" t="s">
        <v>492</v>
      </c>
      <c r="O50" s="65" t="s">
        <v>492</v>
      </c>
      <c r="P50" s="48"/>
      <c r="Q50" s="48"/>
      <c r="R50" s="48"/>
      <c r="S50" s="48"/>
      <c r="T50" s="48"/>
      <c r="U50" s="48"/>
    </row>
    <row r="51" spans="1:21" ht="30.75" customHeight="1">
      <c r="A51" s="48"/>
      <c r="B51" s="1238"/>
      <c r="C51" s="1239"/>
      <c r="D51" s="66"/>
      <c r="E51" s="1228" t="s">
        <v>17</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18</v>
      </c>
      <c r="C52" s="1227"/>
      <c r="D52" s="66"/>
      <c r="E52" s="1228" t="s">
        <v>19</v>
      </c>
      <c r="F52" s="1228"/>
      <c r="G52" s="1228"/>
      <c r="H52" s="1228"/>
      <c r="I52" s="1228"/>
      <c r="J52" s="1229"/>
      <c r="K52" s="63">
        <v>564</v>
      </c>
      <c r="L52" s="64">
        <v>583</v>
      </c>
      <c r="M52" s="64">
        <v>604</v>
      </c>
      <c r="N52" s="64">
        <v>607</v>
      </c>
      <c r="O52" s="65">
        <v>573</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336</v>
      </c>
      <c r="L53" s="69">
        <v>322</v>
      </c>
      <c r="M53" s="69">
        <v>324</v>
      </c>
      <c r="N53" s="69">
        <v>326</v>
      </c>
      <c r="O53" s="70">
        <v>287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mb1ynnrzV/Mu9/ajaxmyMDX805MEdKKgwBE+l1LczVN+H67BbofMxs/RZ669FV6UhAWYJf86pYP6O1zHYzoUQ==" saltValue="zzjJY3oGbJ9qSat5k8Cgb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535</v>
      </c>
      <c r="J40" s="79" t="s">
        <v>536</v>
      </c>
      <c r="K40" s="79" t="s">
        <v>537</v>
      </c>
      <c r="L40" s="79" t="s">
        <v>538</v>
      </c>
      <c r="M40" s="80" t="s">
        <v>539</v>
      </c>
    </row>
    <row r="41" spans="2:13" ht="27.75" customHeight="1">
      <c r="B41" s="1242" t="s">
        <v>23</v>
      </c>
      <c r="C41" s="1243"/>
      <c r="D41" s="81"/>
      <c r="E41" s="1248" t="s">
        <v>24</v>
      </c>
      <c r="F41" s="1248"/>
      <c r="G41" s="1248"/>
      <c r="H41" s="1249"/>
      <c r="I41" s="82">
        <v>7012</v>
      </c>
      <c r="J41" s="83">
        <v>6915</v>
      </c>
      <c r="K41" s="83">
        <v>7188</v>
      </c>
      <c r="L41" s="83">
        <v>7315</v>
      </c>
      <c r="M41" s="84">
        <v>7249</v>
      </c>
    </row>
    <row r="42" spans="2:13" ht="27.75" customHeight="1">
      <c r="B42" s="1244"/>
      <c r="C42" s="1245"/>
      <c r="D42" s="85"/>
      <c r="E42" s="1250" t="s">
        <v>25</v>
      </c>
      <c r="F42" s="1250"/>
      <c r="G42" s="1250"/>
      <c r="H42" s="1251"/>
      <c r="I42" s="86">
        <v>774</v>
      </c>
      <c r="J42" s="87">
        <v>729</v>
      </c>
      <c r="K42" s="87">
        <v>742</v>
      </c>
      <c r="L42" s="87">
        <v>735</v>
      </c>
      <c r="M42" s="88">
        <v>730</v>
      </c>
    </row>
    <row r="43" spans="2:13" ht="27.75" customHeight="1">
      <c r="B43" s="1244"/>
      <c r="C43" s="1245"/>
      <c r="D43" s="85"/>
      <c r="E43" s="1250" t="s">
        <v>26</v>
      </c>
      <c r="F43" s="1250"/>
      <c r="G43" s="1250"/>
      <c r="H43" s="1251"/>
      <c r="I43" s="86">
        <v>320</v>
      </c>
      <c r="J43" s="87">
        <v>321</v>
      </c>
      <c r="K43" s="87">
        <v>304</v>
      </c>
      <c r="L43" s="87">
        <v>333</v>
      </c>
      <c r="M43" s="88">
        <v>335</v>
      </c>
    </row>
    <row r="44" spans="2:13" ht="27.75" customHeight="1">
      <c r="B44" s="1244"/>
      <c r="C44" s="1245"/>
      <c r="D44" s="85"/>
      <c r="E44" s="1250" t="s">
        <v>27</v>
      </c>
      <c r="F44" s="1250"/>
      <c r="G44" s="1250"/>
      <c r="H44" s="1251"/>
      <c r="I44" s="86">
        <v>477</v>
      </c>
      <c r="J44" s="87">
        <v>387</v>
      </c>
      <c r="K44" s="87">
        <v>279</v>
      </c>
      <c r="L44" s="87">
        <v>171</v>
      </c>
      <c r="M44" s="88">
        <v>96</v>
      </c>
    </row>
    <row r="45" spans="2:13" ht="27.75" customHeight="1">
      <c r="B45" s="1244"/>
      <c r="C45" s="1245"/>
      <c r="D45" s="85"/>
      <c r="E45" s="1250" t="s">
        <v>28</v>
      </c>
      <c r="F45" s="1250"/>
      <c r="G45" s="1250"/>
      <c r="H45" s="1251"/>
      <c r="I45" s="86">
        <v>599</v>
      </c>
      <c r="J45" s="87">
        <v>444</v>
      </c>
      <c r="K45" s="87">
        <v>839</v>
      </c>
      <c r="L45" s="87">
        <v>794</v>
      </c>
      <c r="M45" s="88">
        <v>750</v>
      </c>
    </row>
    <row r="46" spans="2:13" ht="27.75" customHeight="1">
      <c r="B46" s="1244"/>
      <c r="C46" s="1245"/>
      <c r="D46" s="89"/>
      <c r="E46" s="1250" t="s">
        <v>29</v>
      </c>
      <c r="F46" s="1250"/>
      <c r="G46" s="1250"/>
      <c r="H46" s="1251"/>
      <c r="I46" s="86">
        <v>105</v>
      </c>
      <c r="J46" s="87">
        <v>104</v>
      </c>
      <c r="K46" s="87">
        <v>76</v>
      </c>
      <c r="L46" s="87">
        <v>73</v>
      </c>
      <c r="M46" s="88">
        <v>77</v>
      </c>
    </row>
    <row r="47" spans="2:13" ht="27.75" customHeight="1">
      <c r="B47" s="1244"/>
      <c r="C47" s="1245"/>
      <c r="D47" s="90"/>
      <c r="E47" s="1252" t="s">
        <v>30</v>
      </c>
      <c r="F47" s="1253"/>
      <c r="G47" s="1253"/>
      <c r="H47" s="1254"/>
      <c r="I47" s="86" t="s">
        <v>492</v>
      </c>
      <c r="J47" s="87" t="s">
        <v>492</v>
      </c>
      <c r="K47" s="87" t="s">
        <v>492</v>
      </c>
      <c r="L47" s="87" t="s">
        <v>492</v>
      </c>
      <c r="M47" s="88" t="s">
        <v>492</v>
      </c>
    </row>
    <row r="48" spans="2:13" ht="27.75" customHeight="1">
      <c r="B48" s="1244"/>
      <c r="C48" s="1245"/>
      <c r="D48" s="85"/>
      <c r="E48" s="1250" t="s">
        <v>31</v>
      </c>
      <c r="F48" s="1250"/>
      <c r="G48" s="1250"/>
      <c r="H48" s="1251"/>
      <c r="I48" s="86" t="s">
        <v>492</v>
      </c>
      <c r="J48" s="87" t="s">
        <v>492</v>
      </c>
      <c r="K48" s="87" t="s">
        <v>492</v>
      </c>
      <c r="L48" s="87" t="s">
        <v>492</v>
      </c>
      <c r="M48" s="88" t="s">
        <v>492</v>
      </c>
    </row>
    <row r="49" spans="2:13" ht="27.75" customHeight="1">
      <c r="B49" s="1246"/>
      <c r="C49" s="1247"/>
      <c r="D49" s="85"/>
      <c r="E49" s="1250" t="s">
        <v>32</v>
      </c>
      <c r="F49" s="1250"/>
      <c r="G49" s="1250"/>
      <c r="H49" s="1251"/>
      <c r="I49" s="86" t="s">
        <v>492</v>
      </c>
      <c r="J49" s="87" t="s">
        <v>492</v>
      </c>
      <c r="K49" s="87" t="s">
        <v>492</v>
      </c>
      <c r="L49" s="87" t="s">
        <v>492</v>
      </c>
      <c r="M49" s="88" t="s">
        <v>492</v>
      </c>
    </row>
    <row r="50" spans="2:13" ht="27.75" customHeight="1">
      <c r="B50" s="1255" t="s">
        <v>33</v>
      </c>
      <c r="C50" s="1256"/>
      <c r="D50" s="91"/>
      <c r="E50" s="1250" t="s">
        <v>34</v>
      </c>
      <c r="F50" s="1250"/>
      <c r="G50" s="1250"/>
      <c r="H50" s="1251"/>
      <c r="I50" s="86">
        <v>1365</v>
      </c>
      <c r="J50" s="87">
        <v>1125</v>
      </c>
      <c r="K50" s="87">
        <v>1894</v>
      </c>
      <c r="L50" s="87">
        <v>2132</v>
      </c>
      <c r="M50" s="88">
        <v>2086</v>
      </c>
    </row>
    <row r="51" spans="2:13" ht="27.75" customHeight="1">
      <c r="B51" s="1244"/>
      <c r="C51" s="1245"/>
      <c r="D51" s="85"/>
      <c r="E51" s="1250" t="s">
        <v>35</v>
      </c>
      <c r="F51" s="1250"/>
      <c r="G51" s="1250"/>
      <c r="H51" s="1251"/>
      <c r="I51" s="86">
        <v>425</v>
      </c>
      <c r="J51" s="87">
        <v>438</v>
      </c>
      <c r="K51" s="87">
        <v>509</v>
      </c>
      <c r="L51" s="87">
        <v>559</v>
      </c>
      <c r="M51" s="88">
        <v>602</v>
      </c>
    </row>
    <row r="52" spans="2:13" ht="27.75" customHeight="1">
      <c r="B52" s="1246"/>
      <c r="C52" s="1247"/>
      <c r="D52" s="85"/>
      <c r="E52" s="1250" t="s">
        <v>36</v>
      </c>
      <c r="F52" s="1250"/>
      <c r="G52" s="1250"/>
      <c r="H52" s="1251"/>
      <c r="I52" s="86">
        <v>4984</v>
      </c>
      <c r="J52" s="87">
        <v>4962</v>
      </c>
      <c r="K52" s="87">
        <v>5175</v>
      </c>
      <c r="L52" s="87">
        <v>5334</v>
      </c>
      <c r="M52" s="88">
        <v>5170</v>
      </c>
    </row>
    <row r="53" spans="2:13" ht="27.75" customHeight="1" thickBot="1">
      <c r="B53" s="1257" t="s">
        <v>37</v>
      </c>
      <c r="C53" s="1258"/>
      <c r="D53" s="92"/>
      <c r="E53" s="1259" t="s">
        <v>38</v>
      </c>
      <c r="F53" s="1259"/>
      <c r="G53" s="1259"/>
      <c r="H53" s="1260"/>
      <c r="I53" s="93">
        <v>2512</v>
      </c>
      <c r="J53" s="94">
        <v>2375</v>
      </c>
      <c r="K53" s="94">
        <v>1850</v>
      </c>
      <c r="L53" s="94">
        <v>1396</v>
      </c>
      <c r="M53" s="95">
        <v>1379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RVO+9iUPA0x835KwRUg/hbh2X/vwmtWvXR81FZYuMDq9E83KR32f8pMZMry+B3r9JvHLxCToai2mGKal+1/OQ==" saltValue="lzV65Lkn0epGIAqbApTL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537</v>
      </c>
      <c r="G54" s="104" t="s">
        <v>538</v>
      </c>
      <c r="H54" s="105" t="s">
        <v>539</v>
      </c>
    </row>
    <row r="55" spans="2:8" ht="52.5" customHeight="1">
      <c r="B55" s="106"/>
      <c r="C55" s="1269" t="s">
        <v>41</v>
      </c>
      <c r="D55" s="1269"/>
      <c r="E55" s="1270"/>
      <c r="F55" s="107">
        <v>861</v>
      </c>
      <c r="G55" s="107">
        <v>988</v>
      </c>
      <c r="H55" s="108">
        <v>975</v>
      </c>
    </row>
    <row r="56" spans="2:8" ht="52.5" customHeight="1">
      <c r="B56" s="109"/>
      <c r="C56" s="1271" t="s">
        <v>42</v>
      </c>
      <c r="D56" s="1271"/>
      <c r="E56" s="1272"/>
      <c r="F56" s="110">
        <v>130</v>
      </c>
      <c r="G56" s="110">
        <v>131</v>
      </c>
      <c r="H56" s="111">
        <v>131</v>
      </c>
    </row>
    <row r="57" spans="2:8" ht="53.25" customHeight="1">
      <c r="B57" s="109"/>
      <c r="C57" s="1273" t="s">
        <v>43</v>
      </c>
      <c r="D57" s="1273"/>
      <c r="E57" s="1274"/>
      <c r="F57" s="112">
        <v>725</v>
      </c>
      <c r="G57" s="112">
        <v>857</v>
      </c>
      <c r="H57" s="113">
        <v>839</v>
      </c>
    </row>
    <row r="58" spans="2:8" ht="45.75" customHeight="1">
      <c r="B58" s="114"/>
      <c r="C58" s="1261" t="s">
        <v>561</v>
      </c>
      <c r="D58" s="1262"/>
      <c r="E58" s="1263"/>
      <c r="F58" s="115">
        <v>536</v>
      </c>
      <c r="G58" s="115">
        <v>598</v>
      </c>
      <c r="H58" s="116">
        <v>763</v>
      </c>
    </row>
    <row r="59" spans="2:8" ht="45.75" customHeight="1">
      <c r="B59" s="114"/>
      <c r="C59" s="1261" t="s">
        <v>562</v>
      </c>
      <c r="D59" s="1262"/>
      <c r="E59" s="1263"/>
      <c r="F59" s="115">
        <v>5</v>
      </c>
      <c r="G59" s="115">
        <v>26</v>
      </c>
      <c r="H59" s="116">
        <v>37</v>
      </c>
    </row>
    <row r="60" spans="2:8" ht="45.75" customHeight="1">
      <c r="B60" s="114"/>
      <c r="C60" s="1261" t="s">
        <v>565</v>
      </c>
      <c r="D60" s="1262"/>
      <c r="E60" s="1263"/>
      <c r="F60" s="115">
        <v>0</v>
      </c>
      <c r="G60" s="115">
        <v>10</v>
      </c>
      <c r="H60" s="116">
        <v>18</v>
      </c>
    </row>
    <row r="61" spans="2:8" ht="45.75" customHeight="1">
      <c r="B61" s="114"/>
      <c r="C61" s="1261" t="s">
        <v>564</v>
      </c>
      <c r="D61" s="1262"/>
      <c r="E61" s="1263"/>
      <c r="F61" s="115">
        <v>18</v>
      </c>
      <c r="G61" s="115">
        <v>18</v>
      </c>
      <c r="H61" s="116">
        <v>18</v>
      </c>
    </row>
    <row r="62" spans="2:8" ht="45.75" customHeight="1" thickBot="1">
      <c r="B62" s="117"/>
      <c r="C62" s="1264" t="s">
        <v>563</v>
      </c>
      <c r="D62" s="1265"/>
      <c r="E62" s="1266"/>
      <c r="F62" s="118">
        <v>3</v>
      </c>
      <c r="G62" s="118">
        <v>3</v>
      </c>
      <c r="H62" s="119">
        <v>2</v>
      </c>
    </row>
    <row r="63" spans="2:8" ht="52.5" customHeight="1" thickBot="1">
      <c r="B63" s="120"/>
      <c r="C63" s="1267" t="s">
        <v>44</v>
      </c>
      <c r="D63" s="1267"/>
      <c r="E63" s="1268"/>
      <c r="F63" s="121">
        <v>1717</v>
      </c>
      <c r="G63" s="121">
        <v>1975</v>
      </c>
      <c r="H63" s="122">
        <v>1945</v>
      </c>
    </row>
    <row r="64" spans="2:8" ht="15" customHeight="1"/>
    <row r="65" ht="0" hidden="1" customHeight="1"/>
    <row r="66" ht="0" hidden="1" customHeight="1"/>
  </sheetData>
  <sheetProtection algorithmName="SHA-512" hashValue="ItVfB2V0yynK62OdPKhykcXnR7IDd0kwYDsR2IEp+Z+Fu6cIEVoyBL1BzKsOewnaBrVI1QF2/IZnIcuB59zkOg==" saltValue="OgxmN5liJDDgL2g6sKJC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575</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535</v>
      </c>
      <c r="BQ50" s="1281"/>
      <c r="BR50" s="1281"/>
      <c r="BS50" s="1281"/>
      <c r="BT50" s="1281"/>
      <c r="BU50" s="1281"/>
      <c r="BV50" s="1281"/>
      <c r="BW50" s="1281"/>
      <c r="BX50" s="1281" t="s">
        <v>536</v>
      </c>
      <c r="BY50" s="1281"/>
      <c r="BZ50" s="1281"/>
      <c r="CA50" s="1281"/>
      <c r="CB50" s="1281"/>
      <c r="CC50" s="1281"/>
      <c r="CD50" s="1281"/>
      <c r="CE50" s="1281"/>
      <c r="CF50" s="1281" t="s">
        <v>537</v>
      </c>
      <c r="CG50" s="1281"/>
      <c r="CH50" s="1281"/>
      <c r="CI50" s="1281"/>
      <c r="CJ50" s="1281"/>
      <c r="CK50" s="1281"/>
      <c r="CL50" s="1281"/>
      <c r="CM50" s="1281"/>
      <c r="CN50" s="1281" t="s">
        <v>538</v>
      </c>
      <c r="CO50" s="1281"/>
      <c r="CP50" s="1281"/>
      <c r="CQ50" s="1281"/>
      <c r="CR50" s="1281"/>
      <c r="CS50" s="1281"/>
      <c r="CT50" s="1281"/>
      <c r="CU50" s="1281"/>
      <c r="CV50" s="1281" t="s">
        <v>539</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576</v>
      </c>
      <c r="AO51" s="1280"/>
      <c r="AP51" s="1280"/>
      <c r="AQ51" s="1280"/>
      <c r="AR51" s="1280"/>
      <c r="AS51" s="1280"/>
      <c r="AT51" s="1280"/>
      <c r="AU51" s="1280"/>
      <c r="AV51" s="1280"/>
      <c r="AW51" s="1280"/>
      <c r="AX51" s="1280"/>
      <c r="AY51" s="1280"/>
      <c r="AZ51" s="1280"/>
      <c r="BA51" s="1280"/>
      <c r="BB51" s="1280" t="s">
        <v>577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47.6</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38.799999999999997</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579</v>
      </c>
      <c r="AO55" s="1281"/>
      <c r="AP55" s="1281"/>
      <c r="AQ55" s="1281"/>
      <c r="AR55" s="1281"/>
      <c r="AS55" s="1281"/>
      <c r="AT55" s="1281"/>
      <c r="AU55" s="1281"/>
      <c r="AV55" s="1281"/>
      <c r="AW55" s="1281"/>
      <c r="AX55" s="1281"/>
      <c r="AY55" s="1281"/>
      <c r="AZ55" s="1281"/>
      <c r="BA55" s="1281"/>
      <c r="BB55" s="1280" t="s">
        <v>577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0</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578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56.3</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580</v>
      </c>
    </row>
    <row r="64" spans="1:109">
      <c r="B64" s="374"/>
      <c r="G64" s="381"/>
      <c r="I64" s="394"/>
      <c r="J64" s="394"/>
      <c r="K64" s="394"/>
      <c r="L64" s="394"/>
      <c r="M64" s="394"/>
      <c r="N64" s="395"/>
      <c r="AM64" s="381"/>
      <c r="AN64" s="381" t="s">
        <v>574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584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575</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535</v>
      </c>
      <c r="BQ72" s="1281"/>
      <c r="BR72" s="1281"/>
      <c r="BS72" s="1281"/>
      <c r="BT72" s="1281"/>
      <c r="BU72" s="1281"/>
      <c r="BV72" s="1281"/>
      <c r="BW72" s="1281"/>
      <c r="BX72" s="1281" t="s">
        <v>536</v>
      </c>
      <c r="BY72" s="1281"/>
      <c r="BZ72" s="1281"/>
      <c r="CA72" s="1281"/>
      <c r="CB72" s="1281"/>
      <c r="CC72" s="1281"/>
      <c r="CD72" s="1281"/>
      <c r="CE72" s="1281"/>
      <c r="CF72" s="1281" t="s">
        <v>537</v>
      </c>
      <c r="CG72" s="1281"/>
      <c r="CH72" s="1281"/>
      <c r="CI72" s="1281"/>
      <c r="CJ72" s="1281"/>
      <c r="CK72" s="1281"/>
      <c r="CL72" s="1281"/>
      <c r="CM72" s="1281"/>
      <c r="CN72" s="1281" t="s">
        <v>538</v>
      </c>
      <c r="CO72" s="1281"/>
      <c r="CP72" s="1281"/>
      <c r="CQ72" s="1281"/>
      <c r="CR72" s="1281"/>
      <c r="CS72" s="1281"/>
      <c r="CT72" s="1281"/>
      <c r="CU72" s="1281"/>
      <c r="CV72" s="1281" t="s">
        <v>539</v>
      </c>
      <c r="CW72" s="1281"/>
      <c r="CX72" s="1281"/>
      <c r="CY72" s="1281"/>
      <c r="CZ72" s="1281"/>
      <c r="DA72" s="1281"/>
      <c r="DB72" s="1281"/>
      <c r="DC72" s="1281"/>
    </row>
    <row r="73" spans="2:107">
      <c r="B73" s="374"/>
      <c r="G73" s="1293"/>
      <c r="H73" s="1293"/>
      <c r="I73" s="1293"/>
      <c r="J73" s="1293"/>
      <c r="K73" s="1276"/>
      <c r="L73" s="1276"/>
      <c r="M73" s="1276"/>
      <c r="N73" s="1276"/>
      <c r="AM73" s="383"/>
      <c r="AN73" s="1280" t="s">
        <v>576</v>
      </c>
      <c r="AO73" s="1280"/>
      <c r="AP73" s="1280"/>
      <c r="AQ73" s="1280"/>
      <c r="AR73" s="1280"/>
      <c r="AS73" s="1280"/>
      <c r="AT73" s="1280"/>
      <c r="AU73" s="1280"/>
      <c r="AV73" s="1280"/>
      <c r="AW73" s="1280"/>
      <c r="AX73" s="1280"/>
      <c r="AY73" s="1280"/>
      <c r="AZ73" s="1280"/>
      <c r="BA73" s="1280"/>
      <c r="BB73" s="1280" t="s">
        <v>577</v>
      </c>
      <c r="BC73" s="1280"/>
      <c r="BD73" s="1280"/>
      <c r="BE73" s="1280"/>
      <c r="BF73" s="1280"/>
      <c r="BG73" s="1280"/>
      <c r="BH73" s="1280"/>
      <c r="BI73" s="1280"/>
      <c r="BJ73" s="1280"/>
      <c r="BK73" s="1280"/>
      <c r="BL73" s="1280"/>
      <c r="BM73" s="1280"/>
      <c r="BN73" s="1280"/>
      <c r="BO73" s="1280"/>
      <c r="BP73" s="1277">
        <v>88.4</v>
      </c>
      <c r="BQ73" s="1277"/>
      <c r="BR73" s="1277"/>
      <c r="BS73" s="1277"/>
      <c r="BT73" s="1277"/>
      <c r="BU73" s="1277"/>
      <c r="BV73" s="1277"/>
      <c r="BW73" s="1277"/>
      <c r="BX73" s="1277">
        <v>85.4</v>
      </c>
      <c r="BY73" s="1277"/>
      <c r="BZ73" s="1277"/>
      <c r="CA73" s="1277"/>
      <c r="CB73" s="1277"/>
      <c r="CC73" s="1277"/>
      <c r="CD73" s="1277"/>
      <c r="CE73" s="1277"/>
      <c r="CF73" s="1277">
        <v>64</v>
      </c>
      <c r="CG73" s="1277"/>
      <c r="CH73" s="1277"/>
      <c r="CI73" s="1277"/>
      <c r="CJ73" s="1277"/>
      <c r="CK73" s="1277"/>
      <c r="CL73" s="1277"/>
      <c r="CM73" s="1277"/>
      <c r="CN73" s="1277">
        <v>47.6</v>
      </c>
      <c r="CO73" s="1277"/>
      <c r="CP73" s="1277"/>
      <c r="CQ73" s="1277"/>
      <c r="CR73" s="1277"/>
      <c r="CS73" s="1277"/>
      <c r="CT73" s="1277"/>
      <c r="CU73" s="1277"/>
      <c r="CV73" s="1277">
        <v>46.5</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581</v>
      </c>
      <c r="BC75" s="1280"/>
      <c r="BD75" s="1280"/>
      <c r="BE75" s="1280"/>
      <c r="BF75" s="1280"/>
      <c r="BG75" s="1280"/>
      <c r="BH75" s="1280"/>
      <c r="BI75" s="1280"/>
      <c r="BJ75" s="1280"/>
      <c r="BK75" s="1280"/>
      <c r="BL75" s="1280"/>
      <c r="BM75" s="1280"/>
      <c r="BN75" s="1280"/>
      <c r="BO75" s="1280"/>
      <c r="BP75" s="1277">
        <v>12.7</v>
      </c>
      <c r="BQ75" s="1277"/>
      <c r="BR75" s="1277"/>
      <c r="BS75" s="1277"/>
      <c r="BT75" s="1277"/>
      <c r="BU75" s="1277"/>
      <c r="BV75" s="1277"/>
      <c r="BW75" s="1277"/>
      <c r="BX75" s="1277">
        <v>12</v>
      </c>
      <c r="BY75" s="1277"/>
      <c r="BZ75" s="1277"/>
      <c r="CA75" s="1277"/>
      <c r="CB75" s="1277"/>
      <c r="CC75" s="1277"/>
      <c r="CD75" s="1277"/>
      <c r="CE75" s="1277"/>
      <c r="CF75" s="1277">
        <v>11.5</v>
      </c>
      <c r="CG75" s="1277"/>
      <c r="CH75" s="1277"/>
      <c r="CI75" s="1277"/>
      <c r="CJ75" s="1277"/>
      <c r="CK75" s="1277"/>
      <c r="CL75" s="1277"/>
      <c r="CM75" s="1277"/>
      <c r="CN75" s="1277">
        <v>11.3</v>
      </c>
      <c r="CO75" s="1277"/>
      <c r="CP75" s="1277"/>
      <c r="CQ75" s="1277"/>
      <c r="CR75" s="1277"/>
      <c r="CS75" s="1277"/>
      <c r="CT75" s="1277"/>
      <c r="CU75" s="1277"/>
      <c r="CV75" s="1277">
        <v>10.6</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579</v>
      </c>
      <c r="AO77" s="1281"/>
      <c r="AP77" s="1281"/>
      <c r="AQ77" s="1281"/>
      <c r="AR77" s="1281"/>
      <c r="AS77" s="1281"/>
      <c r="AT77" s="1281"/>
      <c r="AU77" s="1281"/>
      <c r="AV77" s="1281"/>
      <c r="AW77" s="1281"/>
      <c r="AX77" s="1281"/>
      <c r="AY77" s="1281"/>
      <c r="AZ77" s="1281"/>
      <c r="BA77" s="1281"/>
      <c r="BB77" s="1280" t="s">
        <v>577</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581</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8.5</v>
      </c>
      <c r="CO79" s="1277"/>
      <c r="CP79" s="1277"/>
      <c r="CQ79" s="1277"/>
      <c r="CR79" s="1277"/>
      <c r="CS79" s="1277"/>
      <c r="CT79" s="1277"/>
      <c r="CU79" s="1277"/>
      <c r="CV79" s="1277">
        <v>8.5</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9ymp6hKHIEGLglOa2YmBJb6laCBACmIbWcorlt5QwGLbhD7F0ENSM0ZAUgsl1lm9I+oDPoUV71wIOqqt0yqPw==" saltValue="vl6+W1MKYfodgLkIJ3f1x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WNv4/hIEYvNqxrff9u9WUjpxCLXAwVYdV+19ZCiOXRQBxbG9MYifTS/TLcvU7yhZEznJM8FjtJeTpsQxeJuRg==" saltValue="5JKUCykInft0eFz7VbDF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H4kiGFP+wBAvaCmuXfcIFB7enNW9OcH/F2OG7+NSyvyY3MVy14LH2xEc0uZqs3wwx+pI0cc9blm7flJYV+HNQ==" saltValue="W06ZlZ3aXxsTTuB07t8b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532</v>
      </c>
      <c r="G2" s="136"/>
      <c r="H2" s="137"/>
    </row>
    <row r="3" spans="1:8">
      <c r="A3" s="133" t="s">
        <v>525</v>
      </c>
      <c r="B3" s="138"/>
      <c r="C3" s="139"/>
      <c r="D3" s="140">
        <v>144576</v>
      </c>
      <c r="E3" s="141"/>
      <c r="F3" s="142">
        <v>174587</v>
      </c>
      <c r="G3" s="143"/>
      <c r="H3" s="144"/>
    </row>
    <row r="4" spans="1:8">
      <c r="A4" s="145"/>
      <c r="B4" s="146"/>
      <c r="C4" s="147"/>
      <c r="D4" s="148">
        <v>30535</v>
      </c>
      <c r="E4" s="149"/>
      <c r="F4" s="150">
        <v>79695</v>
      </c>
      <c r="G4" s="151"/>
      <c r="H4" s="152"/>
    </row>
    <row r="5" spans="1:8">
      <c r="A5" s="133" t="s">
        <v>527</v>
      </c>
      <c r="B5" s="138"/>
      <c r="C5" s="139"/>
      <c r="D5" s="140">
        <v>144019</v>
      </c>
      <c r="E5" s="141"/>
      <c r="F5" s="142">
        <v>175675</v>
      </c>
      <c r="G5" s="143"/>
      <c r="H5" s="144"/>
    </row>
    <row r="6" spans="1:8">
      <c r="A6" s="145"/>
      <c r="B6" s="146"/>
      <c r="C6" s="147"/>
      <c r="D6" s="148">
        <v>17481</v>
      </c>
      <c r="E6" s="149"/>
      <c r="F6" s="150">
        <v>87698</v>
      </c>
      <c r="G6" s="151"/>
      <c r="H6" s="152"/>
    </row>
    <row r="7" spans="1:8">
      <c r="A7" s="133" t="s">
        <v>528</v>
      </c>
      <c r="B7" s="138"/>
      <c r="C7" s="139"/>
      <c r="D7" s="140">
        <v>297145</v>
      </c>
      <c r="E7" s="141"/>
      <c r="F7" s="142">
        <v>162193</v>
      </c>
      <c r="G7" s="143"/>
      <c r="H7" s="144"/>
    </row>
    <row r="8" spans="1:8">
      <c r="A8" s="145"/>
      <c r="B8" s="146"/>
      <c r="C8" s="147"/>
      <c r="D8" s="148">
        <v>21628</v>
      </c>
      <c r="E8" s="149"/>
      <c r="F8" s="150">
        <v>79985</v>
      </c>
      <c r="G8" s="151"/>
      <c r="H8" s="152"/>
    </row>
    <row r="9" spans="1:8">
      <c r="A9" s="133" t="s">
        <v>529</v>
      </c>
      <c r="B9" s="138"/>
      <c r="C9" s="139"/>
      <c r="D9" s="140">
        <v>259029</v>
      </c>
      <c r="E9" s="141"/>
      <c r="F9" s="142">
        <v>168868</v>
      </c>
      <c r="G9" s="143"/>
      <c r="H9" s="144"/>
    </row>
    <row r="10" spans="1:8">
      <c r="A10" s="145"/>
      <c r="B10" s="146"/>
      <c r="C10" s="147"/>
      <c r="D10" s="148">
        <v>43026</v>
      </c>
      <c r="E10" s="149"/>
      <c r="F10" s="150">
        <v>79360</v>
      </c>
      <c r="G10" s="151"/>
      <c r="H10" s="152"/>
    </row>
    <row r="11" spans="1:8">
      <c r="A11" s="133" t="s">
        <v>530</v>
      </c>
      <c r="B11" s="138"/>
      <c r="C11" s="139"/>
      <c r="D11" s="140">
        <v>210023</v>
      </c>
      <c r="E11" s="141"/>
      <c r="F11" s="142">
        <v>202870</v>
      </c>
      <c r="G11" s="143"/>
      <c r="H11" s="144"/>
    </row>
    <row r="12" spans="1:8">
      <c r="A12" s="145"/>
      <c r="B12" s="146"/>
      <c r="C12" s="153"/>
      <c r="D12" s="148">
        <v>36591</v>
      </c>
      <c r="E12" s="149"/>
      <c r="F12" s="150">
        <v>79735</v>
      </c>
      <c r="G12" s="151"/>
      <c r="H12" s="152"/>
    </row>
    <row r="13" spans="1:8">
      <c r="A13" s="133"/>
      <c r="B13" s="138"/>
      <c r="C13" s="154"/>
      <c r="D13" s="155">
        <v>210958</v>
      </c>
      <c r="E13" s="156"/>
      <c r="F13" s="157">
        <v>176839</v>
      </c>
      <c r="G13" s="158"/>
      <c r="H13" s="144"/>
    </row>
    <row r="14" spans="1:8">
      <c r="A14" s="145"/>
      <c r="B14" s="146"/>
      <c r="C14" s="147"/>
      <c r="D14" s="148">
        <v>29852</v>
      </c>
      <c r="E14" s="149"/>
      <c r="F14" s="150">
        <v>81295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1.7</v>
      </c>
      <c r="C19" s="159">
        <f>ROUND(VALUE(SUBSTITUTE(実質収支比率等に係る経年分析!G$48,"▲","-")),2)</f>
        <v>5.53</v>
      </c>
      <c r="D19" s="159">
        <f>ROUND(VALUE(SUBSTITUTE(実質収支比率等に係る経年分析!H$48,"▲","-")),2)</f>
        <v>6.24</v>
      </c>
      <c r="E19" s="159">
        <f>ROUND(VALUE(SUBSTITUTE(実質収支比率等に係る経年分析!I$48,"▲","-")),2)</f>
        <v>4.8600000000000003</v>
      </c>
      <c r="F19" s="159">
        <f>ROUND(VALUE(SUBSTITUTE(実質収支比率等に係る経年分析!J$48,"▲","-")),2)</f>
        <v>5.7</v>
      </c>
    </row>
    <row r="20" spans="1:11">
      <c r="A20" s="159" t="s">
        <v>48</v>
      </c>
      <c r="B20" s="159">
        <f>ROUND(VALUE(SUBSTITUTE(実質収支比率等に係る経年分析!F$47,"▲","-")),2)</f>
        <v>22.61</v>
      </c>
      <c r="C20" s="159">
        <f>ROUND(VALUE(SUBSTITUTE(実質収支比率等に係る経年分析!G$47,"▲","-")),2)</f>
        <v>17.690000000000001</v>
      </c>
      <c r="D20" s="159">
        <f>ROUND(VALUE(SUBSTITUTE(実質収支比率等に係る経年分析!H$47,"▲","-")),2)</f>
        <v>24.8</v>
      </c>
      <c r="E20" s="159">
        <f>ROUND(VALUE(SUBSTITUTE(実質収支比率等に係る経年分析!I$47,"▲","-")),2)</f>
        <v>28.08</v>
      </c>
      <c r="F20" s="159">
        <f>ROUND(VALUE(SUBSTITUTE(実質収支比率等に係る経年分析!J$47,"▲","-")),2)</f>
        <v>27.81</v>
      </c>
    </row>
    <row r="21" spans="1:11">
      <c r="A21" s="159" t="s">
        <v>49</v>
      </c>
      <c r="B21" s="159">
        <f>IF(ISNUMBER(VALUE(SUBSTITUTE(実質収支比率等に係る経年分析!F$49,"▲","-"))),ROUND(VALUE(SUBSTITUTE(実質収支比率等に係る経年分析!F$49,"▲","-")),2),NA())</f>
        <v>1.02</v>
      </c>
      <c r="C21" s="159">
        <f>IF(ISNUMBER(VALUE(SUBSTITUTE(実質収支比率等に係る経年分析!G$49,"▲","-"))),ROUND(VALUE(SUBSTITUTE(実質収支比率等に係る経年分析!G$49,"▲","-")),2),NA())</f>
        <v>-1.43</v>
      </c>
      <c r="D21" s="159">
        <f>IF(ISNUMBER(VALUE(SUBSTITUTE(実質収支比率等に係る経年分析!H$49,"▲","-"))),ROUND(VALUE(SUBSTITUTE(実質収支比率等に係る経年分析!H$49,"▲","-")),2),NA())</f>
        <v>9.18</v>
      </c>
      <c r="E21" s="159">
        <f>IF(ISNUMBER(VALUE(SUBSTITUTE(実質収支比率等に係る経年分析!I$49,"▲","-"))),ROUND(VALUE(SUBSTITUTE(実質収支比率等に係る経年分析!I$49,"▲","-")),2),NA())</f>
        <v>2.2799999999999998</v>
      </c>
      <c r="F21" s="159">
        <f>IF(ISNUMBER(VALUE(SUBSTITUTE(実質収支比率等に係る経年分析!J$49,"▲","-"))),ROUND(VALUE(SUBSTITUTE(実質収支比率等に係る経年分析!J$49,"▲","-")),2),NA())</f>
        <v>0.48</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0.08</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0.92</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0.27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4.74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5.52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6.24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4.8499999999999996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5.69</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564</v>
      </c>
      <c r="E42" s="161"/>
      <c r="F42" s="161"/>
      <c r="G42" s="161">
        <f>'実質公債費比率（分子）の構造'!L$52</f>
        <v>583</v>
      </c>
      <c r="H42" s="161"/>
      <c r="I42" s="161"/>
      <c r="J42" s="161">
        <f>'実質公債費比率（分子）の構造'!M$52</f>
        <v>604</v>
      </c>
      <c r="K42" s="161"/>
      <c r="L42" s="161"/>
      <c r="M42" s="161">
        <f>'実質公債費比率（分子）の構造'!N$52</f>
        <v>607</v>
      </c>
      <c r="N42" s="161"/>
      <c r="O42" s="161"/>
      <c r="P42" s="161">
        <f>'実質公債費比率（分子）の構造'!O$52</f>
        <v>573</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94</v>
      </c>
      <c r="C45" s="161"/>
      <c r="D45" s="161"/>
      <c r="E45" s="161">
        <f>'実質公債費比率（分子）の構造'!L$49</f>
        <v>93</v>
      </c>
      <c r="F45" s="161"/>
      <c r="G45" s="161"/>
      <c r="H45" s="161">
        <f>'実質公債費比率（分子）の構造'!M$49</f>
        <v>110</v>
      </c>
      <c r="I45" s="161"/>
      <c r="J45" s="161"/>
      <c r="K45" s="161">
        <f>'実質公債費比率（分子）の構造'!N$49</f>
        <v>108</v>
      </c>
      <c r="L45" s="161"/>
      <c r="M45" s="161"/>
      <c r="N45" s="161">
        <f>'実質公債費比率（分子）の構造'!O$49</f>
        <v>78</v>
      </c>
      <c r="O45" s="161"/>
      <c r="P45" s="161"/>
    </row>
    <row r="46" spans="1:16">
      <c r="A46" s="161" t="s">
        <v>60</v>
      </c>
      <c r="B46" s="161">
        <f>'実質公債費比率（分子）の構造'!K$48</f>
        <v>21</v>
      </c>
      <c r="C46" s="161"/>
      <c r="D46" s="161"/>
      <c r="E46" s="161">
        <f>'実質公債費比率（分子）の構造'!L$48</f>
        <v>27</v>
      </c>
      <c r="F46" s="161"/>
      <c r="G46" s="161"/>
      <c r="H46" s="161">
        <f>'実質公債費比率（分子）の構造'!M$48</f>
        <v>25</v>
      </c>
      <c r="I46" s="161"/>
      <c r="J46" s="161"/>
      <c r="K46" s="161">
        <f>'実質公債費比率（分子）の構造'!N$48</f>
        <v>29</v>
      </c>
      <c r="L46" s="161"/>
      <c r="M46" s="161"/>
      <c r="N46" s="161">
        <f>'実質公債費比率（分子）の構造'!O$48</f>
        <v>29</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785</v>
      </c>
      <c r="C49" s="161"/>
      <c r="D49" s="161"/>
      <c r="E49" s="161">
        <f>'実質公債費比率（分子）の構造'!L$45</f>
        <v>785</v>
      </c>
      <c r="F49" s="161"/>
      <c r="G49" s="161"/>
      <c r="H49" s="161">
        <f>'実質公債費比率（分子）の構造'!M$45</f>
        <v>793</v>
      </c>
      <c r="I49" s="161"/>
      <c r="J49" s="161"/>
      <c r="K49" s="161">
        <f>'実質公債費比率（分子）の構造'!N$45</f>
        <v>796</v>
      </c>
      <c r="L49" s="161"/>
      <c r="M49" s="161"/>
      <c r="N49" s="161">
        <f>'実質公債費比率（分子）の構造'!O$45</f>
        <v>753</v>
      </c>
      <c r="O49" s="161"/>
      <c r="P49" s="161"/>
    </row>
    <row r="50" spans="1:16">
      <c r="A50" s="161" t="s">
        <v>64</v>
      </c>
      <c r="B50" s="161" t="e">
        <f>NA()</f>
        <v>#N/A</v>
      </c>
      <c r="C50" s="161">
        <f>IF(ISNUMBER('実質公債費比率（分子）の構造'!K$53),'実質公債費比率（分子）の構造'!K$53,NA())</f>
        <v>336</v>
      </c>
      <c r="D50" s="161" t="e">
        <f>NA()</f>
        <v>#N/A</v>
      </c>
      <c r="E50" s="161" t="e">
        <f>NA()</f>
        <v>#N/A</v>
      </c>
      <c r="F50" s="161">
        <f>IF(ISNUMBER('実質公債費比率（分子）の構造'!L$53),'実質公債費比率（分子）の構造'!L$53,NA())</f>
        <v>322</v>
      </c>
      <c r="G50" s="161" t="e">
        <f>NA()</f>
        <v>#N/A</v>
      </c>
      <c r="H50" s="161" t="e">
        <f>NA()</f>
        <v>#N/A</v>
      </c>
      <c r="I50" s="161">
        <f>IF(ISNUMBER('実質公債費比率（分子）の構造'!M$53),'実質公債費比率（分子）の構造'!M$53,NA())</f>
        <v>324</v>
      </c>
      <c r="J50" s="161" t="e">
        <f>NA()</f>
        <v>#N/A</v>
      </c>
      <c r="K50" s="161" t="e">
        <f>NA()</f>
        <v>#N/A</v>
      </c>
      <c r="L50" s="161">
        <f>IF(ISNUMBER('実質公債費比率（分子）の構造'!N$53),'実質公債費比率（分子）の構造'!N$53,NA())</f>
        <v>326</v>
      </c>
      <c r="M50" s="161" t="e">
        <f>NA()</f>
        <v>#N/A</v>
      </c>
      <c r="N50" s="161" t="e">
        <f>NA()</f>
        <v>#N/A</v>
      </c>
      <c r="O50" s="161">
        <f>IF(ISNUMBER('実質公債費比率（分子）の構造'!O$53),'実質公債費比率（分子）の構造'!O$53,NA())</f>
        <v>287</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4984</v>
      </c>
      <c r="E56" s="160"/>
      <c r="F56" s="160"/>
      <c r="G56" s="160">
        <f>'将来負担比率（分子）の構造'!J$52</f>
        <v>4962</v>
      </c>
      <c r="H56" s="160"/>
      <c r="I56" s="160"/>
      <c r="J56" s="160">
        <f>'将来負担比率（分子）の構造'!K$52</f>
        <v>5175</v>
      </c>
      <c r="K56" s="160"/>
      <c r="L56" s="160"/>
      <c r="M56" s="160">
        <f>'将来負担比率（分子）の構造'!L$52</f>
        <v>5334</v>
      </c>
      <c r="N56" s="160"/>
      <c r="O56" s="160"/>
      <c r="P56" s="160">
        <f>'将来負担比率（分子）の構造'!M$52</f>
        <v>5170</v>
      </c>
    </row>
    <row r="57" spans="1:16">
      <c r="A57" s="160" t="s">
        <v>35</v>
      </c>
      <c r="B57" s="160"/>
      <c r="C57" s="160"/>
      <c r="D57" s="160">
        <f>'将来負担比率（分子）の構造'!I$51</f>
        <v>425</v>
      </c>
      <c r="E57" s="160"/>
      <c r="F57" s="160"/>
      <c r="G57" s="160">
        <f>'将来負担比率（分子）の構造'!J$51</f>
        <v>438</v>
      </c>
      <c r="H57" s="160"/>
      <c r="I57" s="160"/>
      <c r="J57" s="160">
        <f>'将来負担比率（分子）の構造'!K$51</f>
        <v>509</v>
      </c>
      <c r="K57" s="160"/>
      <c r="L57" s="160"/>
      <c r="M57" s="160">
        <f>'将来負担比率（分子）の構造'!L$51</f>
        <v>559</v>
      </c>
      <c r="N57" s="160"/>
      <c r="O57" s="160"/>
      <c r="P57" s="160">
        <f>'将来負担比率（分子）の構造'!M$51</f>
        <v>602</v>
      </c>
    </row>
    <row r="58" spans="1:16">
      <c r="A58" s="160" t="s">
        <v>34</v>
      </c>
      <c r="B58" s="160"/>
      <c r="C58" s="160"/>
      <c r="D58" s="160">
        <f>'将来負担比率（分子）の構造'!I$50</f>
        <v>1365</v>
      </c>
      <c r="E58" s="160"/>
      <c r="F58" s="160"/>
      <c r="G58" s="160">
        <f>'将来負担比率（分子）の構造'!J$50</f>
        <v>1125</v>
      </c>
      <c r="H58" s="160"/>
      <c r="I58" s="160"/>
      <c r="J58" s="160">
        <f>'将来負担比率（分子）の構造'!K$50</f>
        <v>1894</v>
      </c>
      <c r="K58" s="160"/>
      <c r="L58" s="160"/>
      <c r="M58" s="160">
        <f>'将来負担比率（分子）の構造'!L$50</f>
        <v>2132</v>
      </c>
      <c r="N58" s="160"/>
      <c r="O58" s="160"/>
      <c r="P58" s="160">
        <f>'将来負担比率（分子）の構造'!M$50</f>
        <v>2086</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105</v>
      </c>
      <c r="C61" s="160"/>
      <c r="D61" s="160"/>
      <c r="E61" s="160">
        <f>'将来負担比率（分子）の構造'!J$46</f>
        <v>104</v>
      </c>
      <c r="F61" s="160"/>
      <c r="G61" s="160"/>
      <c r="H61" s="160">
        <f>'将来負担比率（分子）の構造'!K$46</f>
        <v>76</v>
      </c>
      <c r="I61" s="160"/>
      <c r="J61" s="160"/>
      <c r="K61" s="160">
        <f>'将来負担比率（分子）の構造'!L$46</f>
        <v>73</v>
      </c>
      <c r="L61" s="160"/>
      <c r="M61" s="160"/>
      <c r="N61" s="160">
        <f>'将来負担比率（分子）の構造'!M$46</f>
        <v>77</v>
      </c>
      <c r="O61" s="160"/>
      <c r="P61" s="160"/>
    </row>
    <row r="62" spans="1:16">
      <c r="A62" s="160" t="s">
        <v>28</v>
      </c>
      <c r="B62" s="160">
        <f>'将来負担比率（分子）の構造'!I$45</f>
        <v>599</v>
      </c>
      <c r="C62" s="160"/>
      <c r="D62" s="160"/>
      <c r="E62" s="160">
        <f>'将来負担比率（分子）の構造'!J$45</f>
        <v>444</v>
      </c>
      <c r="F62" s="160"/>
      <c r="G62" s="160"/>
      <c r="H62" s="160">
        <f>'将来負担比率（分子）の構造'!K$45</f>
        <v>839</v>
      </c>
      <c r="I62" s="160"/>
      <c r="J62" s="160"/>
      <c r="K62" s="160">
        <f>'将来負担比率（分子）の構造'!L$45</f>
        <v>794</v>
      </c>
      <c r="L62" s="160"/>
      <c r="M62" s="160"/>
      <c r="N62" s="160">
        <f>'将来負担比率（分子）の構造'!M$45</f>
        <v>750</v>
      </c>
      <c r="O62" s="160"/>
      <c r="P62" s="160"/>
    </row>
    <row r="63" spans="1:16">
      <c r="A63" s="160" t="s">
        <v>27</v>
      </c>
      <c r="B63" s="160">
        <f>'将来負担比率（分子）の構造'!I$44</f>
        <v>477</v>
      </c>
      <c r="C63" s="160"/>
      <c r="D63" s="160"/>
      <c r="E63" s="160">
        <f>'将来負担比率（分子）の構造'!J$44</f>
        <v>387</v>
      </c>
      <c r="F63" s="160"/>
      <c r="G63" s="160"/>
      <c r="H63" s="160">
        <f>'将来負担比率（分子）の構造'!K$44</f>
        <v>279</v>
      </c>
      <c r="I63" s="160"/>
      <c r="J63" s="160"/>
      <c r="K63" s="160">
        <f>'将来負担比率（分子）の構造'!L$44</f>
        <v>171</v>
      </c>
      <c r="L63" s="160"/>
      <c r="M63" s="160"/>
      <c r="N63" s="160">
        <f>'将来負担比率（分子）の構造'!M$44</f>
        <v>96</v>
      </c>
      <c r="O63" s="160"/>
      <c r="P63" s="160"/>
    </row>
    <row r="64" spans="1:16">
      <c r="A64" s="160" t="s">
        <v>26</v>
      </c>
      <c r="B64" s="160">
        <f>'将来負担比率（分子）の構造'!I$43</f>
        <v>320</v>
      </c>
      <c r="C64" s="160"/>
      <c r="D64" s="160"/>
      <c r="E64" s="160">
        <f>'将来負担比率（分子）の構造'!J$43</f>
        <v>321</v>
      </c>
      <c r="F64" s="160"/>
      <c r="G64" s="160"/>
      <c r="H64" s="160">
        <f>'将来負担比率（分子）の構造'!K$43</f>
        <v>304</v>
      </c>
      <c r="I64" s="160"/>
      <c r="J64" s="160"/>
      <c r="K64" s="160">
        <f>'将来負担比率（分子）の構造'!L$43</f>
        <v>333</v>
      </c>
      <c r="L64" s="160"/>
      <c r="M64" s="160"/>
      <c r="N64" s="160">
        <f>'将来負担比率（分子）の構造'!M$43</f>
        <v>335</v>
      </c>
      <c r="O64" s="160"/>
      <c r="P64" s="160"/>
    </row>
    <row r="65" spans="1:16">
      <c r="A65" s="160" t="s">
        <v>25</v>
      </c>
      <c r="B65" s="160">
        <f>'将来負担比率（分子）の構造'!I$42</f>
        <v>774</v>
      </c>
      <c r="C65" s="160"/>
      <c r="D65" s="160"/>
      <c r="E65" s="160">
        <f>'将来負担比率（分子）の構造'!J$42</f>
        <v>729</v>
      </c>
      <c r="F65" s="160"/>
      <c r="G65" s="160"/>
      <c r="H65" s="160">
        <f>'将来負担比率（分子）の構造'!K$42</f>
        <v>742</v>
      </c>
      <c r="I65" s="160"/>
      <c r="J65" s="160"/>
      <c r="K65" s="160">
        <f>'将来負担比率（分子）の構造'!L$42</f>
        <v>735</v>
      </c>
      <c r="L65" s="160"/>
      <c r="M65" s="160"/>
      <c r="N65" s="160">
        <f>'将来負担比率（分子）の構造'!M$42</f>
        <v>730</v>
      </c>
      <c r="O65" s="160"/>
      <c r="P65" s="160"/>
    </row>
    <row r="66" spans="1:16">
      <c r="A66" s="160" t="s">
        <v>24</v>
      </c>
      <c r="B66" s="160">
        <f>'将来負担比率（分子）の構造'!I$41</f>
        <v>7012</v>
      </c>
      <c r="C66" s="160"/>
      <c r="D66" s="160"/>
      <c r="E66" s="160">
        <f>'将来負担比率（分子）の構造'!J$41</f>
        <v>6915</v>
      </c>
      <c r="F66" s="160"/>
      <c r="G66" s="160"/>
      <c r="H66" s="160">
        <f>'将来負担比率（分子）の構造'!K$41</f>
        <v>7188</v>
      </c>
      <c r="I66" s="160"/>
      <c r="J66" s="160"/>
      <c r="K66" s="160">
        <f>'将来負担比率（分子）の構造'!L$41</f>
        <v>7315</v>
      </c>
      <c r="L66" s="160"/>
      <c r="M66" s="160"/>
      <c r="N66" s="160">
        <f>'将来負担比率（分子）の構造'!M$41</f>
        <v>7249</v>
      </c>
      <c r="O66" s="160"/>
      <c r="P66" s="160"/>
    </row>
    <row r="67" spans="1:16">
      <c r="A67" s="160" t="s">
        <v>68</v>
      </c>
      <c r="B67" s="160" t="e">
        <f>NA()</f>
        <v>#N/A</v>
      </c>
      <c r="C67" s="160">
        <f>IF(ISNUMBER('将来負担比率（分子）の構造'!I$53), IF('将来負担比率（分子）の構造'!I$53 &lt; 0, 0, '将来負担比率（分子）の構造'!I$53), NA())</f>
        <v>2512</v>
      </c>
      <c r="D67" s="160" t="e">
        <f>NA()</f>
        <v>#N/A</v>
      </c>
      <c r="E67" s="160" t="e">
        <f>NA()</f>
        <v>#N/A</v>
      </c>
      <c r="F67" s="160">
        <f>IF(ISNUMBER('将来負担比率（分子）の構造'!J$53), IF('将来負担比率（分子）の構造'!J$53 &lt; 0, 0, '将来負担比率（分子）の構造'!J$53), NA())</f>
        <v>2375</v>
      </c>
      <c r="G67" s="160" t="e">
        <f>NA()</f>
        <v>#N/A</v>
      </c>
      <c r="H67" s="160" t="e">
        <f>NA()</f>
        <v>#N/A</v>
      </c>
      <c r="I67" s="160">
        <f>IF(ISNUMBER('将来負担比率（分子）の構造'!K$53), IF('将来負担比率（分子）の構造'!K$53 &lt; 0, 0, '将来負担比率（分子）の構造'!K$53), NA())</f>
        <v>1850</v>
      </c>
      <c r="J67" s="160" t="e">
        <f>NA()</f>
        <v>#N/A</v>
      </c>
      <c r="K67" s="160" t="e">
        <f>NA()</f>
        <v>#N/A</v>
      </c>
      <c r="L67" s="160">
        <f>IF(ISNUMBER('将来負担比率（分子）の構造'!L$53), IF('将来負担比率（分子）の構造'!L$53 &lt; 0, 0, '将来負担比率（分子）の構造'!L$53), NA())</f>
        <v>1396</v>
      </c>
      <c r="M67" s="160" t="e">
        <f>NA()</f>
        <v>#N/A</v>
      </c>
      <c r="N67" s="160" t="e">
        <f>NA()</f>
        <v>#N/A</v>
      </c>
      <c r="O67" s="160">
        <f>IF(ISNUMBER('将来負担比率（分子）の構造'!M$53), IF('将来負担比率（分子）の構造'!M$53 &lt; 0, 0, '将来負担比率（分子）の構造'!M$53), NA())</f>
        <v>1379</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861</v>
      </c>
      <c r="C72" s="164">
        <f>基金残高に係る経年分析!G55</f>
        <v>988</v>
      </c>
      <c r="D72" s="164">
        <f>基金残高に係る経年分析!H55</f>
        <v>975</v>
      </c>
    </row>
    <row r="73" spans="1:16">
      <c r="A73" s="163" t="s">
        <v>71</v>
      </c>
      <c r="B73" s="164">
        <f>基金残高に係る経年分析!F56</f>
        <v>130</v>
      </c>
      <c r="C73" s="164">
        <f>基金残高に係る経年分析!G56</f>
        <v>131</v>
      </c>
      <c r="D73" s="164">
        <f>基金残高に係る経年分析!H56</f>
        <v>131</v>
      </c>
    </row>
    <row r="74" spans="1:16">
      <c r="A74" s="163" t="s">
        <v>72</v>
      </c>
      <c r="B74" s="164">
        <f>基金残高に係る経年分析!F57</f>
        <v>725</v>
      </c>
      <c r="C74" s="164">
        <f>基金残高に係る経年分析!G57</f>
        <v>857</v>
      </c>
      <c r="D74" s="164">
        <f>基金残高に係る経年分析!H57</f>
        <v>839</v>
      </c>
    </row>
  </sheetData>
  <sheetProtection algorithmName="SHA-512" hashValue="iBTsqqBaBvUfnCrBo6Gqq862ROgqqGKR6GbEl1Osgt3cYQIsAakhkCgxRu4Ajw0LPYLU0LCm9QJlUqLE38WJGg==" saltValue="wcUvE5K46jSVeML0U1Fp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404826</v>
      </c>
      <c r="S5" s="649"/>
      <c r="T5" s="649"/>
      <c r="U5" s="649"/>
      <c r="V5" s="649"/>
      <c r="W5" s="649"/>
      <c r="X5" s="649"/>
      <c r="Y5" s="650"/>
      <c r="Z5" s="651">
        <v>6.4</v>
      </c>
      <c r="AA5" s="651"/>
      <c r="AB5" s="651"/>
      <c r="AC5" s="651"/>
      <c r="AD5" s="652">
        <v>404826</v>
      </c>
      <c r="AE5" s="652"/>
      <c r="AF5" s="652"/>
      <c r="AG5" s="652"/>
      <c r="AH5" s="652"/>
      <c r="AI5" s="652"/>
      <c r="AJ5" s="652"/>
      <c r="AK5" s="652"/>
      <c r="AL5" s="653">
        <v>11.9</v>
      </c>
      <c r="AM5" s="654"/>
      <c r="AN5" s="654"/>
      <c r="AO5" s="655"/>
      <c r="AP5" s="645" t="s">
        <v>222</v>
      </c>
      <c r="AQ5" s="646"/>
      <c r="AR5" s="646"/>
      <c r="AS5" s="646"/>
      <c r="AT5" s="646"/>
      <c r="AU5" s="646"/>
      <c r="AV5" s="646"/>
      <c r="AW5" s="646"/>
      <c r="AX5" s="646"/>
      <c r="AY5" s="646"/>
      <c r="AZ5" s="646"/>
      <c r="BA5" s="646"/>
      <c r="BB5" s="646"/>
      <c r="BC5" s="646"/>
      <c r="BD5" s="646"/>
      <c r="BE5" s="646"/>
      <c r="BF5" s="647"/>
      <c r="BG5" s="659">
        <v>404826</v>
      </c>
      <c r="BH5" s="660"/>
      <c r="BI5" s="660"/>
      <c r="BJ5" s="660"/>
      <c r="BK5" s="660"/>
      <c r="BL5" s="660"/>
      <c r="BM5" s="660"/>
      <c r="BN5" s="661"/>
      <c r="BO5" s="662">
        <v>100</v>
      </c>
      <c r="BP5" s="662"/>
      <c r="BQ5" s="662"/>
      <c r="BR5" s="662"/>
      <c r="BS5" s="663" t="s">
        <v>122</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81027</v>
      </c>
      <c r="S6" s="660"/>
      <c r="T6" s="660"/>
      <c r="U6" s="660"/>
      <c r="V6" s="660"/>
      <c r="W6" s="660"/>
      <c r="X6" s="660"/>
      <c r="Y6" s="661"/>
      <c r="Z6" s="662">
        <v>1.3</v>
      </c>
      <c r="AA6" s="662"/>
      <c r="AB6" s="662"/>
      <c r="AC6" s="662"/>
      <c r="AD6" s="663">
        <v>81027</v>
      </c>
      <c r="AE6" s="663"/>
      <c r="AF6" s="663"/>
      <c r="AG6" s="663"/>
      <c r="AH6" s="663"/>
      <c r="AI6" s="663"/>
      <c r="AJ6" s="663"/>
      <c r="AK6" s="663"/>
      <c r="AL6" s="664">
        <v>2.4</v>
      </c>
      <c r="AM6" s="665"/>
      <c r="AN6" s="665"/>
      <c r="AO6" s="666"/>
      <c r="AP6" s="656" t="s">
        <v>227</v>
      </c>
      <c r="AQ6" s="657"/>
      <c r="AR6" s="657"/>
      <c r="AS6" s="657"/>
      <c r="AT6" s="657"/>
      <c r="AU6" s="657"/>
      <c r="AV6" s="657"/>
      <c r="AW6" s="657"/>
      <c r="AX6" s="657"/>
      <c r="AY6" s="657"/>
      <c r="AZ6" s="657"/>
      <c r="BA6" s="657"/>
      <c r="BB6" s="657"/>
      <c r="BC6" s="657"/>
      <c r="BD6" s="657"/>
      <c r="BE6" s="657"/>
      <c r="BF6" s="658"/>
      <c r="BG6" s="659">
        <v>404826</v>
      </c>
      <c r="BH6" s="660"/>
      <c r="BI6" s="660"/>
      <c r="BJ6" s="660"/>
      <c r="BK6" s="660"/>
      <c r="BL6" s="660"/>
      <c r="BM6" s="660"/>
      <c r="BN6" s="661"/>
      <c r="BO6" s="662">
        <v>100</v>
      </c>
      <c r="BP6" s="662"/>
      <c r="BQ6" s="662"/>
      <c r="BR6" s="662"/>
      <c r="BS6" s="663" t="s">
        <v>228</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91968</v>
      </c>
      <c r="CS6" s="660"/>
      <c r="CT6" s="660"/>
      <c r="CU6" s="660"/>
      <c r="CV6" s="660"/>
      <c r="CW6" s="660"/>
      <c r="CX6" s="660"/>
      <c r="CY6" s="661"/>
      <c r="CZ6" s="653">
        <v>1.5</v>
      </c>
      <c r="DA6" s="654"/>
      <c r="DB6" s="654"/>
      <c r="DC6" s="673"/>
      <c r="DD6" s="668" t="s">
        <v>122</v>
      </c>
      <c r="DE6" s="660"/>
      <c r="DF6" s="660"/>
      <c r="DG6" s="660"/>
      <c r="DH6" s="660"/>
      <c r="DI6" s="660"/>
      <c r="DJ6" s="660"/>
      <c r="DK6" s="660"/>
      <c r="DL6" s="660"/>
      <c r="DM6" s="660"/>
      <c r="DN6" s="660"/>
      <c r="DO6" s="660"/>
      <c r="DP6" s="661"/>
      <c r="DQ6" s="668">
        <v>91968</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573</v>
      </c>
      <c r="S7" s="660"/>
      <c r="T7" s="660"/>
      <c r="U7" s="660"/>
      <c r="V7" s="660"/>
      <c r="W7" s="660"/>
      <c r="X7" s="660"/>
      <c r="Y7" s="661"/>
      <c r="Z7" s="662">
        <v>0</v>
      </c>
      <c r="AA7" s="662"/>
      <c r="AB7" s="662"/>
      <c r="AC7" s="662"/>
      <c r="AD7" s="663">
        <v>573</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137355</v>
      </c>
      <c r="BH7" s="660"/>
      <c r="BI7" s="660"/>
      <c r="BJ7" s="660"/>
      <c r="BK7" s="660"/>
      <c r="BL7" s="660"/>
      <c r="BM7" s="660"/>
      <c r="BN7" s="661"/>
      <c r="BO7" s="662">
        <v>33.9</v>
      </c>
      <c r="BP7" s="662"/>
      <c r="BQ7" s="662"/>
      <c r="BR7" s="662"/>
      <c r="BS7" s="663" t="s">
        <v>228</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1066859</v>
      </c>
      <c r="CS7" s="660"/>
      <c r="CT7" s="660"/>
      <c r="CU7" s="660"/>
      <c r="CV7" s="660"/>
      <c r="CW7" s="660"/>
      <c r="CX7" s="660"/>
      <c r="CY7" s="661"/>
      <c r="CZ7" s="662">
        <v>17.399999999999999</v>
      </c>
      <c r="DA7" s="662"/>
      <c r="DB7" s="662"/>
      <c r="DC7" s="662"/>
      <c r="DD7" s="668">
        <v>21474</v>
      </c>
      <c r="DE7" s="660"/>
      <c r="DF7" s="660"/>
      <c r="DG7" s="660"/>
      <c r="DH7" s="660"/>
      <c r="DI7" s="660"/>
      <c r="DJ7" s="660"/>
      <c r="DK7" s="660"/>
      <c r="DL7" s="660"/>
      <c r="DM7" s="660"/>
      <c r="DN7" s="660"/>
      <c r="DO7" s="660"/>
      <c r="DP7" s="661"/>
      <c r="DQ7" s="668">
        <v>943586</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694</v>
      </c>
      <c r="S8" s="660"/>
      <c r="T8" s="660"/>
      <c r="U8" s="660"/>
      <c r="V8" s="660"/>
      <c r="W8" s="660"/>
      <c r="X8" s="660"/>
      <c r="Y8" s="661"/>
      <c r="Z8" s="662">
        <v>0</v>
      </c>
      <c r="AA8" s="662"/>
      <c r="AB8" s="662"/>
      <c r="AC8" s="662"/>
      <c r="AD8" s="663">
        <v>694</v>
      </c>
      <c r="AE8" s="663"/>
      <c r="AF8" s="663"/>
      <c r="AG8" s="663"/>
      <c r="AH8" s="663"/>
      <c r="AI8" s="663"/>
      <c r="AJ8" s="663"/>
      <c r="AK8" s="663"/>
      <c r="AL8" s="664">
        <v>0</v>
      </c>
      <c r="AM8" s="665"/>
      <c r="AN8" s="665"/>
      <c r="AO8" s="666"/>
      <c r="AP8" s="656" t="s">
        <v>234</v>
      </c>
      <c r="AQ8" s="657"/>
      <c r="AR8" s="657"/>
      <c r="AS8" s="657"/>
      <c r="AT8" s="657"/>
      <c r="AU8" s="657"/>
      <c r="AV8" s="657"/>
      <c r="AW8" s="657"/>
      <c r="AX8" s="657"/>
      <c r="AY8" s="657"/>
      <c r="AZ8" s="657"/>
      <c r="BA8" s="657"/>
      <c r="BB8" s="657"/>
      <c r="BC8" s="657"/>
      <c r="BD8" s="657"/>
      <c r="BE8" s="657"/>
      <c r="BF8" s="658"/>
      <c r="BG8" s="659">
        <v>6435</v>
      </c>
      <c r="BH8" s="660"/>
      <c r="BI8" s="660"/>
      <c r="BJ8" s="660"/>
      <c r="BK8" s="660"/>
      <c r="BL8" s="660"/>
      <c r="BM8" s="660"/>
      <c r="BN8" s="661"/>
      <c r="BO8" s="662">
        <v>1.6</v>
      </c>
      <c r="BP8" s="662"/>
      <c r="BQ8" s="662"/>
      <c r="BR8" s="662"/>
      <c r="BS8" s="668" t="s">
        <v>122</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1178247</v>
      </c>
      <c r="CS8" s="660"/>
      <c r="CT8" s="660"/>
      <c r="CU8" s="660"/>
      <c r="CV8" s="660"/>
      <c r="CW8" s="660"/>
      <c r="CX8" s="660"/>
      <c r="CY8" s="661"/>
      <c r="CZ8" s="662">
        <v>19.2</v>
      </c>
      <c r="DA8" s="662"/>
      <c r="DB8" s="662"/>
      <c r="DC8" s="662"/>
      <c r="DD8" s="668" t="s">
        <v>228</v>
      </c>
      <c r="DE8" s="660"/>
      <c r="DF8" s="660"/>
      <c r="DG8" s="660"/>
      <c r="DH8" s="660"/>
      <c r="DI8" s="660"/>
      <c r="DJ8" s="660"/>
      <c r="DK8" s="660"/>
      <c r="DL8" s="660"/>
      <c r="DM8" s="660"/>
      <c r="DN8" s="660"/>
      <c r="DO8" s="660"/>
      <c r="DP8" s="661"/>
      <c r="DQ8" s="668">
        <v>739911</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686</v>
      </c>
      <c r="S9" s="660"/>
      <c r="T9" s="660"/>
      <c r="U9" s="660"/>
      <c r="V9" s="660"/>
      <c r="W9" s="660"/>
      <c r="X9" s="660"/>
      <c r="Y9" s="661"/>
      <c r="Z9" s="662">
        <v>0</v>
      </c>
      <c r="AA9" s="662"/>
      <c r="AB9" s="662"/>
      <c r="AC9" s="662"/>
      <c r="AD9" s="663">
        <v>686</v>
      </c>
      <c r="AE9" s="663"/>
      <c r="AF9" s="663"/>
      <c r="AG9" s="663"/>
      <c r="AH9" s="663"/>
      <c r="AI9" s="663"/>
      <c r="AJ9" s="663"/>
      <c r="AK9" s="663"/>
      <c r="AL9" s="664">
        <v>0</v>
      </c>
      <c r="AM9" s="665"/>
      <c r="AN9" s="665"/>
      <c r="AO9" s="666"/>
      <c r="AP9" s="656" t="s">
        <v>237</v>
      </c>
      <c r="AQ9" s="657"/>
      <c r="AR9" s="657"/>
      <c r="AS9" s="657"/>
      <c r="AT9" s="657"/>
      <c r="AU9" s="657"/>
      <c r="AV9" s="657"/>
      <c r="AW9" s="657"/>
      <c r="AX9" s="657"/>
      <c r="AY9" s="657"/>
      <c r="AZ9" s="657"/>
      <c r="BA9" s="657"/>
      <c r="BB9" s="657"/>
      <c r="BC9" s="657"/>
      <c r="BD9" s="657"/>
      <c r="BE9" s="657"/>
      <c r="BF9" s="658"/>
      <c r="BG9" s="659">
        <v>112606</v>
      </c>
      <c r="BH9" s="660"/>
      <c r="BI9" s="660"/>
      <c r="BJ9" s="660"/>
      <c r="BK9" s="660"/>
      <c r="BL9" s="660"/>
      <c r="BM9" s="660"/>
      <c r="BN9" s="661"/>
      <c r="BO9" s="662">
        <v>27.8</v>
      </c>
      <c r="BP9" s="662"/>
      <c r="BQ9" s="662"/>
      <c r="BR9" s="662"/>
      <c r="BS9" s="668" t="s">
        <v>122</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379571</v>
      </c>
      <c r="CS9" s="660"/>
      <c r="CT9" s="660"/>
      <c r="CU9" s="660"/>
      <c r="CV9" s="660"/>
      <c r="CW9" s="660"/>
      <c r="CX9" s="660"/>
      <c r="CY9" s="661"/>
      <c r="CZ9" s="662">
        <v>6.2</v>
      </c>
      <c r="DA9" s="662"/>
      <c r="DB9" s="662"/>
      <c r="DC9" s="662"/>
      <c r="DD9" s="668">
        <v>16392</v>
      </c>
      <c r="DE9" s="660"/>
      <c r="DF9" s="660"/>
      <c r="DG9" s="660"/>
      <c r="DH9" s="660"/>
      <c r="DI9" s="660"/>
      <c r="DJ9" s="660"/>
      <c r="DK9" s="660"/>
      <c r="DL9" s="660"/>
      <c r="DM9" s="660"/>
      <c r="DN9" s="660"/>
      <c r="DO9" s="660"/>
      <c r="DP9" s="661"/>
      <c r="DQ9" s="668">
        <v>321222</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228</v>
      </c>
      <c r="S10" s="660"/>
      <c r="T10" s="660"/>
      <c r="U10" s="660"/>
      <c r="V10" s="660"/>
      <c r="W10" s="660"/>
      <c r="X10" s="660"/>
      <c r="Y10" s="661"/>
      <c r="Z10" s="662" t="s">
        <v>122</v>
      </c>
      <c r="AA10" s="662"/>
      <c r="AB10" s="662"/>
      <c r="AC10" s="662"/>
      <c r="AD10" s="663" t="s">
        <v>228</v>
      </c>
      <c r="AE10" s="663"/>
      <c r="AF10" s="663"/>
      <c r="AG10" s="663"/>
      <c r="AH10" s="663"/>
      <c r="AI10" s="663"/>
      <c r="AJ10" s="663"/>
      <c r="AK10" s="663"/>
      <c r="AL10" s="664" t="s">
        <v>122</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12238</v>
      </c>
      <c r="BH10" s="660"/>
      <c r="BI10" s="660"/>
      <c r="BJ10" s="660"/>
      <c r="BK10" s="660"/>
      <c r="BL10" s="660"/>
      <c r="BM10" s="660"/>
      <c r="BN10" s="661"/>
      <c r="BO10" s="662">
        <v>3</v>
      </c>
      <c r="BP10" s="662"/>
      <c r="BQ10" s="662"/>
      <c r="BR10" s="662"/>
      <c r="BS10" s="668" t="s">
        <v>122</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t="s">
        <v>122</v>
      </c>
      <c r="CS10" s="660"/>
      <c r="CT10" s="660"/>
      <c r="CU10" s="660"/>
      <c r="CV10" s="660"/>
      <c r="CW10" s="660"/>
      <c r="CX10" s="660"/>
      <c r="CY10" s="661"/>
      <c r="CZ10" s="662" t="s">
        <v>122</v>
      </c>
      <c r="DA10" s="662"/>
      <c r="DB10" s="662"/>
      <c r="DC10" s="662"/>
      <c r="DD10" s="668" t="s">
        <v>228</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228</v>
      </c>
      <c r="AA11" s="662"/>
      <c r="AB11" s="662"/>
      <c r="AC11" s="662"/>
      <c r="AD11" s="663" t="s">
        <v>122</v>
      </c>
      <c r="AE11" s="663"/>
      <c r="AF11" s="663"/>
      <c r="AG11" s="663"/>
      <c r="AH11" s="663"/>
      <c r="AI11" s="663"/>
      <c r="AJ11" s="663"/>
      <c r="AK11" s="663"/>
      <c r="AL11" s="664" t="s">
        <v>228</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6076</v>
      </c>
      <c r="BH11" s="660"/>
      <c r="BI11" s="660"/>
      <c r="BJ11" s="660"/>
      <c r="BK11" s="660"/>
      <c r="BL11" s="660"/>
      <c r="BM11" s="660"/>
      <c r="BN11" s="661"/>
      <c r="BO11" s="662">
        <v>1.5</v>
      </c>
      <c r="BP11" s="662"/>
      <c r="BQ11" s="662"/>
      <c r="BR11" s="662"/>
      <c r="BS11" s="668" t="s">
        <v>228</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852227</v>
      </c>
      <c r="CS11" s="660"/>
      <c r="CT11" s="660"/>
      <c r="CU11" s="660"/>
      <c r="CV11" s="660"/>
      <c r="CW11" s="660"/>
      <c r="CX11" s="660"/>
      <c r="CY11" s="661"/>
      <c r="CZ11" s="662">
        <v>13.9</v>
      </c>
      <c r="DA11" s="662"/>
      <c r="DB11" s="662"/>
      <c r="DC11" s="662"/>
      <c r="DD11" s="668">
        <v>148407</v>
      </c>
      <c r="DE11" s="660"/>
      <c r="DF11" s="660"/>
      <c r="DG11" s="660"/>
      <c r="DH11" s="660"/>
      <c r="DI11" s="660"/>
      <c r="DJ11" s="660"/>
      <c r="DK11" s="660"/>
      <c r="DL11" s="660"/>
      <c r="DM11" s="660"/>
      <c r="DN11" s="660"/>
      <c r="DO11" s="660"/>
      <c r="DP11" s="661"/>
      <c r="DQ11" s="668">
        <v>572028</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102024</v>
      </c>
      <c r="S12" s="660"/>
      <c r="T12" s="660"/>
      <c r="U12" s="660"/>
      <c r="V12" s="660"/>
      <c r="W12" s="660"/>
      <c r="X12" s="660"/>
      <c r="Y12" s="661"/>
      <c r="Z12" s="662">
        <v>1.6</v>
      </c>
      <c r="AA12" s="662"/>
      <c r="AB12" s="662"/>
      <c r="AC12" s="662"/>
      <c r="AD12" s="663">
        <v>102024</v>
      </c>
      <c r="AE12" s="663"/>
      <c r="AF12" s="663"/>
      <c r="AG12" s="663"/>
      <c r="AH12" s="663"/>
      <c r="AI12" s="663"/>
      <c r="AJ12" s="663"/>
      <c r="AK12" s="663"/>
      <c r="AL12" s="664">
        <v>3</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180763</v>
      </c>
      <c r="BH12" s="660"/>
      <c r="BI12" s="660"/>
      <c r="BJ12" s="660"/>
      <c r="BK12" s="660"/>
      <c r="BL12" s="660"/>
      <c r="BM12" s="660"/>
      <c r="BN12" s="661"/>
      <c r="BO12" s="662">
        <v>44.7</v>
      </c>
      <c r="BP12" s="662"/>
      <c r="BQ12" s="662"/>
      <c r="BR12" s="662"/>
      <c r="BS12" s="668" t="s">
        <v>228</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119724</v>
      </c>
      <c r="CS12" s="660"/>
      <c r="CT12" s="660"/>
      <c r="CU12" s="660"/>
      <c r="CV12" s="660"/>
      <c r="CW12" s="660"/>
      <c r="CX12" s="660"/>
      <c r="CY12" s="661"/>
      <c r="CZ12" s="662">
        <v>1.9</v>
      </c>
      <c r="DA12" s="662"/>
      <c r="DB12" s="662"/>
      <c r="DC12" s="662"/>
      <c r="DD12" s="668">
        <v>40866</v>
      </c>
      <c r="DE12" s="660"/>
      <c r="DF12" s="660"/>
      <c r="DG12" s="660"/>
      <c r="DH12" s="660"/>
      <c r="DI12" s="660"/>
      <c r="DJ12" s="660"/>
      <c r="DK12" s="660"/>
      <c r="DL12" s="660"/>
      <c r="DM12" s="660"/>
      <c r="DN12" s="660"/>
      <c r="DO12" s="660"/>
      <c r="DP12" s="661"/>
      <c r="DQ12" s="668">
        <v>71658</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228</v>
      </c>
      <c r="AA13" s="662"/>
      <c r="AB13" s="662"/>
      <c r="AC13" s="662"/>
      <c r="AD13" s="663" t="s">
        <v>122</v>
      </c>
      <c r="AE13" s="663"/>
      <c r="AF13" s="663"/>
      <c r="AG13" s="663"/>
      <c r="AH13" s="663"/>
      <c r="AI13" s="663"/>
      <c r="AJ13" s="663"/>
      <c r="AK13" s="663"/>
      <c r="AL13" s="664" t="s">
        <v>228</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174349</v>
      </c>
      <c r="BH13" s="660"/>
      <c r="BI13" s="660"/>
      <c r="BJ13" s="660"/>
      <c r="BK13" s="660"/>
      <c r="BL13" s="660"/>
      <c r="BM13" s="660"/>
      <c r="BN13" s="661"/>
      <c r="BO13" s="662">
        <v>43.1</v>
      </c>
      <c r="BP13" s="662"/>
      <c r="BQ13" s="662"/>
      <c r="BR13" s="662"/>
      <c r="BS13" s="668" t="s">
        <v>228</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522369</v>
      </c>
      <c r="CS13" s="660"/>
      <c r="CT13" s="660"/>
      <c r="CU13" s="660"/>
      <c r="CV13" s="660"/>
      <c r="CW13" s="660"/>
      <c r="CX13" s="660"/>
      <c r="CY13" s="661"/>
      <c r="CZ13" s="662">
        <v>8.5</v>
      </c>
      <c r="DA13" s="662"/>
      <c r="DB13" s="662"/>
      <c r="DC13" s="662"/>
      <c r="DD13" s="668">
        <v>364180</v>
      </c>
      <c r="DE13" s="660"/>
      <c r="DF13" s="660"/>
      <c r="DG13" s="660"/>
      <c r="DH13" s="660"/>
      <c r="DI13" s="660"/>
      <c r="DJ13" s="660"/>
      <c r="DK13" s="660"/>
      <c r="DL13" s="660"/>
      <c r="DM13" s="660"/>
      <c r="DN13" s="660"/>
      <c r="DO13" s="660"/>
      <c r="DP13" s="661"/>
      <c r="DQ13" s="668">
        <v>77826</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228</v>
      </c>
      <c r="AA14" s="662"/>
      <c r="AB14" s="662"/>
      <c r="AC14" s="662"/>
      <c r="AD14" s="663" t="s">
        <v>122</v>
      </c>
      <c r="AE14" s="663"/>
      <c r="AF14" s="663"/>
      <c r="AG14" s="663"/>
      <c r="AH14" s="663"/>
      <c r="AI14" s="663"/>
      <c r="AJ14" s="663"/>
      <c r="AK14" s="663"/>
      <c r="AL14" s="664" t="s">
        <v>228</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27931</v>
      </c>
      <c r="BH14" s="660"/>
      <c r="BI14" s="660"/>
      <c r="BJ14" s="660"/>
      <c r="BK14" s="660"/>
      <c r="BL14" s="660"/>
      <c r="BM14" s="660"/>
      <c r="BN14" s="661"/>
      <c r="BO14" s="662">
        <v>6.9</v>
      </c>
      <c r="BP14" s="662"/>
      <c r="BQ14" s="662"/>
      <c r="BR14" s="662"/>
      <c r="BS14" s="668" t="s">
        <v>228</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171809</v>
      </c>
      <c r="CS14" s="660"/>
      <c r="CT14" s="660"/>
      <c r="CU14" s="660"/>
      <c r="CV14" s="660"/>
      <c r="CW14" s="660"/>
      <c r="CX14" s="660"/>
      <c r="CY14" s="661"/>
      <c r="CZ14" s="662">
        <v>2.8</v>
      </c>
      <c r="DA14" s="662"/>
      <c r="DB14" s="662"/>
      <c r="DC14" s="662"/>
      <c r="DD14" s="668">
        <v>10444</v>
      </c>
      <c r="DE14" s="660"/>
      <c r="DF14" s="660"/>
      <c r="DG14" s="660"/>
      <c r="DH14" s="660"/>
      <c r="DI14" s="660"/>
      <c r="DJ14" s="660"/>
      <c r="DK14" s="660"/>
      <c r="DL14" s="660"/>
      <c r="DM14" s="660"/>
      <c r="DN14" s="660"/>
      <c r="DO14" s="660"/>
      <c r="DP14" s="661"/>
      <c r="DQ14" s="668">
        <v>160859</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13804</v>
      </c>
      <c r="S15" s="660"/>
      <c r="T15" s="660"/>
      <c r="U15" s="660"/>
      <c r="V15" s="660"/>
      <c r="W15" s="660"/>
      <c r="X15" s="660"/>
      <c r="Y15" s="661"/>
      <c r="Z15" s="662">
        <v>0.2</v>
      </c>
      <c r="AA15" s="662"/>
      <c r="AB15" s="662"/>
      <c r="AC15" s="662"/>
      <c r="AD15" s="663">
        <v>13804</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58769</v>
      </c>
      <c r="BH15" s="660"/>
      <c r="BI15" s="660"/>
      <c r="BJ15" s="660"/>
      <c r="BK15" s="660"/>
      <c r="BL15" s="660"/>
      <c r="BM15" s="660"/>
      <c r="BN15" s="661"/>
      <c r="BO15" s="662">
        <v>14.5</v>
      </c>
      <c r="BP15" s="662"/>
      <c r="BQ15" s="662"/>
      <c r="BR15" s="662"/>
      <c r="BS15" s="668" t="s">
        <v>228</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1003844</v>
      </c>
      <c r="CS15" s="660"/>
      <c r="CT15" s="660"/>
      <c r="CU15" s="660"/>
      <c r="CV15" s="660"/>
      <c r="CW15" s="660"/>
      <c r="CX15" s="660"/>
      <c r="CY15" s="661"/>
      <c r="CZ15" s="662">
        <v>16.3</v>
      </c>
      <c r="DA15" s="662"/>
      <c r="DB15" s="662"/>
      <c r="DC15" s="662"/>
      <c r="DD15" s="668">
        <v>682947</v>
      </c>
      <c r="DE15" s="660"/>
      <c r="DF15" s="660"/>
      <c r="DG15" s="660"/>
      <c r="DH15" s="660"/>
      <c r="DI15" s="660"/>
      <c r="DJ15" s="660"/>
      <c r="DK15" s="660"/>
      <c r="DL15" s="660"/>
      <c r="DM15" s="660"/>
      <c r="DN15" s="660"/>
      <c r="DO15" s="660"/>
      <c r="DP15" s="661"/>
      <c r="DQ15" s="668">
        <v>337087</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228</v>
      </c>
      <c r="AA16" s="662"/>
      <c r="AB16" s="662"/>
      <c r="AC16" s="662"/>
      <c r="AD16" s="663" t="s">
        <v>122</v>
      </c>
      <c r="AE16" s="663"/>
      <c r="AF16" s="663"/>
      <c r="AG16" s="663"/>
      <c r="AH16" s="663"/>
      <c r="AI16" s="663"/>
      <c r="AJ16" s="663"/>
      <c r="AK16" s="663"/>
      <c r="AL16" s="664" t="s">
        <v>122</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v>8</v>
      </c>
      <c r="BH16" s="660"/>
      <c r="BI16" s="660"/>
      <c r="BJ16" s="660"/>
      <c r="BK16" s="660"/>
      <c r="BL16" s="660"/>
      <c r="BM16" s="660"/>
      <c r="BN16" s="661"/>
      <c r="BO16" s="662">
        <v>0</v>
      </c>
      <c r="BP16" s="662"/>
      <c r="BQ16" s="662"/>
      <c r="BR16" s="662"/>
      <c r="BS16" s="668" t="s">
        <v>122</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2084</v>
      </c>
      <c r="CS16" s="660"/>
      <c r="CT16" s="660"/>
      <c r="CU16" s="660"/>
      <c r="CV16" s="660"/>
      <c r="CW16" s="660"/>
      <c r="CX16" s="660"/>
      <c r="CY16" s="661"/>
      <c r="CZ16" s="662">
        <v>0</v>
      </c>
      <c r="DA16" s="662"/>
      <c r="DB16" s="662"/>
      <c r="DC16" s="662"/>
      <c r="DD16" s="668" t="s">
        <v>228</v>
      </c>
      <c r="DE16" s="660"/>
      <c r="DF16" s="660"/>
      <c r="DG16" s="660"/>
      <c r="DH16" s="660"/>
      <c r="DI16" s="660"/>
      <c r="DJ16" s="660"/>
      <c r="DK16" s="660"/>
      <c r="DL16" s="660"/>
      <c r="DM16" s="660"/>
      <c r="DN16" s="660"/>
      <c r="DO16" s="660"/>
      <c r="DP16" s="661"/>
      <c r="DQ16" s="668">
        <v>2084</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368</v>
      </c>
      <c r="S17" s="660"/>
      <c r="T17" s="660"/>
      <c r="U17" s="660"/>
      <c r="V17" s="660"/>
      <c r="W17" s="660"/>
      <c r="X17" s="660"/>
      <c r="Y17" s="661"/>
      <c r="Z17" s="662">
        <v>0</v>
      </c>
      <c r="AA17" s="662"/>
      <c r="AB17" s="662"/>
      <c r="AC17" s="662"/>
      <c r="AD17" s="663">
        <v>368</v>
      </c>
      <c r="AE17" s="663"/>
      <c r="AF17" s="663"/>
      <c r="AG17" s="663"/>
      <c r="AH17" s="663"/>
      <c r="AI17" s="663"/>
      <c r="AJ17" s="663"/>
      <c r="AK17" s="663"/>
      <c r="AL17" s="664">
        <v>0</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228</v>
      </c>
      <c r="BP17" s="662"/>
      <c r="BQ17" s="662"/>
      <c r="BR17" s="662"/>
      <c r="BS17" s="668" t="s">
        <v>228</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753298</v>
      </c>
      <c r="CS17" s="660"/>
      <c r="CT17" s="660"/>
      <c r="CU17" s="660"/>
      <c r="CV17" s="660"/>
      <c r="CW17" s="660"/>
      <c r="CX17" s="660"/>
      <c r="CY17" s="661"/>
      <c r="CZ17" s="662">
        <v>12.3</v>
      </c>
      <c r="DA17" s="662"/>
      <c r="DB17" s="662"/>
      <c r="DC17" s="662"/>
      <c r="DD17" s="668" t="s">
        <v>122</v>
      </c>
      <c r="DE17" s="660"/>
      <c r="DF17" s="660"/>
      <c r="DG17" s="660"/>
      <c r="DH17" s="660"/>
      <c r="DI17" s="660"/>
      <c r="DJ17" s="660"/>
      <c r="DK17" s="660"/>
      <c r="DL17" s="660"/>
      <c r="DM17" s="660"/>
      <c r="DN17" s="660"/>
      <c r="DO17" s="660"/>
      <c r="DP17" s="661"/>
      <c r="DQ17" s="668">
        <v>726779</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2932498</v>
      </c>
      <c r="S18" s="660"/>
      <c r="T18" s="660"/>
      <c r="U18" s="660"/>
      <c r="V18" s="660"/>
      <c r="W18" s="660"/>
      <c r="X18" s="660"/>
      <c r="Y18" s="661"/>
      <c r="Z18" s="662">
        <v>46.2</v>
      </c>
      <c r="AA18" s="662"/>
      <c r="AB18" s="662"/>
      <c r="AC18" s="662"/>
      <c r="AD18" s="663">
        <v>2767046</v>
      </c>
      <c r="AE18" s="663"/>
      <c r="AF18" s="663"/>
      <c r="AG18" s="663"/>
      <c r="AH18" s="663"/>
      <c r="AI18" s="663"/>
      <c r="AJ18" s="663"/>
      <c r="AK18" s="663"/>
      <c r="AL18" s="664">
        <v>81.5</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2767046</v>
      </c>
      <c r="S19" s="660"/>
      <c r="T19" s="660"/>
      <c r="U19" s="660"/>
      <c r="V19" s="660"/>
      <c r="W19" s="660"/>
      <c r="X19" s="660"/>
      <c r="Y19" s="661"/>
      <c r="Z19" s="662">
        <v>43.6</v>
      </c>
      <c r="AA19" s="662"/>
      <c r="AB19" s="662"/>
      <c r="AC19" s="662"/>
      <c r="AD19" s="663">
        <v>2767046</v>
      </c>
      <c r="AE19" s="663"/>
      <c r="AF19" s="663"/>
      <c r="AG19" s="663"/>
      <c r="AH19" s="663"/>
      <c r="AI19" s="663"/>
      <c r="AJ19" s="663"/>
      <c r="AK19" s="663"/>
      <c r="AL19" s="664">
        <v>81.5</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228</v>
      </c>
      <c r="BP19" s="662"/>
      <c r="BQ19" s="662"/>
      <c r="BR19" s="662"/>
      <c r="BS19" s="668" t="s">
        <v>228</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228</v>
      </c>
      <c r="DA19" s="662"/>
      <c r="DB19" s="662"/>
      <c r="DC19" s="662"/>
      <c r="DD19" s="668" t="s">
        <v>122</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165452</v>
      </c>
      <c r="S20" s="660"/>
      <c r="T20" s="660"/>
      <c r="U20" s="660"/>
      <c r="V20" s="660"/>
      <c r="W20" s="660"/>
      <c r="X20" s="660"/>
      <c r="Y20" s="661"/>
      <c r="Z20" s="662">
        <v>2.6</v>
      </c>
      <c r="AA20" s="662"/>
      <c r="AB20" s="662"/>
      <c r="AC20" s="662"/>
      <c r="AD20" s="663" t="s">
        <v>228</v>
      </c>
      <c r="AE20" s="663"/>
      <c r="AF20" s="663"/>
      <c r="AG20" s="663"/>
      <c r="AH20" s="663"/>
      <c r="AI20" s="663"/>
      <c r="AJ20" s="663"/>
      <c r="AK20" s="663"/>
      <c r="AL20" s="664" t="s">
        <v>122</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t="s">
        <v>228</v>
      </c>
      <c r="BH20" s="660"/>
      <c r="BI20" s="660"/>
      <c r="BJ20" s="660"/>
      <c r="BK20" s="660"/>
      <c r="BL20" s="660"/>
      <c r="BM20" s="660"/>
      <c r="BN20" s="661"/>
      <c r="BO20" s="662" t="s">
        <v>122</v>
      </c>
      <c r="BP20" s="662"/>
      <c r="BQ20" s="662"/>
      <c r="BR20" s="662"/>
      <c r="BS20" s="668" t="s">
        <v>122</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6142000</v>
      </c>
      <c r="CS20" s="660"/>
      <c r="CT20" s="660"/>
      <c r="CU20" s="660"/>
      <c r="CV20" s="660"/>
      <c r="CW20" s="660"/>
      <c r="CX20" s="660"/>
      <c r="CY20" s="661"/>
      <c r="CZ20" s="662">
        <v>100</v>
      </c>
      <c r="DA20" s="662"/>
      <c r="DB20" s="662"/>
      <c r="DC20" s="662"/>
      <c r="DD20" s="668">
        <v>1284710</v>
      </c>
      <c r="DE20" s="660"/>
      <c r="DF20" s="660"/>
      <c r="DG20" s="660"/>
      <c r="DH20" s="660"/>
      <c r="DI20" s="660"/>
      <c r="DJ20" s="660"/>
      <c r="DK20" s="660"/>
      <c r="DL20" s="660"/>
      <c r="DM20" s="660"/>
      <c r="DN20" s="660"/>
      <c r="DO20" s="660"/>
      <c r="DP20" s="661"/>
      <c r="DQ20" s="668">
        <v>4045008</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t="s">
        <v>228</v>
      </c>
      <c r="S21" s="660"/>
      <c r="T21" s="660"/>
      <c r="U21" s="660"/>
      <c r="V21" s="660"/>
      <c r="W21" s="660"/>
      <c r="X21" s="660"/>
      <c r="Y21" s="661"/>
      <c r="Z21" s="662" t="s">
        <v>228</v>
      </c>
      <c r="AA21" s="662"/>
      <c r="AB21" s="662"/>
      <c r="AC21" s="662"/>
      <c r="AD21" s="663" t="s">
        <v>228</v>
      </c>
      <c r="AE21" s="663"/>
      <c r="AF21" s="663"/>
      <c r="AG21" s="663"/>
      <c r="AH21" s="663"/>
      <c r="AI21" s="663"/>
      <c r="AJ21" s="663"/>
      <c r="AK21" s="663"/>
      <c r="AL21" s="664" t="s">
        <v>228</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122</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3536500</v>
      </c>
      <c r="S22" s="660"/>
      <c r="T22" s="660"/>
      <c r="U22" s="660"/>
      <c r="V22" s="660"/>
      <c r="W22" s="660"/>
      <c r="X22" s="660"/>
      <c r="Y22" s="661"/>
      <c r="Z22" s="662">
        <v>55.7</v>
      </c>
      <c r="AA22" s="662"/>
      <c r="AB22" s="662"/>
      <c r="AC22" s="662"/>
      <c r="AD22" s="663">
        <v>3371048</v>
      </c>
      <c r="AE22" s="663"/>
      <c r="AF22" s="663"/>
      <c r="AG22" s="663"/>
      <c r="AH22" s="663"/>
      <c r="AI22" s="663"/>
      <c r="AJ22" s="663"/>
      <c r="AK22" s="663"/>
      <c r="AL22" s="664">
        <v>99.3</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122</v>
      </c>
      <c r="BP22" s="662"/>
      <c r="BQ22" s="662"/>
      <c r="BR22" s="662"/>
      <c r="BS22" s="668" t="s">
        <v>228</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689</v>
      </c>
      <c r="S23" s="660"/>
      <c r="T23" s="660"/>
      <c r="U23" s="660"/>
      <c r="V23" s="660"/>
      <c r="W23" s="660"/>
      <c r="X23" s="660"/>
      <c r="Y23" s="661"/>
      <c r="Z23" s="662">
        <v>0</v>
      </c>
      <c r="AA23" s="662"/>
      <c r="AB23" s="662"/>
      <c r="AC23" s="662"/>
      <c r="AD23" s="663">
        <v>689</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228</v>
      </c>
      <c r="BH23" s="660"/>
      <c r="BI23" s="660"/>
      <c r="BJ23" s="660"/>
      <c r="BK23" s="660"/>
      <c r="BL23" s="660"/>
      <c r="BM23" s="660"/>
      <c r="BN23" s="661"/>
      <c r="BO23" s="662" t="s">
        <v>228</v>
      </c>
      <c r="BP23" s="662"/>
      <c r="BQ23" s="662"/>
      <c r="BR23" s="662"/>
      <c r="BS23" s="668" t="s">
        <v>122</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17303</v>
      </c>
      <c r="S24" s="660"/>
      <c r="T24" s="660"/>
      <c r="U24" s="660"/>
      <c r="V24" s="660"/>
      <c r="W24" s="660"/>
      <c r="X24" s="660"/>
      <c r="Y24" s="661"/>
      <c r="Z24" s="662">
        <v>0.3</v>
      </c>
      <c r="AA24" s="662"/>
      <c r="AB24" s="662"/>
      <c r="AC24" s="662"/>
      <c r="AD24" s="663">
        <v>3025</v>
      </c>
      <c r="AE24" s="663"/>
      <c r="AF24" s="663"/>
      <c r="AG24" s="663"/>
      <c r="AH24" s="663"/>
      <c r="AI24" s="663"/>
      <c r="AJ24" s="663"/>
      <c r="AK24" s="663"/>
      <c r="AL24" s="664">
        <v>0.1</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122</v>
      </c>
      <c r="BP24" s="662"/>
      <c r="BQ24" s="662"/>
      <c r="BR24" s="662"/>
      <c r="BS24" s="668" t="s">
        <v>228</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2278030</v>
      </c>
      <c r="CS24" s="649"/>
      <c r="CT24" s="649"/>
      <c r="CU24" s="649"/>
      <c r="CV24" s="649"/>
      <c r="CW24" s="649"/>
      <c r="CX24" s="649"/>
      <c r="CY24" s="650"/>
      <c r="CZ24" s="653">
        <v>37.1</v>
      </c>
      <c r="DA24" s="654"/>
      <c r="DB24" s="654"/>
      <c r="DC24" s="673"/>
      <c r="DD24" s="692">
        <v>1885178</v>
      </c>
      <c r="DE24" s="649"/>
      <c r="DF24" s="649"/>
      <c r="DG24" s="649"/>
      <c r="DH24" s="649"/>
      <c r="DI24" s="649"/>
      <c r="DJ24" s="649"/>
      <c r="DK24" s="650"/>
      <c r="DL24" s="692">
        <v>1848150</v>
      </c>
      <c r="DM24" s="649"/>
      <c r="DN24" s="649"/>
      <c r="DO24" s="649"/>
      <c r="DP24" s="649"/>
      <c r="DQ24" s="649"/>
      <c r="DR24" s="649"/>
      <c r="DS24" s="649"/>
      <c r="DT24" s="649"/>
      <c r="DU24" s="649"/>
      <c r="DV24" s="650"/>
      <c r="DW24" s="653">
        <v>52.3</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128099</v>
      </c>
      <c r="S25" s="660"/>
      <c r="T25" s="660"/>
      <c r="U25" s="660"/>
      <c r="V25" s="660"/>
      <c r="W25" s="660"/>
      <c r="X25" s="660"/>
      <c r="Y25" s="661"/>
      <c r="Z25" s="662">
        <v>2</v>
      </c>
      <c r="AA25" s="662"/>
      <c r="AB25" s="662"/>
      <c r="AC25" s="662"/>
      <c r="AD25" s="663">
        <v>1918</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228</v>
      </c>
      <c r="BP25" s="662"/>
      <c r="BQ25" s="662"/>
      <c r="BR25" s="662"/>
      <c r="BS25" s="668" t="s">
        <v>228</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1115780</v>
      </c>
      <c r="CS25" s="695"/>
      <c r="CT25" s="695"/>
      <c r="CU25" s="695"/>
      <c r="CV25" s="695"/>
      <c r="CW25" s="695"/>
      <c r="CX25" s="695"/>
      <c r="CY25" s="696"/>
      <c r="CZ25" s="664">
        <v>18.2</v>
      </c>
      <c r="DA25" s="693"/>
      <c r="DB25" s="693"/>
      <c r="DC25" s="697"/>
      <c r="DD25" s="668">
        <v>1040118</v>
      </c>
      <c r="DE25" s="695"/>
      <c r="DF25" s="695"/>
      <c r="DG25" s="695"/>
      <c r="DH25" s="695"/>
      <c r="DI25" s="695"/>
      <c r="DJ25" s="695"/>
      <c r="DK25" s="696"/>
      <c r="DL25" s="668">
        <v>1003213</v>
      </c>
      <c r="DM25" s="695"/>
      <c r="DN25" s="695"/>
      <c r="DO25" s="695"/>
      <c r="DP25" s="695"/>
      <c r="DQ25" s="695"/>
      <c r="DR25" s="695"/>
      <c r="DS25" s="695"/>
      <c r="DT25" s="695"/>
      <c r="DU25" s="695"/>
      <c r="DV25" s="696"/>
      <c r="DW25" s="664">
        <v>28.4</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5915</v>
      </c>
      <c r="S26" s="660"/>
      <c r="T26" s="660"/>
      <c r="U26" s="660"/>
      <c r="V26" s="660"/>
      <c r="W26" s="660"/>
      <c r="X26" s="660"/>
      <c r="Y26" s="661"/>
      <c r="Z26" s="662">
        <v>0.1</v>
      </c>
      <c r="AA26" s="662"/>
      <c r="AB26" s="662"/>
      <c r="AC26" s="662"/>
      <c r="AD26" s="663" t="s">
        <v>122</v>
      </c>
      <c r="AE26" s="663"/>
      <c r="AF26" s="663"/>
      <c r="AG26" s="663"/>
      <c r="AH26" s="663"/>
      <c r="AI26" s="663"/>
      <c r="AJ26" s="663"/>
      <c r="AK26" s="663"/>
      <c r="AL26" s="664" t="s">
        <v>228</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679945</v>
      </c>
      <c r="CS26" s="660"/>
      <c r="CT26" s="660"/>
      <c r="CU26" s="660"/>
      <c r="CV26" s="660"/>
      <c r="CW26" s="660"/>
      <c r="CX26" s="660"/>
      <c r="CY26" s="661"/>
      <c r="CZ26" s="664">
        <v>11.1</v>
      </c>
      <c r="DA26" s="693"/>
      <c r="DB26" s="693"/>
      <c r="DC26" s="697"/>
      <c r="DD26" s="668">
        <v>618402</v>
      </c>
      <c r="DE26" s="660"/>
      <c r="DF26" s="660"/>
      <c r="DG26" s="660"/>
      <c r="DH26" s="660"/>
      <c r="DI26" s="660"/>
      <c r="DJ26" s="660"/>
      <c r="DK26" s="661"/>
      <c r="DL26" s="668" t="s">
        <v>122</v>
      </c>
      <c r="DM26" s="660"/>
      <c r="DN26" s="660"/>
      <c r="DO26" s="660"/>
      <c r="DP26" s="660"/>
      <c r="DQ26" s="660"/>
      <c r="DR26" s="660"/>
      <c r="DS26" s="660"/>
      <c r="DT26" s="660"/>
      <c r="DU26" s="660"/>
      <c r="DV26" s="661"/>
      <c r="DW26" s="664" t="s">
        <v>228</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661004</v>
      </c>
      <c r="S27" s="660"/>
      <c r="T27" s="660"/>
      <c r="U27" s="660"/>
      <c r="V27" s="660"/>
      <c r="W27" s="660"/>
      <c r="X27" s="660"/>
      <c r="Y27" s="661"/>
      <c r="Z27" s="662">
        <v>10.4</v>
      </c>
      <c r="AA27" s="662"/>
      <c r="AB27" s="662"/>
      <c r="AC27" s="662"/>
      <c r="AD27" s="663" t="s">
        <v>122</v>
      </c>
      <c r="AE27" s="663"/>
      <c r="AF27" s="663"/>
      <c r="AG27" s="663"/>
      <c r="AH27" s="663"/>
      <c r="AI27" s="663"/>
      <c r="AJ27" s="663"/>
      <c r="AK27" s="663"/>
      <c r="AL27" s="664" t="s">
        <v>228</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404826</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408952</v>
      </c>
      <c r="CS27" s="695"/>
      <c r="CT27" s="695"/>
      <c r="CU27" s="695"/>
      <c r="CV27" s="695"/>
      <c r="CW27" s="695"/>
      <c r="CX27" s="695"/>
      <c r="CY27" s="696"/>
      <c r="CZ27" s="664">
        <v>6.7</v>
      </c>
      <c r="DA27" s="693"/>
      <c r="DB27" s="693"/>
      <c r="DC27" s="697"/>
      <c r="DD27" s="668">
        <v>118281</v>
      </c>
      <c r="DE27" s="695"/>
      <c r="DF27" s="695"/>
      <c r="DG27" s="695"/>
      <c r="DH27" s="695"/>
      <c r="DI27" s="695"/>
      <c r="DJ27" s="695"/>
      <c r="DK27" s="696"/>
      <c r="DL27" s="668">
        <v>118158</v>
      </c>
      <c r="DM27" s="695"/>
      <c r="DN27" s="695"/>
      <c r="DO27" s="695"/>
      <c r="DP27" s="695"/>
      <c r="DQ27" s="695"/>
      <c r="DR27" s="695"/>
      <c r="DS27" s="695"/>
      <c r="DT27" s="695"/>
      <c r="DU27" s="695"/>
      <c r="DV27" s="696"/>
      <c r="DW27" s="664">
        <v>3.3</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753298</v>
      </c>
      <c r="CS28" s="660"/>
      <c r="CT28" s="660"/>
      <c r="CU28" s="660"/>
      <c r="CV28" s="660"/>
      <c r="CW28" s="660"/>
      <c r="CX28" s="660"/>
      <c r="CY28" s="661"/>
      <c r="CZ28" s="664">
        <v>12.3</v>
      </c>
      <c r="DA28" s="693"/>
      <c r="DB28" s="693"/>
      <c r="DC28" s="697"/>
      <c r="DD28" s="668">
        <v>726779</v>
      </c>
      <c r="DE28" s="660"/>
      <c r="DF28" s="660"/>
      <c r="DG28" s="660"/>
      <c r="DH28" s="660"/>
      <c r="DI28" s="660"/>
      <c r="DJ28" s="660"/>
      <c r="DK28" s="661"/>
      <c r="DL28" s="668">
        <v>726779</v>
      </c>
      <c r="DM28" s="660"/>
      <c r="DN28" s="660"/>
      <c r="DO28" s="660"/>
      <c r="DP28" s="660"/>
      <c r="DQ28" s="660"/>
      <c r="DR28" s="660"/>
      <c r="DS28" s="660"/>
      <c r="DT28" s="660"/>
      <c r="DU28" s="660"/>
      <c r="DV28" s="661"/>
      <c r="DW28" s="664">
        <v>20.6</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447810</v>
      </c>
      <c r="S29" s="660"/>
      <c r="T29" s="660"/>
      <c r="U29" s="660"/>
      <c r="V29" s="660"/>
      <c r="W29" s="660"/>
      <c r="X29" s="660"/>
      <c r="Y29" s="661"/>
      <c r="Z29" s="662">
        <v>7.1</v>
      </c>
      <c r="AA29" s="662"/>
      <c r="AB29" s="662"/>
      <c r="AC29" s="662"/>
      <c r="AD29" s="663" t="s">
        <v>228</v>
      </c>
      <c r="AE29" s="663"/>
      <c r="AF29" s="663"/>
      <c r="AG29" s="663"/>
      <c r="AH29" s="663"/>
      <c r="AI29" s="663"/>
      <c r="AJ29" s="663"/>
      <c r="AK29" s="663"/>
      <c r="AL29" s="664" t="s">
        <v>122</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753209</v>
      </c>
      <c r="CS29" s="695"/>
      <c r="CT29" s="695"/>
      <c r="CU29" s="695"/>
      <c r="CV29" s="695"/>
      <c r="CW29" s="695"/>
      <c r="CX29" s="695"/>
      <c r="CY29" s="696"/>
      <c r="CZ29" s="664">
        <v>12.3</v>
      </c>
      <c r="DA29" s="693"/>
      <c r="DB29" s="693"/>
      <c r="DC29" s="697"/>
      <c r="DD29" s="668">
        <v>726690</v>
      </c>
      <c r="DE29" s="695"/>
      <c r="DF29" s="695"/>
      <c r="DG29" s="695"/>
      <c r="DH29" s="695"/>
      <c r="DI29" s="695"/>
      <c r="DJ29" s="695"/>
      <c r="DK29" s="696"/>
      <c r="DL29" s="668">
        <v>726690</v>
      </c>
      <c r="DM29" s="695"/>
      <c r="DN29" s="695"/>
      <c r="DO29" s="695"/>
      <c r="DP29" s="695"/>
      <c r="DQ29" s="695"/>
      <c r="DR29" s="695"/>
      <c r="DS29" s="695"/>
      <c r="DT29" s="695"/>
      <c r="DU29" s="695"/>
      <c r="DV29" s="696"/>
      <c r="DW29" s="664">
        <v>20.6</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29134</v>
      </c>
      <c r="S30" s="660"/>
      <c r="T30" s="660"/>
      <c r="U30" s="660"/>
      <c r="V30" s="660"/>
      <c r="W30" s="660"/>
      <c r="X30" s="660"/>
      <c r="Y30" s="661"/>
      <c r="Z30" s="662">
        <v>0.5</v>
      </c>
      <c r="AA30" s="662"/>
      <c r="AB30" s="662"/>
      <c r="AC30" s="662"/>
      <c r="AD30" s="663">
        <v>17505</v>
      </c>
      <c r="AE30" s="663"/>
      <c r="AF30" s="663"/>
      <c r="AG30" s="663"/>
      <c r="AH30" s="663"/>
      <c r="AI30" s="663"/>
      <c r="AJ30" s="663"/>
      <c r="AK30" s="663"/>
      <c r="AL30" s="664">
        <v>0.5</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96.9</v>
      </c>
      <c r="BH30" s="720"/>
      <c r="BI30" s="720"/>
      <c r="BJ30" s="720"/>
      <c r="BK30" s="720"/>
      <c r="BL30" s="720"/>
      <c r="BM30" s="654">
        <v>88.3</v>
      </c>
      <c r="BN30" s="720"/>
      <c r="BO30" s="720"/>
      <c r="BP30" s="720"/>
      <c r="BQ30" s="721"/>
      <c r="BR30" s="719">
        <v>97.1</v>
      </c>
      <c r="BS30" s="720"/>
      <c r="BT30" s="720"/>
      <c r="BU30" s="720"/>
      <c r="BV30" s="720"/>
      <c r="BW30" s="720"/>
      <c r="BX30" s="654">
        <v>87.8</v>
      </c>
      <c r="BY30" s="720"/>
      <c r="BZ30" s="720"/>
      <c r="CA30" s="720"/>
      <c r="CB30" s="721"/>
      <c r="CD30" s="724"/>
      <c r="CE30" s="725"/>
      <c r="CF30" s="674" t="s">
        <v>306</v>
      </c>
      <c r="CG30" s="675"/>
      <c r="CH30" s="675"/>
      <c r="CI30" s="675"/>
      <c r="CJ30" s="675"/>
      <c r="CK30" s="675"/>
      <c r="CL30" s="675"/>
      <c r="CM30" s="675"/>
      <c r="CN30" s="675"/>
      <c r="CO30" s="675"/>
      <c r="CP30" s="675"/>
      <c r="CQ30" s="676"/>
      <c r="CR30" s="659">
        <v>690061</v>
      </c>
      <c r="CS30" s="660"/>
      <c r="CT30" s="660"/>
      <c r="CU30" s="660"/>
      <c r="CV30" s="660"/>
      <c r="CW30" s="660"/>
      <c r="CX30" s="660"/>
      <c r="CY30" s="661"/>
      <c r="CZ30" s="664">
        <v>11.2</v>
      </c>
      <c r="DA30" s="693"/>
      <c r="DB30" s="693"/>
      <c r="DC30" s="697"/>
      <c r="DD30" s="668">
        <v>668579</v>
      </c>
      <c r="DE30" s="660"/>
      <c r="DF30" s="660"/>
      <c r="DG30" s="660"/>
      <c r="DH30" s="660"/>
      <c r="DI30" s="660"/>
      <c r="DJ30" s="660"/>
      <c r="DK30" s="661"/>
      <c r="DL30" s="668">
        <v>668579</v>
      </c>
      <c r="DM30" s="660"/>
      <c r="DN30" s="660"/>
      <c r="DO30" s="660"/>
      <c r="DP30" s="660"/>
      <c r="DQ30" s="660"/>
      <c r="DR30" s="660"/>
      <c r="DS30" s="660"/>
      <c r="DT30" s="660"/>
      <c r="DU30" s="660"/>
      <c r="DV30" s="661"/>
      <c r="DW30" s="664">
        <v>18.899999999999999</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39423</v>
      </c>
      <c r="S31" s="660"/>
      <c r="T31" s="660"/>
      <c r="U31" s="660"/>
      <c r="V31" s="660"/>
      <c r="W31" s="660"/>
      <c r="X31" s="660"/>
      <c r="Y31" s="661"/>
      <c r="Z31" s="662">
        <v>0.6</v>
      </c>
      <c r="AA31" s="662"/>
      <c r="AB31" s="662"/>
      <c r="AC31" s="662"/>
      <c r="AD31" s="663" t="s">
        <v>228</v>
      </c>
      <c r="AE31" s="663"/>
      <c r="AF31" s="663"/>
      <c r="AG31" s="663"/>
      <c r="AH31" s="663"/>
      <c r="AI31" s="663"/>
      <c r="AJ31" s="663"/>
      <c r="AK31" s="663"/>
      <c r="AL31" s="664" t="s">
        <v>228</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97.9</v>
      </c>
      <c r="BH31" s="695"/>
      <c r="BI31" s="695"/>
      <c r="BJ31" s="695"/>
      <c r="BK31" s="695"/>
      <c r="BL31" s="695"/>
      <c r="BM31" s="665">
        <v>94.5</v>
      </c>
      <c r="BN31" s="717"/>
      <c r="BO31" s="717"/>
      <c r="BP31" s="717"/>
      <c r="BQ31" s="718"/>
      <c r="BR31" s="716">
        <v>98.3</v>
      </c>
      <c r="BS31" s="695"/>
      <c r="BT31" s="695"/>
      <c r="BU31" s="695"/>
      <c r="BV31" s="695"/>
      <c r="BW31" s="695"/>
      <c r="BX31" s="665">
        <v>96.3</v>
      </c>
      <c r="BY31" s="717"/>
      <c r="BZ31" s="717"/>
      <c r="CA31" s="717"/>
      <c r="CB31" s="718"/>
      <c r="CD31" s="724"/>
      <c r="CE31" s="725"/>
      <c r="CF31" s="674" t="s">
        <v>310</v>
      </c>
      <c r="CG31" s="675"/>
      <c r="CH31" s="675"/>
      <c r="CI31" s="675"/>
      <c r="CJ31" s="675"/>
      <c r="CK31" s="675"/>
      <c r="CL31" s="675"/>
      <c r="CM31" s="675"/>
      <c r="CN31" s="675"/>
      <c r="CO31" s="675"/>
      <c r="CP31" s="675"/>
      <c r="CQ31" s="676"/>
      <c r="CR31" s="659">
        <v>63148</v>
      </c>
      <c r="CS31" s="695"/>
      <c r="CT31" s="695"/>
      <c r="CU31" s="695"/>
      <c r="CV31" s="695"/>
      <c r="CW31" s="695"/>
      <c r="CX31" s="695"/>
      <c r="CY31" s="696"/>
      <c r="CZ31" s="664">
        <v>1</v>
      </c>
      <c r="DA31" s="693"/>
      <c r="DB31" s="693"/>
      <c r="DC31" s="697"/>
      <c r="DD31" s="668">
        <v>58111</v>
      </c>
      <c r="DE31" s="695"/>
      <c r="DF31" s="695"/>
      <c r="DG31" s="695"/>
      <c r="DH31" s="695"/>
      <c r="DI31" s="695"/>
      <c r="DJ31" s="695"/>
      <c r="DK31" s="696"/>
      <c r="DL31" s="668">
        <v>58111</v>
      </c>
      <c r="DM31" s="695"/>
      <c r="DN31" s="695"/>
      <c r="DO31" s="695"/>
      <c r="DP31" s="695"/>
      <c r="DQ31" s="695"/>
      <c r="DR31" s="695"/>
      <c r="DS31" s="695"/>
      <c r="DT31" s="695"/>
      <c r="DU31" s="695"/>
      <c r="DV31" s="696"/>
      <c r="DW31" s="664">
        <v>1.6</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541569</v>
      </c>
      <c r="S32" s="660"/>
      <c r="T32" s="660"/>
      <c r="U32" s="660"/>
      <c r="V32" s="660"/>
      <c r="W32" s="660"/>
      <c r="X32" s="660"/>
      <c r="Y32" s="661"/>
      <c r="Z32" s="662">
        <v>8.5</v>
      </c>
      <c r="AA32" s="662"/>
      <c r="AB32" s="662"/>
      <c r="AC32" s="662"/>
      <c r="AD32" s="663" t="s">
        <v>122</v>
      </c>
      <c r="AE32" s="663"/>
      <c r="AF32" s="663"/>
      <c r="AG32" s="663"/>
      <c r="AH32" s="663"/>
      <c r="AI32" s="663"/>
      <c r="AJ32" s="663"/>
      <c r="AK32" s="663"/>
      <c r="AL32" s="664" t="s">
        <v>228</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95.3</v>
      </c>
      <c r="BH32" s="729"/>
      <c r="BI32" s="729"/>
      <c r="BJ32" s="729"/>
      <c r="BK32" s="729"/>
      <c r="BL32" s="729"/>
      <c r="BM32" s="730">
        <v>80.5</v>
      </c>
      <c r="BN32" s="729"/>
      <c r="BO32" s="729"/>
      <c r="BP32" s="729"/>
      <c r="BQ32" s="731"/>
      <c r="BR32" s="728">
        <v>95.5</v>
      </c>
      <c r="BS32" s="729"/>
      <c r="BT32" s="729"/>
      <c r="BU32" s="729"/>
      <c r="BV32" s="729"/>
      <c r="BW32" s="729"/>
      <c r="BX32" s="730">
        <v>78.5</v>
      </c>
      <c r="BY32" s="729"/>
      <c r="BZ32" s="729"/>
      <c r="CA32" s="729"/>
      <c r="CB32" s="731"/>
      <c r="CD32" s="726"/>
      <c r="CE32" s="727"/>
      <c r="CF32" s="674" t="s">
        <v>313</v>
      </c>
      <c r="CG32" s="675"/>
      <c r="CH32" s="675"/>
      <c r="CI32" s="675"/>
      <c r="CJ32" s="675"/>
      <c r="CK32" s="675"/>
      <c r="CL32" s="675"/>
      <c r="CM32" s="675"/>
      <c r="CN32" s="675"/>
      <c r="CO32" s="675"/>
      <c r="CP32" s="675"/>
      <c r="CQ32" s="676"/>
      <c r="CR32" s="659">
        <v>89</v>
      </c>
      <c r="CS32" s="660"/>
      <c r="CT32" s="660"/>
      <c r="CU32" s="660"/>
      <c r="CV32" s="660"/>
      <c r="CW32" s="660"/>
      <c r="CX32" s="660"/>
      <c r="CY32" s="661"/>
      <c r="CZ32" s="664">
        <v>0</v>
      </c>
      <c r="DA32" s="693"/>
      <c r="DB32" s="693"/>
      <c r="DC32" s="697"/>
      <c r="DD32" s="668">
        <v>89</v>
      </c>
      <c r="DE32" s="660"/>
      <c r="DF32" s="660"/>
      <c r="DG32" s="660"/>
      <c r="DH32" s="660"/>
      <c r="DI32" s="660"/>
      <c r="DJ32" s="660"/>
      <c r="DK32" s="661"/>
      <c r="DL32" s="668">
        <v>89</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197044</v>
      </c>
      <c r="S33" s="660"/>
      <c r="T33" s="660"/>
      <c r="U33" s="660"/>
      <c r="V33" s="660"/>
      <c r="W33" s="660"/>
      <c r="X33" s="660"/>
      <c r="Y33" s="661"/>
      <c r="Z33" s="662">
        <v>3.1</v>
      </c>
      <c r="AA33" s="662"/>
      <c r="AB33" s="662"/>
      <c r="AC33" s="662"/>
      <c r="AD33" s="663" t="s">
        <v>122</v>
      </c>
      <c r="AE33" s="663"/>
      <c r="AF33" s="663"/>
      <c r="AG33" s="663"/>
      <c r="AH33" s="663"/>
      <c r="AI33" s="663"/>
      <c r="AJ33" s="663"/>
      <c r="AK33" s="663"/>
      <c r="AL33" s="664" t="s">
        <v>228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2577176</v>
      </c>
      <c r="CS33" s="695"/>
      <c r="CT33" s="695"/>
      <c r="CU33" s="695"/>
      <c r="CV33" s="695"/>
      <c r="CW33" s="695"/>
      <c r="CX33" s="695"/>
      <c r="CY33" s="696"/>
      <c r="CZ33" s="664">
        <v>42</v>
      </c>
      <c r="DA33" s="693"/>
      <c r="DB33" s="693"/>
      <c r="DC33" s="697"/>
      <c r="DD33" s="668">
        <v>2008560</v>
      </c>
      <c r="DE33" s="695"/>
      <c r="DF33" s="695"/>
      <c r="DG33" s="695"/>
      <c r="DH33" s="695"/>
      <c r="DI33" s="695"/>
      <c r="DJ33" s="695"/>
      <c r="DK33" s="696"/>
      <c r="DL33" s="668">
        <v>1279808</v>
      </c>
      <c r="DM33" s="695"/>
      <c r="DN33" s="695"/>
      <c r="DO33" s="695"/>
      <c r="DP33" s="695"/>
      <c r="DQ33" s="695"/>
      <c r="DR33" s="695"/>
      <c r="DS33" s="695"/>
      <c r="DT33" s="695"/>
      <c r="DU33" s="695"/>
      <c r="DV33" s="696"/>
      <c r="DW33" s="664">
        <v>36.200000000000003</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121043</v>
      </c>
      <c r="S34" s="660"/>
      <c r="T34" s="660"/>
      <c r="U34" s="660"/>
      <c r="V34" s="660"/>
      <c r="W34" s="660"/>
      <c r="X34" s="660"/>
      <c r="Y34" s="661"/>
      <c r="Z34" s="662">
        <v>1.9</v>
      </c>
      <c r="AA34" s="662"/>
      <c r="AB34" s="662"/>
      <c r="AC34" s="662"/>
      <c r="AD34" s="663">
        <v>2</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722754</v>
      </c>
      <c r="CS34" s="660"/>
      <c r="CT34" s="660"/>
      <c r="CU34" s="660"/>
      <c r="CV34" s="660"/>
      <c r="CW34" s="660"/>
      <c r="CX34" s="660"/>
      <c r="CY34" s="661"/>
      <c r="CZ34" s="664">
        <v>11.8</v>
      </c>
      <c r="DA34" s="693"/>
      <c r="DB34" s="693"/>
      <c r="DC34" s="697"/>
      <c r="DD34" s="668">
        <v>506947</v>
      </c>
      <c r="DE34" s="660"/>
      <c r="DF34" s="660"/>
      <c r="DG34" s="660"/>
      <c r="DH34" s="660"/>
      <c r="DI34" s="660"/>
      <c r="DJ34" s="660"/>
      <c r="DK34" s="661"/>
      <c r="DL34" s="668">
        <v>447764</v>
      </c>
      <c r="DM34" s="660"/>
      <c r="DN34" s="660"/>
      <c r="DO34" s="660"/>
      <c r="DP34" s="660"/>
      <c r="DQ34" s="660"/>
      <c r="DR34" s="660"/>
      <c r="DS34" s="660"/>
      <c r="DT34" s="660"/>
      <c r="DU34" s="660"/>
      <c r="DV34" s="661"/>
      <c r="DW34" s="664">
        <v>12.7</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624456</v>
      </c>
      <c r="S35" s="660"/>
      <c r="T35" s="660"/>
      <c r="U35" s="660"/>
      <c r="V35" s="660"/>
      <c r="W35" s="660"/>
      <c r="X35" s="660"/>
      <c r="Y35" s="661"/>
      <c r="Z35" s="662">
        <v>9.8000000000000007</v>
      </c>
      <c r="AA35" s="662"/>
      <c r="AB35" s="662"/>
      <c r="AC35" s="662"/>
      <c r="AD35" s="663" t="s">
        <v>228</v>
      </c>
      <c r="AE35" s="663"/>
      <c r="AF35" s="663"/>
      <c r="AG35" s="663"/>
      <c r="AH35" s="663"/>
      <c r="AI35" s="663"/>
      <c r="AJ35" s="663"/>
      <c r="AK35" s="663"/>
      <c r="AL35" s="664" t="s">
        <v>122</v>
      </c>
      <c r="AM35" s="665"/>
      <c r="AN35" s="665"/>
      <c r="AO35" s="666"/>
      <c r="AP35" s="214"/>
      <c r="AQ35" s="732" t="s">
        <v>321</v>
      </c>
      <c r="AR35" s="733"/>
      <c r="AS35" s="733"/>
      <c r="AT35" s="733"/>
      <c r="AU35" s="733"/>
      <c r="AV35" s="733"/>
      <c r="AW35" s="733"/>
      <c r="AX35" s="733"/>
      <c r="AY35" s="734"/>
      <c r="AZ35" s="648">
        <v>543994</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166361</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21310</v>
      </c>
      <c r="CS35" s="695"/>
      <c r="CT35" s="695"/>
      <c r="CU35" s="695"/>
      <c r="CV35" s="695"/>
      <c r="CW35" s="695"/>
      <c r="CX35" s="695"/>
      <c r="CY35" s="696"/>
      <c r="CZ35" s="664">
        <v>0.3</v>
      </c>
      <c r="DA35" s="693"/>
      <c r="DB35" s="693"/>
      <c r="DC35" s="697"/>
      <c r="DD35" s="668">
        <v>11883</v>
      </c>
      <c r="DE35" s="695"/>
      <c r="DF35" s="695"/>
      <c r="DG35" s="695"/>
      <c r="DH35" s="695"/>
      <c r="DI35" s="695"/>
      <c r="DJ35" s="695"/>
      <c r="DK35" s="696"/>
      <c r="DL35" s="668">
        <v>8364</v>
      </c>
      <c r="DM35" s="695"/>
      <c r="DN35" s="695"/>
      <c r="DO35" s="695"/>
      <c r="DP35" s="695"/>
      <c r="DQ35" s="695"/>
      <c r="DR35" s="695"/>
      <c r="DS35" s="695"/>
      <c r="DT35" s="695"/>
      <c r="DU35" s="695"/>
      <c r="DV35" s="696"/>
      <c r="DW35" s="664">
        <v>0.2</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228</v>
      </c>
      <c r="S36" s="660"/>
      <c r="T36" s="660"/>
      <c r="U36" s="660"/>
      <c r="V36" s="660"/>
      <c r="W36" s="660"/>
      <c r="X36" s="660"/>
      <c r="Y36" s="661"/>
      <c r="Z36" s="662" t="s">
        <v>122</v>
      </c>
      <c r="AA36" s="662"/>
      <c r="AB36" s="662"/>
      <c r="AC36" s="662"/>
      <c r="AD36" s="663" t="s">
        <v>228</v>
      </c>
      <c r="AE36" s="663"/>
      <c r="AF36" s="663"/>
      <c r="AG36" s="663"/>
      <c r="AH36" s="663"/>
      <c r="AI36" s="663"/>
      <c r="AJ36" s="663"/>
      <c r="AK36" s="663"/>
      <c r="AL36" s="664" t="s">
        <v>122</v>
      </c>
      <c r="AM36" s="665"/>
      <c r="AN36" s="665"/>
      <c r="AO36" s="666"/>
      <c r="AQ36" s="736" t="s">
        <v>325</v>
      </c>
      <c r="AR36" s="737"/>
      <c r="AS36" s="737"/>
      <c r="AT36" s="737"/>
      <c r="AU36" s="737"/>
      <c r="AV36" s="737"/>
      <c r="AW36" s="737"/>
      <c r="AX36" s="737"/>
      <c r="AY36" s="738"/>
      <c r="AZ36" s="659">
        <v>45035</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51605</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795651</v>
      </c>
      <c r="CS36" s="660"/>
      <c r="CT36" s="660"/>
      <c r="CU36" s="660"/>
      <c r="CV36" s="660"/>
      <c r="CW36" s="660"/>
      <c r="CX36" s="660"/>
      <c r="CY36" s="661"/>
      <c r="CZ36" s="664">
        <v>13</v>
      </c>
      <c r="DA36" s="693"/>
      <c r="DB36" s="693"/>
      <c r="DC36" s="697"/>
      <c r="DD36" s="668">
        <v>553526</v>
      </c>
      <c r="DE36" s="660"/>
      <c r="DF36" s="660"/>
      <c r="DG36" s="660"/>
      <c r="DH36" s="660"/>
      <c r="DI36" s="660"/>
      <c r="DJ36" s="660"/>
      <c r="DK36" s="661"/>
      <c r="DL36" s="668">
        <v>475388</v>
      </c>
      <c r="DM36" s="660"/>
      <c r="DN36" s="660"/>
      <c r="DO36" s="660"/>
      <c r="DP36" s="660"/>
      <c r="DQ36" s="660"/>
      <c r="DR36" s="660"/>
      <c r="DS36" s="660"/>
      <c r="DT36" s="660"/>
      <c r="DU36" s="660"/>
      <c r="DV36" s="661"/>
      <c r="DW36" s="664">
        <v>13.5</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136356</v>
      </c>
      <c r="S37" s="660"/>
      <c r="T37" s="660"/>
      <c r="U37" s="660"/>
      <c r="V37" s="660"/>
      <c r="W37" s="660"/>
      <c r="X37" s="660"/>
      <c r="Y37" s="661"/>
      <c r="Z37" s="662">
        <v>2.1</v>
      </c>
      <c r="AA37" s="662"/>
      <c r="AB37" s="662"/>
      <c r="AC37" s="662"/>
      <c r="AD37" s="663" t="s">
        <v>122</v>
      </c>
      <c r="AE37" s="663"/>
      <c r="AF37" s="663"/>
      <c r="AG37" s="663"/>
      <c r="AH37" s="663"/>
      <c r="AI37" s="663"/>
      <c r="AJ37" s="663"/>
      <c r="AK37" s="663"/>
      <c r="AL37" s="664" t="s">
        <v>228</v>
      </c>
      <c r="AM37" s="665"/>
      <c r="AN37" s="665"/>
      <c r="AO37" s="666"/>
      <c r="AQ37" s="736" t="s">
        <v>329</v>
      </c>
      <c r="AR37" s="737"/>
      <c r="AS37" s="737"/>
      <c r="AT37" s="737"/>
      <c r="AU37" s="737"/>
      <c r="AV37" s="737"/>
      <c r="AW37" s="737"/>
      <c r="AX37" s="737"/>
      <c r="AY37" s="738"/>
      <c r="AZ37" s="659">
        <v>3247</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1339</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296806</v>
      </c>
      <c r="CS37" s="695"/>
      <c r="CT37" s="695"/>
      <c r="CU37" s="695"/>
      <c r="CV37" s="695"/>
      <c r="CW37" s="695"/>
      <c r="CX37" s="695"/>
      <c r="CY37" s="696"/>
      <c r="CZ37" s="664">
        <v>4.8</v>
      </c>
      <c r="DA37" s="693"/>
      <c r="DB37" s="693"/>
      <c r="DC37" s="697"/>
      <c r="DD37" s="668">
        <v>290303</v>
      </c>
      <c r="DE37" s="695"/>
      <c r="DF37" s="695"/>
      <c r="DG37" s="695"/>
      <c r="DH37" s="695"/>
      <c r="DI37" s="695"/>
      <c r="DJ37" s="695"/>
      <c r="DK37" s="696"/>
      <c r="DL37" s="668">
        <v>281174</v>
      </c>
      <c r="DM37" s="695"/>
      <c r="DN37" s="695"/>
      <c r="DO37" s="695"/>
      <c r="DP37" s="695"/>
      <c r="DQ37" s="695"/>
      <c r="DR37" s="695"/>
      <c r="DS37" s="695"/>
      <c r="DT37" s="695"/>
      <c r="DU37" s="695"/>
      <c r="DV37" s="696"/>
      <c r="DW37" s="664">
        <v>8</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6349989</v>
      </c>
      <c r="S38" s="740"/>
      <c r="T38" s="740"/>
      <c r="U38" s="740"/>
      <c r="V38" s="740"/>
      <c r="W38" s="740"/>
      <c r="X38" s="740"/>
      <c r="Y38" s="741"/>
      <c r="Z38" s="742">
        <v>100</v>
      </c>
      <c r="AA38" s="742"/>
      <c r="AB38" s="742"/>
      <c r="AC38" s="742"/>
      <c r="AD38" s="743">
        <v>3394187</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122</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2183</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543994</v>
      </c>
      <c r="CS38" s="660"/>
      <c r="CT38" s="660"/>
      <c r="CU38" s="660"/>
      <c r="CV38" s="660"/>
      <c r="CW38" s="660"/>
      <c r="CX38" s="660"/>
      <c r="CY38" s="661"/>
      <c r="CZ38" s="664">
        <v>8.9</v>
      </c>
      <c r="DA38" s="693"/>
      <c r="DB38" s="693"/>
      <c r="DC38" s="697"/>
      <c r="DD38" s="668">
        <v>471515</v>
      </c>
      <c r="DE38" s="660"/>
      <c r="DF38" s="660"/>
      <c r="DG38" s="660"/>
      <c r="DH38" s="660"/>
      <c r="DI38" s="660"/>
      <c r="DJ38" s="660"/>
      <c r="DK38" s="661"/>
      <c r="DL38" s="668">
        <v>348292</v>
      </c>
      <c r="DM38" s="660"/>
      <c r="DN38" s="660"/>
      <c r="DO38" s="660"/>
      <c r="DP38" s="660"/>
      <c r="DQ38" s="660"/>
      <c r="DR38" s="660"/>
      <c r="DS38" s="660"/>
      <c r="DT38" s="660"/>
      <c r="DU38" s="660"/>
      <c r="DV38" s="661"/>
      <c r="DW38" s="664">
        <v>9.9</v>
      </c>
      <c r="DX38" s="693"/>
      <c r="DY38" s="693"/>
      <c r="DZ38" s="693"/>
      <c r="EA38" s="693"/>
      <c r="EB38" s="693"/>
      <c r="EC38" s="694"/>
    </row>
    <row r="39" spans="2:133" ht="11.25" customHeight="1">
      <c r="AQ39" s="736" t="s">
        <v>336</v>
      </c>
      <c r="AR39" s="737"/>
      <c r="AS39" s="737"/>
      <c r="AT39" s="737"/>
      <c r="AU39" s="737"/>
      <c r="AV39" s="737"/>
      <c r="AW39" s="737"/>
      <c r="AX39" s="737"/>
      <c r="AY39" s="738"/>
      <c r="AZ39" s="659" t="s">
        <v>228</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48</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493467</v>
      </c>
      <c r="CS39" s="695"/>
      <c r="CT39" s="695"/>
      <c r="CU39" s="695"/>
      <c r="CV39" s="695"/>
      <c r="CW39" s="695"/>
      <c r="CX39" s="695"/>
      <c r="CY39" s="696"/>
      <c r="CZ39" s="664">
        <v>8</v>
      </c>
      <c r="DA39" s="693"/>
      <c r="DB39" s="693"/>
      <c r="DC39" s="697"/>
      <c r="DD39" s="668">
        <v>464689</v>
      </c>
      <c r="DE39" s="695"/>
      <c r="DF39" s="695"/>
      <c r="DG39" s="695"/>
      <c r="DH39" s="695"/>
      <c r="DI39" s="695"/>
      <c r="DJ39" s="695"/>
      <c r="DK39" s="696"/>
      <c r="DL39" s="668" t="s">
        <v>228</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340</v>
      </c>
      <c r="AR40" s="737"/>
      <c r="AS40" s="737"/>
      <c r="AT40" s="737"/>
      <c r="AU40" s="737"/>
      <c r="AV40" s="737"/>
      <c r="AW40" s="737"/>
      <c r="AX40" s="737"/>
      <c r="AY40" s="738"/>
      <c r="AZ40" s="659">
        <v>199532</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218</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t="s">
        <v>228</v>
      </c>
      <c r="CS40" s="660"/>
      <c r="CT40" s="660"/>
      <c r="CU40" s="660"/>
      <c r="CV40" s="660"/>
      <c r="CW40" s="660"/>
      <c r="CX40" s="660"/>
      <c r="CY40" s="661"/>
      <c r="CZ40" s="664" t="s">
        <v>122</v>
      </c>
      <c r="DA40" s="693"/>
      <c r="DB40" s="693"/>
      <c r="DC40" s="697"/>
      <c r="DD40" s="668" t="s">
        <v>122</v>
      </c>
      <c r="DE40" s="660"/>
      <c r="DF40" s="660"/>
      <c r="DG40" s="660"/>
      <c r="DH40" s="660"/>
      <c r="DI40" s="660"/>
      <c r="DJ40" s="660"/>
      <c r="DK40" s="661"/>
      <c r="DL40" s="668" t="s">
        <v>228</v>
      </c>
      <c r="DM40" s="660"/>
      <c r="DN40" s="660"/>
      <c r="DO40" s="660"/>
      <c r="DP40" s="660"/>
      <c r="DQ40" s="660"/>
      <c r="DR40" s="660"/>
      <c r="DS40" s="660"/>
      <c r="DT40" s="660"/>
      <c r="DU40" s="660"/>
      <c r="DV40" s="661"/>
      <c r="DW40" s="664" t="s">
        <v>122</v>
      </c>
      <c r="DX40" s="693"/>
      <c r="DY40" s="693"/>
      <c r="DZ40" s="693"/>
      <c r="EA40" s="693"/>
      <c r="EB40" s="693"/>
      <c r="EC40" s="694"/>
    </row>
    <row r="41" spans="2:133" ht="11.25" customHeight="1">
      <c r="AQ41" s="746" t="s">
        <v>343</v>
      </c>
      <c r="AR41" s="747"/>
      <c r="AS41" s="747"/>
      <c r="AT41" s="747"/>
      <c r="AU41" s="747"/>
      <c r="AV41" s="747"/>
      <c r="AW41" s="747"/>
      <c r="AX41" s="747"/>
      <c r="AY41" s="748"/>
      <c r="AZ41" s="739">
        <v>296180</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332</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1286794</v>
      </c>
      <c r="CS42" s="660"/>
      <c r="CT42" s="660"/>
      <c r="CU42" s="660"/>
      <c r="CV42" s="660"/>
      <c r="CW42" s="660"/>
      <c r="CX42" s="660"/>
      <c r="CY42" s="661"/>
      <c r="CZ42" s="664">
        <v>21</v>
      </c>
      <c r="DA42" s="665"/>
      <c r="DB42" s="665"/>
      <c r="DC42" s="760"/>
      <c r="DD42" s="668">
        <v>151270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9736</v>
      </c>
      <c r="CS43" s="695"/>
      <c r="CT43" s="695"/>
      <c r="CU43" s="695"/>
      <c r="CV43" s="695"/>
      <c r="CW43" s="695"/>
      <c r="CX43" s="695"/>
      <c r="CY43" s="696"/>
      <c r="CZ43" s="664">
        <v>0.2</v>
      </c>
      <c r="DA43" s="693"/>
      <c r="DB43" s="693"/>
      <c r="DC43" s="697"/>
      <c r="DD43" s="668">
        <v>9736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1284710</v>
      </c>
      <c r="CS44" s="660"/>
      <c r="CT44" s="660"/>
      <c r="CU44" s="660"/>
      <c r="CV44" s="660"/>
      <c r="CW44" s="660"/>
      <c r="CX44" s="660"/>
      <c r="CY44" s="661"/>
      <c r="CZ44" s="664">
        <v>20.9</v>
      </c>
      <c r="DA44" s="665"/>
      <c r="DB44" s="665"/>
      <c r="DC44" s="760"/>
      <c r="DD44" s="668">
        <v>149186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955564</v>
      </c>
      <c r="CS45" s="695"/>
      <c r="CT45" s="695"/>
      <c r="CU45" s="695"/>
      <c r="CV45" s="695"/>
      <c r="CW45" s="695"/>
      <c r="CX45" s="695"/>
      <c r="CY45" s="696"/>
      <c r="CZ45" s="664">
        <v>15.6</v>
      </c>
      <c r="DA45" s="693"/>
      <c r="DB45" s="693"/>
      <c r="DC45" s="697"/>
      <c r="DD45" s="668">
        <v>26838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223826</v>
      </c>
      <c r="CS46" s="660"/>
      <c r="CT46" s="660"/>
      <c r="CU46" s="660"/>
      <c r="CV46" s="660"/>
      <c r="CW46" s="660"/>
      <c r="CX46" s="660"/>
      <c r="CY46" s="661"/>
      <c r="CZ46" s="664">
        <v>3.6</v>
      </c>
      <c r="DA46" s="665"/>
      <c r="DB46" s="665"/>
      <c r="DC46" s="760"/>
      <c r="DD46" s="668">
        <v>73583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2084</v>
      </c>
      <c r="CS47" s="695"/>
      <c r="CT47" s="695"/>
      <c r="CU47" s="695"/>
      <c r="CV47" s="695"/>
      <c r="CW47" s="695"/>
      <c r="CX47" s="695"/>
      <c r="CY47" s="696"/>
      <c r="CZ47" s="664">
        <v>0</v>
      </c>
      <c r="DA47" s="693"/>
      <c r="DB47" s="693"/>
      <c r="DC47" s="697"/>
      <c r="DD47" s="668">
        <v>2084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228</v>
      </c>
      <c r="CS48" s="660"/>
      <c r="CT48" s="660"/>
      <c r="CU48" s="660"/>
      <c r="CV48" s="660"/>
      <c r="CW48" s="660"/>
      <c r="CX48" s="660"/>
      <c r="CY48" s="661"/>
      <c r="CZ48" s="664" t="s">
        <v>228</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6142000</v>
      </c>
      <c r="CS49" s="729"/>
      <c r="CT49" s="729"/>
      <c r="CU49" s="729"/>
      <c r="CV49" s="729"/>
      <c r="CW49" s="729"/>
      <c r="CX49" s="729"/>
      <c r="CY49" s="761"/>
      <c r="CZ49" s="744">
        <v>100</v>
      </c>
      <c r="DA49" s="762"/>
      <c r="DB49" s="762"/>
      <c r="DC49" s="763"/>
      <c r="DD49" s="764">
        <v>4045008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h28iNYM3faoW+tgBfbNHu14j5h5Vmi9+E1Kuuq7VcFK6q49q3UTYU6DDAqEnd81HUMmLbmCnQgaHp0UNIcAoUA==" saltValue="ixO3DiY7+g44qjYCDw2UO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6350</v>
      </c>
      <c r="R7" s="795"/>
      <c r="S7" s="795"/>
      <c r="T7" s="795"/>
      <c r="U7" s="795"/>
      <c r="V7" s="795">
        <v>6142</v>
      </c>
      <c r="W7" s="795"/>
      <c r="X7" s="795"/>
      <c r="Y7" s="795"/>
      <c r="Z7" s="795"/>
      <c r="AA7" s="795">
        <v>208</v>
      </c>
      <c r="AB7" s="795"/>
      <c r="AC7" s="795"/>
      <c r="AD7" s="795"/>
      <c r="AE7" s="796"/>
      <c r="AF7" s="797">
        <v>200</v>
      </c>
      <c r="AG7" s="798"/>
      <c r="AH7" s="798"/>
      <c r="AI7" s="798"/>
      <c r="AJ7" s="799"/>
      <c r="AK7" s="834">
        <v>542</v>
      </c>
      <c r="AL7" s="835"/>
      <c r="AM7" s="835"/>
      <c r="AN7" s="835"/>
      <c r="AO7" s="835"/>
      <c r="AP7" s="835">
        <v>7249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558</v>
      </c>
      <c r="BT7" s="839"/>
      <c r="BU7" s="839"/>
      <c r="BV7" s="839"/>
      <c r="BW7" s="839"/>
      <c r="BX7" s="839"/>
      <c r="BY7" s="839"/>
      <c r="BZ7" s="839"/>
      <c r="CA7" s="839"/>
      <c r="CB7" s="839"/>
      <c r="CC7" s="839"/>
      <c r="CD7" s="839"/>
      <c r="CE7" s="839"/>
      <c r="CF7" s="839"/>
      <c r="CG7" s="840"/>
      <c r="CH7" s="831">
        <v>-637</v>
      </c>
      <c r="CI7" s="832"/>
      <c r="CJ7" s="832"/>
      <c r="CK7" s="832"/>
      <c r="CL7" s="833"/>
      <c r="CM7" s="831">
        <v>-15</v>
      </c>
      <c r="CN7" s="832"/>
      <c r="CO7" s="832"/>
      <c r="CP7" s="832"/>
      <c r="CQ7" s="833"/>
      <c r="CR7" s="831" t="s">
        <v>567</v>
      </c>
      <c r="CS7" s="832"/>
      <c r="CT7" s="832"/>
      <c r="CU7" s="832"/>
      <c r="CV7" s="833"/>
      <c r="CW7" s="831" t="s">
        <v>566</v>
      </c>
      <c r="CX7" s="832"/>
      <c r="CY7" s="832"/>
      <c r="CZ7" s="832"/>
      <c r="DA7" s="833"/>
      <c r="DB7" s="831" t="s">
        <v>566</v>
      </c>
      <c r="DC7" s="832"/>
      <c r="DD7" s="832"/>
      <c r="DE7" s="832"/>
      <c r="DF7" s="833"/>
      <c r="DG7" s="831" t="s">
        <v>568</v>
      </c>
      <c r="DH7" s="832"/>
      <c r="DI7" s="832"/>
      <c r="DJ7" s="832"/>
      <c r="DK7" s="833"/>
      <c r="DL7" s="831">
        <v>86</v>
      </c>
      <c r="DM7" s="832"/>
      <c r="DN7" s="832"/>
      <c r="DO7" s="832"/>
      <c r="DP7" s="833"/>
      <c r="DQ7" s="831">
        <v>77</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v>6350</v>
      </c>
      <c r="R23" s="854"/>
      <c r="S23" s="854"/>
      <c r="T23" s="854"/>
      <c r="U23" s="854"/>
      <c r="V23" s="854">
        <v>6142</v>
      </c>
      <c r="W23" s="854"/>
      <c r="X23" s="854"/>
      <c r="Y23" s="854"/>
      <c r="Z23" s="854"/>
      <c r="AA23" s="854">
        <v>208</v>
      </c>
      <c r="AB23" s="854"/>
      <c r="AC23" s="854"/>
      <c r="AD23" s="854"/>
      <c r="AE23" s="855"/>
      <c r="AF23" s="856">
        <v>200</v>
      </c>
      <c r="AG23" s="854"/>
      <c r="AH23" s="854"/>
      <c r="AI23" s="854"/>
      <c r="AJ23" s="857"/>
      <c r="AK23" s="858"/>
      <c r="AL23" s="859"/>
      <c r="AM23" s="859"/>
      <c r="AN23" s="859"/>
      <c r="AO23" s="859"/>
      <c r="AP23" s="854">
        <v>7249</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1520</v>
      </c>
      <c r="R28" s="883"/>
      <c r="S28" s="883"/>
      <c r="T28" s="883"/>
      <c r="U28" s="883"/>
      <c r="V28" s="883">
        <v>1354</v>
      </c>
      <c r="W28" s="883"/>
      <c r="X28" s="883"/>
      <c r="Y28" s="883"/>
      <c r="Z28" s="883"/>
      <c r="AA28" s="883">
        <v>166</v>
      </c>
      <c r="AB28" s="883"/>
      <c r="AC28" s="883"/>
      <c r="AD28" s="883"/>
      <c r="AE28" s="884"/>
      <c r="AF28" s="885">
        <v>166</v>
      </c>
      <c r="AG28" s="883"/>
      <c r="AH28" s="883"/>
      <c r="AI28" s="883"/>
      <c r="AJ28" s="886"/>
      <c r="AK28" s="887">
        <v>218</v>
      </c>
      <c r="AL28" s="878"/>
      <c r="AM28" s="878"/>
      <c r="AN28" s="878"/>
      <c r="AO28" s="878"/>
      <c r="AP28" s="878" t="s">
        <v>556</v>
      </c>
      <c r="AQ28" s="878"/>
      <c r="AR28" s="878"/>
      <c r="AS28" s="878"/>
      <c r="AT28" s="878"/>
      <c r="AU28" s="878" t="s">
        <v>556</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925</v>
      </c>
      <c r="R29" s="819"/>
      <c r="S29" s="819"/>
      <c r="T29" s="819"/>
      <c r="U29" s="819"/>
      <c r="V29" s="819">
        <v>892</v>
      </c>
      <c r="W29" s="819"/>
      <c r="X29" s="819"/>
      <c r="Y29" s="819"/>
      <c r="Z29" s="819"/>
      <c r="AA29" s="819">
        <v>33</v>
      </c>
      <c r="AB29" s="819"/>
      <c r="AC29" s="819"/>
      <c r="AD29" s="819"/>
      <c r="AE29" s="820"/>
      <c r="AF29" s="821">
        <v>32</v>
      </c>
      <c r="AG29" s="822"/>
      <c r="AH29" s="822"/>
      <c r="AI29" s="822"/>
      <c r="AJ29" s="823"/>
      <c r="AK29" s="890">
        <v>143</v>
      </c>
      <c r="AL29" s="891"/>
      <c r="AM29" s="891"/>
      <c r="AN29" s="891"/>
      <c r="AO29" s="891"/>
      <c r="AP29" s="891" t="s">
        <v>556</v>
      </c>
      <c r="AQ29" s="891"/>
      <c r="AR29" s="891"/>
      <c r="AS29" s="891"/>
      <c r="AT29" s="891"/>
      <c r="AU29" s="891" t="s">
        <v>556</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72</v>
      </c>
      <c r="R30" s="819"/>
      <c r="S30" s="819"/>
      <c r="T30" s="819"/>
      <c r="U30" s="819"/>
      <c r="V30" s="819">
        <v>69</v>
      </c>
      <c r="W30" s="819"/>
      <c r="X30" s="819"/>
      <c r="Y30" s="819"/>
      <c r="Z30" s="819"/>
      <c r="AA30" s="819">
        <v>3</v>
      </c>
      <c r="AB30" s="819"/>
      <c r="AC30" s="819"/>
      <c r="AD30" s="819"/>
      <c r="AE30" s="820"/>
      <c r="AF30" s="821">
        <v>2</v>
      </c>
      <c r="AG30" s="822"/>
      <c r="AH30" s="822"/>
      <c r="AI30" s="822"/>
      <c r="AJ30" s="823"/>
      <c r="AK30" s="890">
        <v>35</v>
      </c>
      <c r="AL30" s="891"/>
      <c r="AM30" s="891"/>
      <c r="AN30" s="891"/>
      <c r="AO30" s="891"/>
      <c r="AP30" s="891" t="s">
        <v>556</v>
      </c>
      <c r="AQ30" s="891"/>
      <c r="AR30" s="891"/>
      <c r="AS30" s="891"/>
      <c r="AT30" s="891"/>
      <c r="AU30" s="891" t="s">
        <v>556</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234</v>
      </c>
      <c r="R31" s="819"/>
      <c r="S31" s="819"/>
      <c r="T31" s="819"/>
      <c r="U31" s="819"/>
      <c r="V31" s="819">
        <v>231</v>
      </c>
      <c r="W31" s="819"/>
      <c r="X31" s="819"/>
      <c r="Y31" s="819"/>
      <c r="Z31" s="819"/>
      <c r="AA31" s="819">
        <v>3</v>
      </c>
      <c r="AB31" s="819"/>
      <c r="AC31" s="819"/>
      <c r="AD31" s="819"/>
      <c r="AE31" s="820"/>
      <c r="AF31" s="821">
        <v>3</v>
      </c>
      <c r="AG31" s="822"/>
      <c r="AH31" s="822"/>
      <c r="AI31" s="822"/>
      <c r="AJ31" s="823"/>
      <c r="AK31" s="890">
        <v>45</v>
      </c>
      <c r="AL31" s="891"/>
      <c r="AM31" s="891"/>
      <c r="AN31" s="891"/>
      <c r="AO31" s="891"/>
      <c r="AP31" s="891">
        <v>615</v>
      </c>
      <c r="AQ31" s="891"/>
      <c r="AR31" s="891"/>
      <c r="AS31" s="891"/>
      <c r="AT31" s="891"/>
      <c r="AU31" s="891">
        <v>335</v>
      </c>
      <c r="AV31" s="891"/>
      <c r="AW31" s="891"/>
      <c r="AX31" s="891"/>
      <c r="AY31" s="891"/>
      <c r="AZ31" s="892" t="s">
        <v>557</v>
      </c>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204</v>
      </c>
      <c r="AG63" s="902"/>
      <c r="AH63" s="902"/>
      <c r="AI63" s="902"/>
      <c r="AJ63" s="903"/>
      <c r="AK63" s="904"/>
      <c r="AL63" s="899"/>
      <c r="AM63" s="899"/>
      <c r="AN63" s="899"/>
      <c r="AO63" s="899"/>
      <c r="AP63" s="902">
        <v>615</v>
      </c>
      <c r="AQ63" s="902"/>
      <c r="AR63" s="902"/>
      <c r="AS63" s="902"/>
      <c r="AT63" s="902"/>
      <c r="AU63" s="902">
        <v>335</v>
      </c>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401</v>
      </c>
      <c r="B66" s="801"/>
      <c r="C66" s="801"/>
      <c r="D66" s="801"/>
      <c r="E66" s="801"/>
      <c r="F66" s="801"/>
      <c r="G66" s="801"/>
      <c r="H66" s="801"/>
      <c r="I66" s="801"/>
      <c r="J66" s="801"/>
      <c r="K66" s="801"/>
      <c r="L66" s="801"/>
      <c r="M66" s="801"/>
      <c r="N66" s="801"/>
      <c r="O66" s="801"/>
      <c r="P66" s="802"/>
      <c r="Q66" s="777" t="s">
        <v>385</v>
      </c>
      <c r="R66" s="778"/>
      <c r="S66" s="778"/>
      <c r="T66" s="778"/>
      <c r="U66" s="779"/>
      <c r="V66" s="777" t="s">
        <v>386</v>
      </c>
      <c r="W66" s="778"/>
      <c r="X66" s="778"/>
      <c r="Y66" s="778"/>
      <c r="Z66" s="779"/>
      <c r="AA66" s="777" t="s">
        <v>402</v>
      </c>
      <c r="AB66" s="778"/>
      <c r="AC66" s="778"/>
      <c r="AD66" s="778"/>
      <c r="AE66" s="779"/>
      <c r="AF66" s="912" t="s">
        <v>388</v>
      </c>
      <c r="AG66" s="873"/>
      <c r="AH66" s="873"/>
      <c r="AI66" s="873"/>
      <c r="AJ66" s="913"/>
      <c r="AK66" s="777" t="s">
        <v>389</v>
      </c>
      <c r="AL66" s="801"/>
      <c r="AM66" s="801"/>
      <c r="AN66" s="801"/>
      <c r="AO66" s="802"/>
      <c r="AP66" s="777" t="s">
        <v>403</v>
      </c>
      <c r="AQ66" s="778"/>
      <c r="AR66" s="778"/>
      <c r="AS66" s="778"/>
      <c r="AT66" s="779"/>
      <c r="AU66" s="777" t="s">
        <v>404</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548</v>
      </c>
      <c r="C68" s="930"/>
      <c r="D68" s="930"/>
      <c r="E68" s="930"/>
      <c r="F68" s="930"/>
      <c r="G68" s="930"/>
      <c r="H68" s="930"/>
      <c r="I68" s="930"/>
      <c r="J68" s="930"/>
      <c r="K68" s="930"/>
      <c r="L68" s="930"/>
      <c r="M68" s="930"/>
      <c r="N68" s="930"/>
      <c r="O68" s="930"/>
      <c r="P68" s="931"/>
      <c r="Q68" s="932">
        <v>14739</v>
      </c>
      <c r="R68" s="926"/>
      <c r="S68" s="926"/>
      <c r="T68" s="926"/>
      <c r="U68" s="926"/>
      <c r="V68" s="926">
        <v>14662</v>
      </c>
      <c r="W68" s="926"/>
      <c r="X68" s="926"/>
      <c r="Y68" s="926"/>
      <c r="Z68" s="926"/>
      <c r="AA68" s="926">
        <v>77</v>
      </c>
      <c r="AB68" s="926"/>
      <c r="AC68" s="926"/>
      <c r="AD68" s="926"/>
      <c r="AE68" s="926"/>
      <c r="AF68" s="926">
        <v>77</v>
      </c>
      <c r="AG68" s="926"/>
      <c r="AH68" s="926"/>
      <c r="AI68" s="926"/>
      <c r="AJ68" s="926"/>
      <c r="AK68" s="926">
        <v>500</v>
      </c>
      <c r="AL68" s="926"/>
      <c r="AM68" s="926"/>
      <c r="AN68" s="926"/>
      <c r="AO68" s="926"/>
      <c r="AP68" s="926" t="s">
        <v>559</v>
      </c>
      <c r="AQ68" s="926"/>
      <c r="AR68" s="926"/>
      <c r="AS68" s="926"/>
      <c r="AT68" s="926"/>
      <c r="AU68" s="926" t="s">
        <v>559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549</v>
      </c>
      <c r="C69" s="934"/>
      <c r="D69" s="934"/>
      <c r="E69" s="934"/>
      <c r="F69" s="934"/>
      <c r="G69" s="934"/>
      <c r="H69" s="934"/>
      <c r="I69" s="934"/>
      <c r="J69" s="934"/>
      <c r="K69" s="934"/>
      <c r="L69" s="934"/>
      <c r="M69" s="934"/>
      <c r="N69" s="934"/>
      <c r="O69" s="934"/>
      <c r="P69" s="935"/>
      <c r="Q69" s="936">
        <v>479</v>
      </c>
      <c r="R69" s="891"/>
      <c r="S69" s="891"/>
      <c r="T69" s="891"/>
      <c r="U69" s="891"/>
      <c r="V69" s="891">
        <v>476</v>
      </c>
      <c r="W69" s="891"/>
      <c r="X69" s="891"/>
      <c r="Y69" s="891"/>
      <c r="Z69" s="891"/>
      <c r="AA69" s="891">
        <v>3</v>
      </c>
      <c r="AB69" s="891"/>
      <c r="AC69" s="891"/>
      <c r="AD69" s="891"/>
      <c r="AE69" s="891"/>
      <c r="AF69" s="891">
        <v>3</v>
      </c>
      <c r="AG69" s="891"/>
      <c r="AH69" s="891"/>
      <c r="AI69" s="891"/>
      <c r="AJ69" s="891"/>
      <c r="AK69" s="891">
        <v>0</v>
      </c>
      <c r="AL69" s="891"/>
      <c r="AM69" s="891"/>
      <c r="AN69" s="891"/>
      <c r="AO69" s="891"/>
      <c r="AP69" s="891">
        <v>327</v>
      </c>
      <c r="AQ69" s="891"/>
      <c r="AR69" s="891"/>
      <c r="AS69" s="891"/>
      <c r="AT69" s="891"/>
      <c r="AU69" s="891">
        <v>91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550</v>
      </c>
      <c r="C70" s="934"/>
      <c r="D70" s="934"/>
      <c r="E70" s="934"/>
      <c r="F70" s="934"/>
      <c r="G70" s="934"/>
      <c r="H70" s="934"/>
      <c r="I70" s="934"/>
      <c r="J70" s="934"/>
      <c r="K70" s="934"/>
      <c r="L70" s="934"/>
      <c r="M70" s="934"/>
      <c r="N70" s="934"/>
      <c r="O70" s="934"/>
      <c r="P70" s="935"/>
      <c r="Q70" s="936">
        <v>491</v>
      </c>
      <c r="R70" s="891"/>
      <c r="S70" s="891"/>
      <c r="T70" s="891"/>
      <c r="U70" s="891"/>
      <c r="V70" s="891">
        <v>470</v>
      </c>
      <c r="W70" s="891"/>
      <c r="X70" s="891"/>
      <c r="Y70" s="891"/>
      <c r="Z70" s="891"/>
      <c r="AA70" s="891">
        <v>21</v>
      </c>
      <c r="AB70" s="891"/>
      <c r="AC70" s="891"/>
      <c r="AD70" s="891"/>
      <c r="AE70" s="891"/>
      <c r="AF70" s="891">
        <v>21</v>
      </c>
      <c r="AG70" s="891"/>
      <c r="AH70" s="891"/>
      <c r="AI70" s="891"/>
      <c r="AJ70" s="891"/>
      <c r="AK70" s="891">
        <v>72</v>
      </c>
      <c r="AL70" s="891"/>
      <c r="AM70" s="891"/>
      <c r="AN70" s="891"/>
      <c r="AO70" s="891"/>
      <c r="AP70" s="891" t="s">
        <v>559</v>
      </c>
      <c r="AQ70" s="891"/>
      <c r="AR70" s="891"/>
      <c r="AS70" s="891"/>
      <c r="AT70" s="891"/>
      <c r="AU70" s="891" t="s">
        <v>560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551</v>
      </c>
      <c r="C71" s="934"/>
      <c r="D71" s="934"/>
      <c r="E71" s="934"/>
      <c r="F71" s="934"/>
      <c r="G71" s="934"/>
      <c r="H71" s="934"/>
      <c r="I71" s="934"/>
      <c r="J71" s="934"/>
      <c r="K71" s="934"/>
      <c r="L71" s="934"/>
      <c r="M71" s="934"/>
      <c r="N71" s="934"/>
      <c r="O71" s="934"/>
      <c r="P71" s="935"/>
      <c r="Q71" s="936">
        <v>43</v>
      </c>
      <c r="R71" s="891"/>
      <c r="S71" s="891"/>
      <c r="T71" s="891"/>
      <c r="U71" s="891"/>
      <c r="V71" s="891">
        <v>40</v>
      </c>
      <c r="W71" s="891"/>
      <c r="X71" s="891"/>
      <c r="Y71" s="891"/>
      <c r="Z71" s="891"/>
      <c r="AA71" s="891">
        <v>3</v>
      </c>
      <c r="AB71" s="891"/>
      <c r="AC71" s="891"/>
      <c r="AD71" s="891"/>
      <c r="AE71" s="891"/>
      <c r="AF71" s="891">
        <v>3</v>
      </c>
      <c r="AG71" s="891"/>
      <c r="AH71" s="891"/>
      <c r="AI71" s="891"/>
      <c r="AJ71" s="891"/>
      <c r="AK71" s="891" t="s">
        <v>566</v>
      </c>
      <c r="AL71" s="891"/>
      <c r="AM71" s="891"/>
      <c r="AN71" s="891"/>
      <c r="AO71" s="891"/>
      <c r="AP71" s="891" t="s">
        <v>559</v>
      </c>
      <c r="AQ71" s="891"/>
      <c r="AR71" s="891"/>
      <c r="AS71" s="891"/>
      <c r="AT71" s="891"/>
      <c r="AU71" s="891" t="s">
        <v>559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552</v>
      </c>
      <c r="C72" s="934"/>
      <c r="D72" s="934"/>
      <c r="E72" s="934"/>
      <c r="F72" s="934"/>
      <c r="G72" s="934"/>
      <c r="H72" s="934"/>
      <c r="I72" s="934"/>
      <c r="J72" s="934"/>
      <c r="K72" s="934"/>
      <c r="L72" s="934"/>
      <c r="M72" s="934"/>
      <c r="N72" s="934"/>
      <c r="O72" s="934"/>
      <c r="P72" s="935"/>
      <c r="Q72" s="936">
        <v>654</v>
      </c>
      <c r="R72" s="891"/>
      <c r="S72" s="891"/>
      <c r="T72" s="891"/>
      <c r="U72" s="891"/>
      <c r="V72" s="891">
        <v>611</v>
      </c>
      <c r="W72" s="891"/>
      <c r="X72" s="891"/>
      <c r="Y72" s="891"/>
      <c r="Z72" s="891"/>
      <c r="AA72" s="891">
        <v>44</v>
      </c>
      <c r="AB72" s="891"/>
      <c r="AC72" s="891"/>
      <c r="AD72" s="891"/>
      <c r="AE72" s="891"/>
      <c r="AF72" s="891">
        <v>44</v>
      </c>
      <c r="AG72" s="891"/>
      <c r="AH72" s="891"/>
      <c r="AI72" s="891"/>
      <c r="AJ72" s="891"/>
      <c r="AK72" s="891" t="s">
        <v>566</v>
      </c>
      <c r="AL72" s="891"/>
      <c r="AM72" s="891"/>
      <c r="AN72" s="891"/>
      <c r="AO72" s="891"/>
      <c r="AP72" s="891">
        <v>16</v>
      </c>
      <c r="AQ72" s="891"/>
      <c r="AR72" s="891"/>
      <c r="AS72" s="891"/>
      <c r="AT72" s="891"/>
      <c r="AU72" s="891">
        <v>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553</v>
      </c>
      <c r="C73" s="934"/>
      <c r="D73" s="934"/>
      <c r="E73" s="934"/>
      <c r="F73" s="934"/>
      <c r="G73" s="934"/>
      <c r="H73" s="934"/>
      <c r="I73" s="934"/>
      <c r="J73" s="934"/>
      <c r="K73" s="934"/>
      <c r="L73" s="934"/>
      <c r="M73" s="934"/>
      <c r="N73" s="934"/>
      <c r="O73" s="934"/>
      <c r="P73" s="935"/>
      <c r="Q73" s="936">
        <v>20</v>
      </c>
      <c r="R73" s="891"/>
      <c r="S73" s="891"/>
      <c r="T73" s="891"/>
      <c r="U73" s="891"/>
      <c r="V73" s="891">
        <v>19</v>
      </c>
      <c r="W73" s="891"/>
      <c r="X73" s="891"/>
      <c r="Y73" s="891"/>
      <c r="Z73" s="891"/>
      <c r="AA73" s="891">
        <v>1</v>
      </c>
      <c r="AB73" s="891"/>
      <c r="AC73" s="891"/>
      <c r="AD73" s="891"/>
      <c r="AE73" s="891"/>
      <c r="AF73" s="891">
        <v>1</v>
      </c>
      <c r="AG73" s="891"/>
      <c r="AH73" s="891"/>
      <c r="AI73" s="891"/>
      <c r="AJ73" s="891"/>
      <c r="AK73" s="891" t="s">
        <v>566</v>
      </c>
      <c r="AL73" s="891"/>
      <c r="AM73" s="891"/>
      <c r="AN73" s="891"/>
      <c r="AO73" s="891"/>
      <c r="AP73" s="891">
        <v>112</v>
      </c>
      <c r="AQ73" s="891"/>
      <c r="AR73" s="891"/>
      <c r="AS73" s="891"/>
      <c r="AT73" s="891"/>
      <c r="AU73" s="891">
        <v>31</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554</v>
      </c>
      <c r="C74" s="934"/>
      <c r="D74" s="934"/>
      <c r="E74" s="934"/>
      <c r="F74" s="934"/>
      <c r="G74" s="934"/>
      <c r="H74" s="934"/>
      <c r="I74" s="934"/>
      <c r="J74" s="934"/>
      <c r="K74" s="934"/>
      <c r="L74" s="934"/>
      <c r="M74" s="934"/>
      <c r="N74" s="934"/>
      <c r="O74" s="934"/>
      <c r="P74" s="935"/>
      <c r="Q74" s="936">
        <v>1732</v>
      </c>
      <c r="R74" s="891"/>
      <c r="S74" s="891"/>
      <c r="T74" s="891"/>
      <c r="U74" s="891"/>
      <c r="V74" s="891">
        <v>1728</v>
      </c>
      <c r="W74" s="891"/>
      <c r="X74" s="891"/>
      <c r="Y74" s="891"/>
      <c r="Z74" s="891"/>
      <c r="AA74" s="891">
        <v>4</v>
      </c>
      <c r="AB74" s="891"/>
      <c r="AC74" s="891"/>
      <c r="AD74" s="891"/>
      <c r="AE74" s="891"/>
      <c r="AF74" s="891">
        <v>4</v>
      </c>
      <c r="AG74" s="891"/>
      <c r="AH74" s="891"/>
      <c r="AI74" s="891"/>
      <c r="AJ74" s="891"/>
      <c r="AK74" s="891">
        <v>2</v>
      </c>
      <c r="AL74" s="891"/>
      <c r="AM74" s="891"/>
      <c r="AN74" s="891"/>
      <c r="AO74" s="891"/>
      <c r="AP74" s="891" t="s">
        <v>559</v>
      </c>
      <c r="AQ74" s="891"/>
      <c r="AR74" s="891"/>
      <c r="AS74" s="891"/>
      <c r="AT74" s="891"/>
      <c r="AU74" s="891" t="s">
        <v>560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555</v>
      </c>
      <c r="C75" s="934"/>
      <c r="D75" s="934"/>
      <c r="E75" s="934"/>
      <c r="F75" s="934"/>
      <c r="G75" s="934"/>
      <c r="H75" s="934"/>
      <c r="I75" s="934"/>
      <c r="J75" s="934"/>
      <c r="K75" s="934"/>
      <c r="L75" s="934"/>
      <c r="M75" s="934"/>
      <c r="N75" s="934"/>
      <c r="O75" s="934"/>
      <c r="P75" s="935"/>
      <c r="Q75" s="939">
        <v>281185</v>
      </c>
      <c r="R75" s="940"/>
      <c r="S75" s="940"/>
      <c r="T75" s="940"/>
      <c r="U75" s="890"/>
      <c r="V75" s="941">
        <v>271261</v>
      </c>
      <c r="W75" s="940"/>
      <c r="X75" s="940"/>
      <c r="Y75" s="940"/>
      <c r="Z75" s="890"/>
      <c r="AA75" s="941">
        <v>9925</v>
      </c>
      <c r="AB75" s="940"/>
      <c r="AC75" s="940"/>
      <c r="AD75" s="940"/>
      <c r="AE75" s="890"/>
      <c r="AF75" s="941">
        <v>9925</v>
      </c>
      <c r="AG75" s="940"/>
      <c r="AH75" s="940"/>
      <c r="AI75" s="940"/>
      <c r="AJ75" s="890"/>
      <c r="AK75" s="941">
        <v>1647</v>
      </c>
      <c r="AL75" s="940"/>
      <c r="AM75" s="940"/>
      <c r="AN75" s="940"/>
      <c r="AO75" s="890"/>
      <c r="AP75" s="941" t="s">
        <v>559</v>
      </c>
      <c r="AQ75" s="940"/>
      <c r="AR75" s="940"/>
      <c r="AS75" s="940"/>
      <c r="AT75" s="890"/>
      <c r="AU75" s="941" t="s">
        <v>559</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405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10078</v>
      </c>
      <c r="AG88" s="902"/>
      <c r="AH88" s="902"/>
      <c r="AI88" s="902"/>
      <c r="AJ88" s="902"/>
      <c r="AK88" s="899"/>
      <c r="AL88" s="899"/>
      <c r="AM88" s="899"/>
      <c r="AN88" s="899"/>
      <c r="AO88" s="899"/>
      <c r="AP88" s="902">
        <v>455</v>
      </c>
      <c r="AQ88" s="902"/>
      <c r="AR88" s="902"/>
      <c r="AS88" s="902"/>
      <c r="AT88" s="902"/>
      <c r="AU88" s="902">
        <v>127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406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t="s">
        <v>571</v>
      </c>
      <c r="CS102" s="910"/>
      <c r="CT102" s="910"/>
      <c r="CU102" s="910"/>
      <c r="CV102" s="953"/>
      <c r="CW102" s="952" t="s">
        <v>570</v>
      </c>
      <c r="CX102" s="910"/>
      <c r="CY102" s="910"/>
      <c r="CZ102" s="910"/>
      <c r="DA102" s="953"/>
      <c r="DB102" s="952" t="s">
        <v>570</v>
      </c>
      <c r="DC102" s="910"/>
      <c r="DD102" s="910"/>
      <c r="DE102" s="910"/>
      <c r="DF102" s="953"/>
      <c r="DG102" s="952" t="s">
        <v>569</v>
      </c>
      <c r="DH102" s="910"/>
      <c r="DI102" s="910"/>
      <c r="DJ102" s="910"/>
      <c r="DK102" s="953"/>
      <c r="DL102" s="952">
        <v>86</v>
      </c>
      <c r="DM102" s="910"/>
      <c r="DN102" s="910"/>
      <c r="DO102" s="910"/>
      <c r="DP102" s="953"/>
      <c r="DQ102" s="952">
        <v>77</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414</v>
      </c>
      <c r="AB109" s="955"/>
      <c r="AC109" s="955"/>
      <c r="AD109" s="955"/>
      <c r="AE109" s="956"/>
      <c r="AF109" s="954" t="s">
        <v>300</v>
      </c>
      <c r="AG109" s="955"/>
      <c r="AH109" s="955"/>
      <c r="AI109" s="955"/>
      <c r="AJ109" s="956"/>
      <c r="AK109" s="954" t="s">
        <v>299</v>
      </c>
      <c r="AL109" s="955"/>
      <c r="AM109" s="955"/>
      <c r="AN109" s="955"/>
      <c r="AO109" s="956"/>
      <c r="AP109" s="954" t="s">
        <v>415</v>
      </c>
      <c r="AQ109" s="955"/>
      <c r="AR109" s="955"/>
      <c r="AS109" s="955"/>
      <c r="AT109" s="957"/>
      <c r="AU109" s="974" t="s">
        <v>413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414</v>
      </c>
      <c r="BR109" s="955"/>
      <c r="BS109" s="955"/>
      <c r="BT109" s="955"/>
      <c r="BU109" s="956"/>
      <c r="BV109" s="954" t="s">
        <v>300</v>
      </c>
      <c r="BW109" s="955"/>
      <c r="BX109" s="955"/>
      <c r="BY109" s="955"/>
      <c r="BZ109" s="956"/>
      <c r="CA109" s="954" t="s">
        <v>299</v>
      </c>
      <c r="CB109" s="955"/>
      <c r="CC109" s="955"/>
      <c r="CD109" s="955"/>
      <c r="CE109" s="956"/>
      <c r="CF109" s="975" t="s">
        <v>415</v>
      </c>
      <c r="CG109" s="975"/>
      <c r="CH109" s="975"/>
      <c r="CI109" s="975"/>
      <c r="CJ109" s="975"/>
      <c r="CK109" s="954" t="s">
        <v>416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414</v>
      </c>
      <c r="DH109" s="955"/>
      <c r="DI109" s="955"/>
      <c r="DJ109" s="955"/>
      <c r="DK109" s="956"/>
      <c r="DL109" s="954" t="s">
        <v>300</v>
      </c>
      <c r="DM109" s="955"/>
      <c r="DN109" s="955"/>
      <c r="DO109" s="955"/>
      <c r="DP109" s="956"/>
      <c r="DQ109" s="954" t="s">
        <v>299</v>
      </c>
      <c r="DR109" s="955"/>
      <c r="DS109" s="955"/>
      <c r="DT109" s="955"/>
      <c r="DU109" s="956"/>
      <c r="DV109" s="954" t="s">
        <v>415</v>
      </c>
      <c r="DW109" s="955"/>
      <c r="DX109" s="955"/>
      <c r="DY109" s="955"/>
      <c r="DZ109" s="957"/>
    </row>
    <row r="110" spans="1:131" s="226" customFormat="1" ht="26.25" customHeight="1">
      <c r="A110" s="958" t="s">
        <v>417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792810</v>
      </c>
      <c r="AB110" s="962"/>
      <c r="AC110" s="962"/>
      <c r="AD110" s="962"/>
      <c r="AE110" s="963"/>
      <c r="AF110" s="964">
        <v>796326</v>
      </c>
      <c r="AG110" s="962"/>
      <c r="AH110" s="962"/>
      <c r="AI110" s="962"/>
      <c r="AJ110" s="963"/>
      <c r="AK110" s="964">
        <v>753209</v>
      </c>
      <c r="AL110" s="962"/>
      <c r="AM110" s="962"/>
      <c r="AN110" s="962"/>
      <c r="AO110" s="963"/>
      <c r="AP110" s="965">
        <v>25.4</v>
      </c>
      <c r="AQ110" s="966"/>
      <c r="AR110" s="966"/>
      <c r="AS110" s="966"/>
      <c r="AT110" s="967"/>
      <c r="AU110" s="968" t="s">
        <v>66</v>
      </c>
      <c r="AV110" s="969"/>
      <c r="AW110" s="969"/>
      <c r="AX110" s="969"/>
      <c r="AY110" s="969"/>
      <c r="AZ110" s="1010" t="s">
        <v>418</v>
      </c>
      <c r="BA110" s="959"/>
      <c r="BB110" s="959"/>
      <c r="BC110" s="959"/>
      <c r="BD110" s="959"/>
      <c r="BE110" s="959"/>
      <c r="BF110" s="959"/>
      <c r="BG110" s="959"/>
      <c r="BH110" s="959"/>
      <c r="BI110" s="959"/>
      <c r="BJ110" s="959"/>
      <c r="BK110" s="959"/>
      <c r="BL110" s="959"/>
      <c r="BM110" s="959"/>
      <c r="BN110" s="959"/>
      <c r="BO110" s="959"/>
      <c r="BP110" s="960"/>
      <c r="BQ110" s="996">
        <v>7188313</v>
      </c>
      <c r="BR110" s="997"/>
      <c r="BS110" s="997"/>
      <c r="BT110" s="997"/>
      <c r="BU110" s="997"/>
      <c r="BV110" s="997">
        <v>7314944</v>
      </c>
      <c r="BW110" s="997"/>
      <c r="BX110" s="997"/>
      <c r="BY110" s="997"/>
      <c r="BZ110" s="997"/>
      <c r="CA110" s="997">
        <v>7249339</v>
      </c>
      <c r="CB110" s="997"/>
      <c r="CC110" s="997"/>
      <c r="CD110" s="997"/>
      <c r="CE110" s="997"/>
      <c r="CF110" s="1011">
        <v>244.8</v>
      </c>
      <c r="CG110" s="1012"/>
      <c r="CH110" s="1012"/>
      <c r="CI110" s="1012"/>
      <c r="CJ110" s="1012"/>
      <c r="CK110" s="1013" t="s">
        <v>419</v>
      </c>
      <c r="CL110" s="1014"/>
      <c r="CM110" s="993" t="s">
        <v>420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122</v>
      </c>
      <c r="DH110" s="997"/>
      <c r="DI110" s="997"/>
      <c r="DJ110" s="997"/>
      <c r="DK110" s="997"/>
      <c r="DL110" s="997" t="s">
        <v>122</v>
      </c>
      <c r="DM110" s="997"/>
      <c r="DN110" s="997"/>
      <c r="DO110" s="997"/>
      <c r="DP110" s="997"/>
      <c r="DQ110" s="997" t="s">
        <v>421</v>
      </c>
      <c r="DR110" s="997"/>
      <c r="DS110" s="997"/>
      <c r="DT110" s="997"/>
      <c r="DU110" s="997"/>
      <c r="DV110" s="998" t="s">
        <v>421</v>
      </c>
      <c r="DW110" s="998"/>
      <c r="DX110" s="998"/>
      <c r="DY110" s="998"/>
      <c r="DZ110" s="999"/>
    </row>
    <row r="111" spans="1:131" s="226" customFormat="1" ht="26.25" customHeight="1">
      <c r="A111" s="1000" t="s">
        <v>422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122</v>
      </c>
      <c r="AG111" s="1004"/>
      <c r="AH111" s="1004"/>
      <c r="AI111" s="1004"/>
      <c r="AJ111" s="1005"/>
      <c r="AK111" s="1006" t="s">
        <v>421</v>
      </c>
      <c r="AL111" s="1004"/>
      <c r="AM111" s="1004"/>
      <c r="AN111" s="1004"/>
      <c r="AO111" s="1005"/>
      <c r="AP111" s="1007" t="s">
        <v>122</v>
      </c>
      <c r="AQ111" s="1008"/>
      <c r="AR111" s="1008"/>
      <c r="AS111" s="1008"/>
      <c r="AT111" s="1009"/>
      <c r="AU111" s="970"/>
      <c r="AV111" s="971"/>
      <c r="AW111" s="971"/>
      <c r="AX111" s="971"/>
      <c r="AY111" s="971"/>
      <c r="AZ111" s="1019" t="s">
        <v>423</v>
      </c>
      <c r="BA111" s="1020"/>
      <c r="BB111" s="1020"/>
      <c r="BC111" s="1020"/>
      <c r="BD111" s="1020"/>
      <c r="BE111" s="1020"/>
      <c r="BF111" s="1020"/>
      <c r="BG111" s="1020"/>
      <c r="BH111" s="1020"/>
      <c r="BI111" s="1020"/>
      <c r="BJ111" s="1020"/>
      <c r="BK111" s="1020"/>
      <c r="BL111" s="1020"/>
      <c r="BM111" s="1020"/>
      <c r="BN111" s="1020"/>
      <c r="BO111" s="1020"/>
      <c r="BP111" s="1021"/>
      <c r="BQ111" s="989">
        <v>741907</v>
      </c>
      <c r="BR111" s="990"/>
      <c r="BS111" s="990"/>
      <c r="BT111" s="990"/>
      <c r="BU111" s="990"/>
      <c r="BV111" s="990">
        <v>734654</v>
      </c>
      <c r="BW111" s="990"/>
      <c r="BX111" s="990"/>
      <c r="BY111" s="990"/>
      <c r="BZ111" s="990"/>
      <c r="CA111" s="990">
        <v>730334</v>
      </c>
      <c r="CB111" s="990"/>
      <c r="CC111" s="990"/>
      <c r="CD111" s="990"/>
      <c r="CE111" s="990"/>
      <c r="CF111" s="984">
        <v>24.7</v>
      </c>
      <c r="CG111" s="985"/>
      <c r="CH111" s="985"/>
      <c r="CI111" s="985"/>
      <c r="CJ111" s="985"/>
      <c r="CK111" s="1015"/>
      <c r="CL111" s="1016"/>
      <c r="CM111" s="986" t="s">
        <v>424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421</v>
      </c>
      <c r="DM111" s="990"/>
      <c r="DN111" s="990"/>
      <c r="DO111" s="990"/>
      <c r="DP111" s="990"/>
      <c r="DQ111" s="990" t="s">
        <v>421</v>
      </c>
      <c r="DR111" s="990"/>
      <c r="DS111" s="990"/>
      <c r="DT111" s="990"/>
      <c r="DU111" s="990"/>
      <c r="DV111" s="991" t="s">
        <v>421</v>
      </c>
      <c r="DW111" s="991"/>
      <c r="DX111" s="991"/>
      <c r="DY111" s="991"/>
      <c r="DZ111" s="992"/>
    </row>
    <row r="112" spans="1:131" s="226" customFormat="1" ht="26.25" customHeight="1">
      <c r="A112" s="1022" t="s">
        <v>425</v>
      </c>
      <c r="B112" s="1023"/>
      <c r="C112" s="1020" t="s">
        <v>426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122</v>
      </c>
      <c r="AG112" s="1029"/>
      <c r="AH112" s="1029"/>
      <c r="AI112" s="1029"/>
      <c r="AJ112" s="1030"/>
      <c r="AK112" s="1031" t="s">
        <v>421</v>
      </c>
      <c r="AL112" s="1029"/>
      <c r="AM112" s="1029"/>
      <c r="AN112" s="1029"/>
      <c r="AO112" s="1030"/>
      <c r="AP112" s="1032" t="s">
        <v>122</v>
      </c>
      <c r="AQ112" s="1033"/>
      <c r="AR112" s="1033"/>
      <c r="AS112" s="1033"/>
      <c r="AT112" s="1034"/>
      <c r="AU112" s="970"/>
      <c r="AV112" s="971"/>
      <c r="AW112" s="971"/>
      <c r="AX112" s="971"/>
      <c r="AY112" s="971"/>
      <c r="AZ112" s="1019" t="s">
        <v>427</v>
      </c>
      <c r="BA112" s="1020"/>
      <c r="BB112" s="1020"/>
      <c r="BC112" s="1020"/>
      <c r="BD112" s="1020"/>
      <c r="BE112" s="1020"/>
      <c r="BF112" s="1020"/>
      <c r="BG112" s="1020"/>
      <c r="BH112" s="1020"/>
      <c r="BI112" s="1020"/>
      <c r="BJ112" s="1020"/>
      <c r="BK112" s="1020"/>
      <c r="BL112" s="1020"/>
      <c r="BM112" s="1020"/>
      <c r="BN112" s="1020"/>
      <c r="BO112" s="1020"/>
      <c r="BP112" s="1021"/>
      <c r="BQ112" s="989">
        <v>304428</v>
      </c>
      <c r="BR112" s="990"/>
      <c r="BS112" s="990"/>
      <c r="BT112" s="990"/>
      <c r="BU112" s="990"/>
      <c r="BV112" s="990">
        <v>333339</v>
      </c>
      <c r="BW112" s="990"/>
      <c r="BX112" s="990"/>
      <c r="BY112" s="990"/>
      <c r="BZ112" s="990"/>
      <c r="CA112" s="990">
        <v>334783</v>
      </c>
      <c r="CB112" s="990"/>
      <c r="CC112" s="990"/>
      <c r="CD112" s="990"/>
      <c r="CE112" s="990"/>
      <c r="CF112" s="984">
        <v>11.3</v>
      </c>
      <c r="CG112" s="985"/>
      <c r="CH112" s="985"/>
      <c r="CI112" s="985"/>
      <c r="CJ112" s="985"/>
      <c r="CK112" s="1015"/>
      <c r="CL112" s="1016"/>
      <c r="CM112" s="986" t="s">
        <v>428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729317</v>
      </c>
      <c r="DH112" s="990"/>
      <c r="DI112" s="990"/>
      <c r="DJ112" s="990"/>
      <c r="DK112" s="990"/>
      <c r="DL112" s="990">
        <v>729317</v>
      </c>
      <c r="DM112" s="990"/>
      <c r="DN112" s="990"/>
      <c r="DO112" s="990"/>
      <c r="DP112" s="990"/>
      <c r="DQ112" s="990">
        <v>729317</v>
      </c>
      <c r="DR112" s="990"/>
      <c r="DS112" s="990"/>
      <c r="DT112" s="990"/>
      <c r="DU112" s="990"/>
      <c r="DV112" s="991">
        <v>24.6</v>
      </c>
      <c r="DW112" s="991"/>
      <c r="DX112" s="991"/>
      <c r="DY112" s="991"/>
      <c r="DZ112" s="992"/>
    </row>
    <row r="113" spans="1:130" s="226" customFormat="1" ht="26.25" customHeight="1">
      <c r="A113" s="1024"/>
      <c r="B113" s="1025"/>
      <c r="C113" s="1020" t="s">
        <v>429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24560</v>
      </c>
      <c r="AB113" s="1004"/>
      <c r="AC113" s="1004"/>
      <c r="AD113" s="1004"/>
      <c r="AE113" s="1005"/>
      <c r="AF113" s="1006">
        <v>29184</v>
      </c>
      <c r="AG113" s="1004"/>
      <c r="AH113" s="1004"/>
      <c r="AI113" s="1004"/>
      <c r="AJ113" s="1005"/>
      <c r="AK113" s="1006">
        <v>28510</v>
      </c>
      <c r="AL113" s="1004"/>
      <c r="AM113" s="1004"/>
      <c r="AN113" s="1004"/>
      <c r="AO113" s="1005"/>
      <c r="AP113" s="1007">
        <v>1</v>
      </c>
      <c r="AQ113" s="1008"/>
      <c r="AR113" s="1008"/>
      <c r="AS113" s="1008"/>
      <c r="AT113" s="1009"/>
      <c r="AU113" s="970"/>
      <c r="AV113" s="971"/>
      <c r="AW113" s="971"/>
      <c r="AX113" s="971"/>
      <c r="AY113" s="971"/>
      <c r="AZ113" s="1019" t="s">
        <v>430</v>
      </c>
      <c r="BA113" s="1020"/>
      <c r="BB113" s="1020"/>
      <c r="BC113" s="1020"/>
      <c r="BD113" s="1020"/>
      <c r="BE113" s="1020"/>
      <c r="BF113" s="1020"/>
      <c r="BG113" s="1020"/>
      <c r="BH113" s="1020"/>
      <c r="BI113" s="1020"/>
      <c r="BJ113" s="1020"/>
      <c r="BK113" s="1020"/>
      <c r="BL113" s="1020"/>
      <c r="BM113" s="1020"/>
      <c r="BN113" s="1020"/>
      <c r="BO113" s="1020"/>
      <c r="BP113" s="1021"/>
      <c r="BQ113" s="989">
        <v>278897</v>
      </c>
      <c r="BR113" s="990"/>
      <c r="BS113" s="990"/>
      <c r="BT113" s="990"/>
      <c r="BU113" s="990"/>
      <c r="BV113" s="990">
        <v>170615</v>
      </c>
      <c r="BW113" s="990"/>
      <c r="BX113" s="990"/>
      <c r="BY113" s="990"/>
      <c r="BZ113" s="990"/>
      <c r="CA113" s="990">
        <v>95885</v>
      </c>
      <c r="CB113" s="990"/>
      <c r="CC113" s="990"/>
      <c r="CD113" s="990"/>
      <c r="CE113" s="990"/>
      <c r="CF113" s="984">
        <v>3.2</v>
      </c>
      <c r="CG113" s="985"/>
      <c r="CH113" s="985"/>
      <c r="CI113" s="985"/>
      <c r="CJ113" s="985"/>
      <c r="CK113" s="1015"/>
      <c r="CL113" s="1016"/>
      <c r="CM113" s="986" t="s">
        <v>431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122</v>
      </c>
      <c r="DH113" s="1029"/>
      <c r="DI113" s="1029"/>
      <c r="DJ113" s="1029"/>
      <c r="DK113" s="1030"/>
      <c r="DL113" s="1031" t="s">
        <v>122</v>
      </c>
      <c r="DM113" s="1029"/>
      <c r="DN113" s="1029"/>
      <c r="DO113" s="1029"/>
      <c r="DP113" s="1030"/>
      <c r="DQ113" s="1031" t="s">
        <v>421</v>
      </c>
      <c r="DR113" s="1029"/>
      <c r="DS113" s="1029"/>
      <c r="DT113" s="1029"/>
      <c r="DU113" s="1030"/>
      <c r="DV113" s="1032" t="s">
        <v>122</v>
      </c>
      <c r="DW113" s="1033"/>
      <c r="DX113" s="1033"/>
      <c r="DY113" s="1033"/>
      <c r="DZ113" s="1034"/>
    </row>
    <row r="114" spans="1:130" s="226" customFormat="1" ht="26.25" customHeight="1">
      <c r="A114" s="1024"/>
      <c r="B114" s="1025"/>
      <c r="C114" s="1020" t="s">
        <v>432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109583</v>
      </c>
      <c r="AB114" s="1029"/>
      <c r="AC114" s="1029"/>
      <c r="AD114" s="1029"/>
      <c r="AE114" s="1030"/>
      <c r="AF114" s="1031">
        <v>108490</v>
      </c>
      <c r="AG114" s="1029"/>
      <c r="AH114" s="1029"/>
      <c r="AI114" s="1029"/>
      <c r="AJ114" s="1030"/>
      <c r="AK114" s="1031">
        <v>78282</v>
      </c>
      <c r="AL114" s="1029"/>
      <c r="AM114" s="1029"/>
      <c r="AN114" s="1029"/>
      <c r="AO114" s="1030"/>
      <c r="AP114" s="1032">
        <v>2.6</v>
      </c>
      <c r="AQ114" s="1033"/>
      <c r="AR114" s="1033"/>
      <c r="AS114" s="1033"/>
      <c r="AT114" s="1034"/>
      <c r="AU114" s="970"/>
      <c r="AV114" s="971"/>
      <c r="AW114" s="971"/>
      <c r="AX114" s="971"/>
      <c r="AY114" s="971"/>
      <c r="AZ114" s="1019" t="s">
        <v>433</v>
      </c>
      <c r="BA114" s="1020"/>
      <c r="BB114" s="1020"/>
      <c r="BC114" s="1020"/>
      <c r="BD114" s="1020"/>
      <c r="BE114" s="1020"/>
      <c r="BF114" s="1020"/>
      <c r="BG114" s="1020"/>
      <c r="BH114" s="1020"/>
      <c r="BI114" s="1020"/>
      <c r="BJ114" s="1020"/>
      <c r="BK114" s="1020"/>
      <c r="BL114" s="1020"/>
      <c r="BM114" s="1020"/>
      <c r="BN114" s="1020"/>
      <c r="BO114" s="1020"/>
      <c r="BP114" s="1021"/>
      <c r="BQ114" s="989">
        <v>838629</v>
      </c>
      <c r="BR114" s="990"/>
      <c r="BS114" s="990"/>
      <c r="BT114" s="990"/>
      <c r="BU114" s="990"/>
      <c r="BV114" s="990">
        <v>793862</v>
      </c>
      <c r="BW114" s="990"/>
      <c r="BX114" s="990"/>
      <c r="BY114" s="990"/>
      <c r="BZ114" s="990"/>
      <c r="CA114" s="990">
        <v>749501</v>
      </c>
      <c r="CB114" s="990"/>
      <c r="CC114" s="990"/>
      <c r="CD114" s="990"/>
      <c r="CE114" s="990"/>
      <c r="CF114" s="984">
        <v>25.3</v>
      </c>
      <c r="CG114" s="985"/>
      <c r="CH114" s="985"/>
      <c r="CI114" s="985"/>
      <c r="CJ114" s="985"/>
      <c r="CK114" s="1015"/>
      <c r="CL114" s="1016"/>
      <c r="CM114" s="986" t="s">
        <v>434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421</v>
      </c>
      <c r="DH114" s="1029"/>
      <c r="DI114" s="1029"/>
      <c r="DJ114" s="1029"/>
      <c r="DK114" s="1030"/>
      <c r="DL114" s="1031" t="s">
        <v>122</v>
      </c>
      <c r="DM114" s="1029"/>
      <c r="DN114" s="1029"/>
      <c r="DO114" s="1029"/>
      <c r="DP114" s="1030"/>
      <c r="DQ114" s="1031" t="s">
        <v>122</v>
      </c>
      <c r="DR114" s="1029"/>
      <c r="DS114" s="1029"/>
      <c r="DT114" s="1029"/>
      <c r="DU114" s="1030"/>
      <c r="DV114" s="1032" t="s">
        <v>122</v>
      </c>
      <c r="DW114" s="1033"/>
      <c r="DX114" s="1033"/>
      <c r="DY114" s="1033"/>
      <c r="DZ114" s="1034"/>
    </row>
    <row r="115" spans="1:130" s="226" customFormat="1" ht="26.25" customHeight="1">
      <c r="A115" s="1024"/>
      <c r="B115" s="1025"/>
      <c r="C115" s="1020" t="s">
        <v>435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122</v>
      </c>
      <c r="AB115" s="1004"/>
      <c r="AC115" s="1004"/>
      <c r="AD115" s="1004"/>
      <c r="AE115" s="1005"/>
      <c r="AF115" s="1006" t="s">
        <v>122</v>
      </c>
      <c r="AG115" s="1004"/>
      <c r="AH115" s="1004"/>
      <c r="AI115" s="1004"/>
      <c r="AJ115" s="1005"/>
      <c r="AK115" s="1006" t="s">
        <v>122</v>
      </c>
      <c r="AL115" s="1004"/>
      <c r="AM115" s="1004"/>
      <c r="AN115" s="1004"/>
      <c r="AO115" s="1005"/>
      <c r="AP115" s="1007" t="s">
        <v>122</v>
      </c>
      <c r="AQ115" s="1008"/>
      <c r="AR115" s="1008"/>
      <c r="AS115" s="1008"/>
      <c r="AT115" s="1009"/>
      <c r="AU115" s="970"/>
      <c r="AV115" s="971"/>
      <c r="AW115" s="971"/>
      <c r="AX115" s="971"/>
      <c r="AY115" s="971"/>
      <c r="AZ115" s="1019" t="s">
        <v>436</v>
      </c>
      <c r="BA115" s="1020"/>
      <c r="BB115" s="1020"/>
      <c r="BC115" s="1020"/>
      <c r="BD115" s="1020"/>
      <c r="BE115" s="1020"/>
      <c r="BF115" s="1020"/>
      <c r="BG115" s="1020"/>
      <c r="BH115" s="1020"/>
      <c r="BI115" s="1020"/>
      <c r="BJ115" s="1020"/>
      <c r="BK115" s="1020"/>
      <c r="BL115" s="1020"/>
      <c r="BM115" s="1020"/>
      <c r="BN115" s="1020"/>
      <c r="BO115" s="1020"/>
      <c r="BP115" s="1021"/>
      <c r="BQ115" s="989">
        <v>75622</v>
      </c>
      <c r="BR115" s="990"/>
      <c r="BS115" s="990"/>
      <c r="BT115" s="990"/>
      <c r="BU115" s="990"/>
      <c r="BV115" s="990">
        <v>72821</v>
      </c>
      <c r="BW115" s="990"/>
      <c r="BX115" s="990"/>
      <c r="BY115" s="990"/>
      <c r="BZ115" s="990"/>
      <c r="CA115" s="990">
        <v>77022</v>
      </c>
      <c r="CB115" s="990"/>
      <c r="CC115" s="990"/>
      <c r="CD115" s="990"/>
      <c r="CE115" s="990"/>
      <c r="CF115" s="984">
        <v>2.6</v>
      </c>
      <c r="CG115" s="985"/>
      <c r="CH115" s="985"/>
      <c r="CI115" s="985"/>
      <c r="CJ115" s="985"/>
      <c r="CK115" s="1015"/>
      <c r="CL115" s="1016"/>
      <c r="CM115" s="1019" t="s">
        <v>437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122</v>
      </c>
      <c r="DM115" s="1029"/>
      <c r="DN115" s="1029"/>
      <c r="DO115" s="1029"/>
      <c r="DP115" s="1030"/>
      <c r="DQ115" s="1031" t="s">
        <v>122</v>
      </c>
      <c r="DR115" s="1029"/>
      <c r="DS115" s="1029"/>
      <c r="DT115" s="1029"/>
      <c r="DU115" s="1030"/>
      <c r="DV115" s="1032" t="s">
        <v>122</v>
      </c>
      <c r="DW115" s="1033"/>
      <c r="DX115" s="1033"/>
      <c r="DY115" s="1033"/>
      <c r="DZ115" s="1034"/>
    </row>
    <row r="116" spans="1:130" s="226" customFormat="1" ht="26.25" customHeight="1">
      <c r="A116" s="1026"/>
      <c r="B116" s="1027"/>
      <c r="C116" s="1035" t="s">
        <v>438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103</v>
      </c>
      <c r="AB116" s="1029"/>
      <c r="AC116" s="1029"/>
      <c r="AD116" s="1029"/>
      <c r="AE116" s="1030"/>
      <c r="AF116" s="1031">
        <v>149</v>
      </c>
      <c r="AG116" s="1029"/>
      <c r="AH116" s="1029"/>
      <c r="AI116" s="1029"/>
      <c r="AJ116" s="1030"/>
      <c r="AK116" s="1031">
        <v>88</v>
      </c>
      <c r="AL116" s="1029"/>
      <c r="AM116" s="1029"/>
      <c r="AN116" s="1029"/>
      <c r="AO116" s="1030"/>
      <c r="AP116" s="1032">
        <v>0</v>
      </c>
      <c r="AQ116" s="1033"/>
      <c r="AR116" s="1033"/>
      <c r="AS116" s="1033"/>
      <c r="AT116" s="1034"/>
      <c r="AU116" s="970"/>
      <c r="AV116" s="971"/>
      <c r="AW116" s="971"/>
      <c r="AX116" s="971"/>
      <c r="AY116" s="971"/>
      <c r="AZ116" s="1037" t="s">
        <v>439</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122</v>
      </c>
      <c r="BW116" s="990"/>
      <c r="BX116" s="990"/>
      <c r="BY116" s="990"/>
      <c r="BZ116" s="990"/>
      <c r="CA116" s="990" t="s">
        <v>122</v>
      </c>
      <c r="CB116" s="990"/>
      <c r="CC116" s="990"/>
      <c r="CD116" s="990"/>
      <c r="CE116" s="990"/>
      <c r="CF116" s="984" t="s">
        <v>421</v>
      </c>
      <c r="CG116" s="985"/>
      <c r="CH116" s="985"/>
      <c r="CI116" s="985"/>
      <c r="CJ116" s="985"/>
      <c r="CK116" s="1015"/>
      <c r="CL116" s="1016"/>
      <c r="CM116" s="986" t="s">
        <v>440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122</v>
      </c>
      <c r="DM116" s="1029"/>
      <c r="DN116" s="1029"/>
      <c r="DO116" s="1029"/>
      <c r="DP116" s="1030"/>
      <c r="DQ116" s="1031" t="s">
        <v>122</v>
      </c>
      <c r="DR116" s="1029"/>
      <c r="DS116" s="1029"/>
      <c r="DT116" s="1029"/>
      <c r="DU116" s="1030"/>
      <c r="DV116" s="1032" t="s">
        <v>122</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441</v>
      </c>
      <c r="Z117" s="956"/>
      <c r="AA117" s="1046">
        <v>927056</v>
      </c>
      <c r="AB117" s="1047"/>
      <c r="AC117" s="1047"/>
      <c r="AD117" s="1047"/>
      <c r="AE117" s="1048"/>
      <c r="AF117" s="1049">
        <v>934149</v>
      </c>
      <c r="AG117" s="1047"/>
      <c r="AH117" s="1047"/>
      <c r="AI117" s="1047"/>
      <c r="AJ117" s="1048"/>
      <c r="AK117" s="1049">
        <v>860089</v>
      </c>
      <c r="AL117" s="1047"/>
      <c r="AM117" s="1047"/>
      <c r="AN117" s="1047"/>
      <c r="AO117" s="1048"/>
      <c r="AP117" s="1050"/>
      <c r="AQ117" s="1051"/>
      <c r="AR117" s="1051"/>
      <c r="AS117" s="1051"/>
      <c r="AT117" s="1052"/>
      <c r="AU117" s="970"/>
      <c r="AV117" s="971"/>
      <c r="AW117" s="971"/>
      <c r="AX117" s="971"/>
      <c r="AY117" s="971"/>
      <c r="AZ117" s="1037" t="s">
        <v>442</v>
      </c>
      <c r="BA117" s="1038"/>
      <c r="BB117" s="1038"/>
      <c r="BC117" s="1038"/>
      <c r="BD117" s="1038"/>
      <c r="BE117" s="1038"/>
      <c r="BF117" s="1038"/>
      <c r="BG117" s="1038"/>
      <c r="BH117" s="1038"/>
      <c r="BI117" s="1038"/>
      <c r="BJ117" s="1038"/>
      <c r="BK117" s="1038"/>
      <c r="BL117" s="1038"/>
      <c r="BM117" s="1038"/>
      <c r="BN117" s="1038"/>
      <c r="BO117" s="1038"/>
      <c r="BP117" s="1039"/>
      <c r="BQ117" s="989" t="s">
        <v>421</v>
      </c>
      <c r="BR117" s="990"/>
      <c r="BS117" s="990"/>
      <c r="BT117" s="990"/>
      <c r="BU117" s="990"/>
      <c r="BV117" s="990" t="s">
        <v>421</v>
      </c>
      <c r="BW117" s="990"/>
      <c r="BX117" s="990"/>
      <c r="BY117" s="990"/>
      <c r="BZ117" s="990"/>
      <c r="CA117" s="990" t="s">
        <v>421</v>
      </c>
      <c r="CB117" s="990"/>
      <c r="CC117" s="990"/>
      <c r="CD117" s="990"/>
      <c r="CE117" s="990"/>
      <c r="CF117" s="984" t="s">
        <v>421</v>
      </c>
      <c r="CG117" s="985"/>
      <c r="CH117" s="985"/>
      <c r="CI117" s="985"/>
      <c r="CJ117" s="985"/>
      <c r="CK117" s="1015"/>
      <c r="CL117" s="1016"/>
      <c r="CM117" s="986" t="s">
        <v>443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421</v>
      </c>
      <c r="DH117" s="1029"/>
      <c r="DI117" s="1029"/>
      <c r="DJ117" s="1029"/>
      <c r="DK117" s="1030"/>
      <c r="DL117" s="1031" t="s">
        <v>421</v>
      </c>
      <c r="DM117" s="1029"/>
      <c r="DN117" s="1029"/>
      <c r="DO117" s="1029"/>
      <c r="DP117" s="1030"/>
      <c r="DQ117" s="1031" t="s">
        <v>421</v>
      </c>
      <c r="DR117" s="1029"/>
      <c r="DS117" s="1029"/>
      <c r="DT117" s="1029"/>
      <c r="DU117" s="1030"/>
      <c r="DV117" s="1032" t="s">
        <v>421</v>
      </c>
      <c r="DW117" s="1033"/>
      <c r="DX117" s="1033"/>
      <c r="DY117" s="1033"/>
      <c r="DZ117" s="1034"/>
    </row>
    <row r="118" spans="1:130" s="226" customFormat="1" ht="26.25" customHeight="1">
      <c r="A118" s="974" t="s">
        <v>416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414</v>
      </c>
      <c r="AB118" s="955"/>
      <c r="AC118" s="955"/>
      <c r="AD118" s="955"/>
      <c r="AE118" s="956"/>
      <c r="AF118" s="954" t="s">
        <v>300</v>
      </c>
      <c r="AG118" s="955"/>
      <c r="AH118" s="955"/>
      <c r="AI118" s="955"/>
      <c r="AJ118" s="956"/>
      <c r="AK118" s="954" t="s">
        <v>299</v>
      </c>
      <c r="AL118" s="955"/>
      <c r="AM118" s="955"/>
      <c r="AN118" s="955"/>
      <c r="AO118" s="956"/>
      <c r="AP118" s="1041" t="s">
        <v>415</v>
      </c>
      <c r="AQ118" s="1042"/>
      <c r="AR118" s="1042"/>
      <c r="AS118" s="1042"/>
      <c r="AT118" s="1043"/>
      <c r="AU118" s="970"/>
      <c r="AV118" s="971"/>
      <c r="AW118" s="971"/>
      <c r="AX118" s="971"/>
      <c r="AY118" s="971"/>
      <c r="AZ118" s="1044" t="s">
        <v>444</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122</v>
      </c>
      <c r="BW118" s="1068"/>
      <c r="BX118" s="1068"/>
      <c r="BY118" s="1068"/>
      <c r="BZ118" s="1068"/>
      <c r="CA118" s="1068" t="s">
        <v>122</v>
      </c>
      <c r="CB118" s="1068"/>
      <c r="CC118" s="1068"/>
      <c r="CD118" s="1068"/>
      <c r="CE118" s="1068"/>
      <c r="CF118" s="984" t="s">
        <v>122</v>
      </c>
      <c r="CG118" s="985"/>
      <c r="CH118" s="985"/>
      <c r="CI118" s="985"/>
      <c r="CJ118" s="985"/>
      <c r="CK118" s="1015"/>
      <c r="CL118" s="1016"/>
      <c r="CM118" s="986" t="s">
        <v>445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c r="A119" s="1128" t="s">
        <v>419</v>
      </c>
      <c r="B119" s="1014"/>
      <c r="C119" s="993" t="s">
        <v>420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122</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446</v>
      </c>
      <c r="BP119" s="1076"/>
      <c r="BQ119" s="1067">
        <v>9427796</v>
      </c>
      <c r="BR119" s="1068"/>
      <c r="BS119" s="1068"/>
      <c r="BT119" s="1068"/>
      <c r="BU119" s="1068"/>
      <c r="BV119" s="1068">
        <v>9420235</v>
      </c>
      <c r="BW119" s="1068"/>
      <c r="BX119" s="1068"/>
      <c r="BY119" s="1068"/>
      <c r="BZ119" s="1068"/>
      <c r="CA119" s="1068">
        <v>9236864</v>
      </c>
      <c r="CB119" s="1068"/>
      <c r="CC119" s="1068"/>
      <c r="CD119" s="1068"/>
      <c r="CE119" s="1068"/>
      <c r="CF119" s="1069"/>
      <c r="CG119" s="1070"/>
      <c r="CH119" s="1070"/>
      <c r="CI119" s="1070"/>
      <c r="CJ119" s="1071"/>
      <c r="CK119" s="1017"/>
      <c r="CL119" s="1018"/>
      <c r="CM119" s="1072" t="s">
        <v>447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12590</v>
      </c>
      <c r="DH119" s="1054"/>
      <c r="DI119" s="1054"/>
      <c r="DJ119" s="1054"/>
      <c r="DK119" s="1055"/>
      <c r="DL119" s="1053">
        <v>5337</v>
      </c>
      <c r="DM119" s="1054"/>
      <c r="DN119" s="1054"/>
      <c r="DO119" s="1054"/>
      <c r="DP119" s="1055"/>
      <c r="DQ119" s="1053">
        <v>1017</v>
      </c>
      <c r="DR119" s="1054"/>
      <c r="DS119" s="1054"/>
      <c r="DT119" s="1054"/>
      <c r="DU119" s="1055"/>
      <c r="DV119" s="1056">
        <v>0</v>
      </c>
      <c r="DW119" s="1057"/>
      <c r="DX119" s="1057"/>
      <c r="DY119" s="1057"/>
      <c r="DZ119" s="1058"/>
    </row>
    <row r="120" spans="1:130" s="226" customFormat="1" ht="26.25" customHeight="1">
      <c r="A120" s="1129"/>
      <c r="B120" s="1016"/>
      <c r="C120" s="986" t="s">
        <v>424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122</v>
      </c>
      <c r="AL120" s="1029"/>
      <c r="AM120" s="1029"/>
      <c r="AN120" s="1029"/>
      <c r="AO120" s="1030"/>
      <c r="AP120" s="1032" t="s">
        <v>122</v>
      </c>
      <c r="AQ120" s="1033"/>
      <c r="AR120" s="1033"/>
      <c r="AS120" s="1033"/>
      <c r="AT120" s="1034"/>
      <c r="AU120" s="1059" t="s">
        <v>448</v>
      </c>
      <c r="AV120" s="1060"/>
      <c r="AW120" s="1060"/>
      <c r="AX120" s="1060"/>
      <c r="AY120" s="1061"/>
      <c r="AZ120" s="1010" t="s">
        <v>449</v>
      </c>
      <c r="BA120" s="959"/>
      <c r="BB120" s="959"/>
      <c r="BC120" s="959"/>
      <c r="BD120" s="959"/>
      <c r="BE120" s="959"/>
      <c r="BF120" s="959"/>
      <c r="BG120" s="959"/>
      <c r="BH120" s="959"/>
      <c r="BI120" s="959"/>
      <c r="BJ120" s="959"/>
      <c r="BK120" s="959"/>
      <c r="BL120" s="959"/>
      <c r="BM120" s="959"/>
      <c r="BN120" s="959"/>
      <c r="BO120" s="959"/>
      <c r="BP120" s="960"/>
      <c r="BQ120" s="996">
        <v>1894365</v>
      </c>
      <c r="BR120" s="997"/>
      <c r="BS120" s="997"/>
      <c r="BT120" s="997"/>
      <c r="BU120" s="997"/>
      <c r="BV120" s="997">
        <v>2132178</v>
      </c>
      <c r="BW120" s="997"/>
      <c r="BX120" s="997"/>
      <c r="BY120" s="997"/>
      <c r="BZ120" s="997"/>
      <c r="CA120" s="997">
        <v>2085579</v>
      </c>
      <c r="CB120" s="997"/>
      <c r="CC120" s="997"/>
      <c r="CD120" s="997"/>
      <c r="CE120" s="997"/>
      <c r="CF120" s="1011">
        <v>70.400000000000006</v>
      </c>
      <c r="CG120" s="1012"/>
      <c r="CH120" s="1012"/>
      <c r="CI120" s="1012"/>
      <c r="CJ120" s="1012"/>
      <c r="CK120" s="1077" t="s">
        <v>450</v>
      </c>
      <c r="CL120" s="1078"/>
      <c r="CM120" s="1078"/>
      <c r="CN120" s="1078"/>
      <c r="CO120" s="1079"/>
      <c r="CP120" s="1085" t="s">
        <v>396</v>
      </c>
      <c r="CQ120" s="1086"/>
      <c r="CR120" s="1086"/>
      <c r="CS120" s="1086"/>
      <c r="CT120" s="1086"/>
      <c r="CU120" s="1086"/>
      <c r="CV120" s="1086"/>
      <c r="CW120" s="1086"/>
      <c r="CX120" s="1086"/>
      <c r="CY120" s="1086"/>
      <c r="CZ120" s="1086"/>
      <c r="DA120" s="1086"/>
      <c r="DB120" s="1086"/>
      <c r="DC120" s="1086"/>
      <c r="DD120" s="1086"/>
      <c r="DE120" s="1086"/>
      <c r="DF120" s="1087"/>
      <c r="DG120" s="996">
        <v>304428</v>
      </c>
      <c r="DH120" s="997"/>
      <c r="DI120" s="997"/>
      <c r="DJ120" s="997"/>
      <c r="DK120" s="997"/>
      <c r="DL120" s="997">
        <v>333339</v>
      </c>
      <c r="DM120" s="997"/>
      <c r="DN120" s="997"/>
      <c r="DO120" s="997"/>
      <c r="DP120" s="997"/>
      <c r="DQ120" s="997">
        <v>334783</v>
      </c>
      <c r="DR120" s="997"/>
      <c r="DS120" s="997"/>
      <c r="DT120" s="997"/>
      <c r="DU120" s="997"/>
      <c r="DV120" s="998">
        <v>11.3</v>
      </c>
      <c r="DW120" s="998"/>
      <c r="DX120" s="998"/>
      <c r="DY120" s="998"/>
      <c r="DZ120" s="999"/>
    </row>
    <row r="121" spans="1:130" s="226" customFormat="1" ht="26.25" customHeight="1">
      <c r="A121" s="1129"/>
      <c r="B121" s="1016"/>
      <c r="C121" s="1037" t="s">
        <v>451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122</v>
      </c>
      <c r="AL121" s="1029"/>
      <c r="AM121" s="1029"/>
      <c r="AN121" s="1029"/>
      <c r="AO121" s="1030"/>
      <c r="AP121" s="1032" t="s">
        <v>122</v>
      </c>
      <c r="AQ121" s="1033"/>
      <c r="AR121" s="1033"/>
      <c r="AS121" s="1033"/>
      <c r="AT121" s="1034"/>
      <c r="AU121" s="1062"/>
      <c r="AV121" s="1063"/>
      <c r="AW121" s="1063"/>
      <c r="AX121" s="1063"/>
      <c r="AY121" s="1064"/>
      <c r="AZ121" s="1019" t="s">
        <v>452</v>
      </c>
      <c r="BA121" s="1020"/>
      <c r="BB121" s="1020"/>
      <c r="BC121" s="1020"/>
      <c r="BD121" s="1020"/>
      <c r="BE121" s="1020"/>
      <c r="BF121" s="1020"/>
      <c r="BG121" s="1020"/>
      <c r="BH121" s="1020"/>
      <c r="BI121" s="1020"/>
      <c r="BJ121" s="1020"/>
      <c r="BK121" s="1020"/>
      <c r="BL121" s="1020"/>
      <c r="BM121" s="1020"/>
      <c r="BN121" s="1020"/>
      <c r="BO121" s="1020"/>
      <c r="BP121" s="1021"/>
      <c r="BQ121" s="989">
        <v>509133</v>
      </c>
      <c r="BR121" s="990"/>
      <c r="BS121" s="990"/>
      <c r="BT121" s="990"/>
      <c r="BU121" s="990"/>
      <c r="BV121" s="990">
        <v>558643</v>
      </c>
      <c r="BW121" s="990"/>
      <c r="BX121" s="990"/>
      <c r="BY121" s="990"/>
      <c r="BZ121" s="990"/>
      <c r="CA121" s="990">
        <v>602161</v>
      </c>
      <c r="CB121" s="990"/>
      <c r="CC121" s="990"/>
      <c r="CD121" s="990"/>
      <c r="CE121" s="990"/>
      <c r="CF121" s="984">
        <v>20.3</v>
      </c>
      <c r="CG121" s="985"/>
      <c r="CH121" s="985"/>
      <c r="CI121" s="985"/>
      <c r="CJ121" s="985"/>
      <c r="CK121" s="1080"/>
      <c r="CL121" s="1081"/>
      <c r="CM121" s="1081"/>
      <c r="CN121" s="1081"/>
      <c r="CO121" s="1082"/>
      <c r="CP121" s="1090" t="s">
        <v>394</v>
      </c>
      <c r="CQ121" s="1091"/>
      <c r="CR121" s="1091"/>
      <c r="CS121" s="1091"/>
      <c r="CT121" s="1091"/>
      <c r="CU121" s="1091"/>
      <c r="CV121" s="1091"/>
      <c r="CW121" s="1091"/>
      <c r="CX121" s="1091"/>
      <c r="CY121" s="1091"/>
      <c r="CZ121" s="1091"/>
      <c r="DA121" s="1091"/>
      <c r="DB121" s="1091"/>
      <c r="DC121" s="1091"/>
      <c r="DD121" s="1091"/>
      <c r="DE121" s="1091"/>
      <c r="DF121" s="1092"/>
      <c r="DG121" s="989" t="s">
        <v>122</v>
      </c>
      <c r="DH121" s="990"/>
      <c r="DI121" s="990"/>
      <c r="DJ121" s="990"/>
      <c r="DK121" s="990"/>
      <c r="DL121" s="990" t="s">
        <v>122</v>
      </c>
      <c r="DM121" s="990"/>
      <c r="DN121" s="990"/>
      <c r="DO121" s="990"/>
      <c r="DP121" s="990"/>
      <c r="DQ121" s="990" t="s">
        <v>122</v>
      </c>
      <c r="DR121" s="990"/>
      <c r="DS121" s="990"/>
      <c r="DT121" s="990"/>
      <c r="DU121" s="990"/>
      <c r="DV121" s="991" t="s">
        <v>122</v>
      </c>
      <c r="DW121" s="991"/>
      <c r="DX121" s="991"/>
      <c r="DY121" s="991"/>
      <c r="DZ121" s="992"/>
    </row>
    <row r="122" spans="1:130" s="226" customFormat="1" ht="26.25" customHeight="1">
      <c r="A122" s="1129"/>
      <c r="B122" s="1016"/>
      <c r="C122" s="986" t="s">
        <v>434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453</v>
      </c>
      <c r="BA122" s="1035"/>
      <c r="BB122" s="1035"/>
      <c r="BC122" s="1035"/>
      <c r="BD122" s="1035"/>
      <c r="BE122" s="1035"/>
      <c r="BF122" s="1035"/>
      <c r="BG122" s="1035"/>
      <c r="BH122" s="1035"/>
      <c r="BI122" s="1035"/>
      <c r="BJ122" s="1035"/>
      <c r="BK122" s="1035"/>
      <c r="BL122" s="1035"/>
      <c r="BM122" s="1035"/>
      <c r="BN122" s="1035"/>
      <c r="BO122" s="1035"/>
      <c r="BP122" s="1036"/>
      <c r="BQ122" s="1067">
        <v>5174640</v>
      </c>
      <c r="BR122" s="1068"/>
      <c r="BS122" s="1068"/>
      <c r="BT122" s="1068"/>
      <c r="BU122" s="1068"/>
      <c r="BV122" s="1068">
        <v>5333504</v>
      </c>
      <c r="BW122" s="1068"/>
      <c r="BX122" s="1068"/>
      <c r="BY122" s="1068"/>
      <c r="BZ122" s="1068"/>
      <c r="CA122" s="1068">
        <v>5169976</v>
      </c>
      <c r="CB122" s="1068"/>
      <c r="CC122" s="1068"/>
      <c r="CD122" s="1068"/>
      <c r="CE122" s="1068"/>
      <c r="CF122" s="1088">
        <v>174.6</v>
      </c>
      <c r="CG122" s="1089"/>
      <c r="CH122" s="1089"/>
      <c r="CI122" s="1089"/>
      <c r="CJ122" s="1089"/>
      <c r="CK122" s="1080"/>
      <c r="CL122" s="1081"/>
      <c r="CM122" s="1081"/>
      <c r="CN122" s="1081"/>
      <c r="CO122" s="1082"/>
      <c r="CP122" s="1090" t="s">
        <v>395</v>
      </c>
      <c r="CQ122" s="1091"/>
      <c r="CR122" s="1091"/>
      <c r="CS122" s="1091"/>
      <c r="CT122" s="1091"/>
      <c r="CU122" s="1091"/>
      <c r="CV122" s="1091"/>
      <c r="CW122" s="1091"/>
      <c r="CX122" s="1091"/>
      <c r="CY122" s="1091"/>
      <c r="CZ122" s="1091"/>
      <c r="DA122" s="1091"/>
      <c r="DB122" s="1091"/>
      <c r="DC122" s="1091"/>
      <c r="DD122" s="1091"/>
      <c r="DE122" s="1091"/>
      <c r="DF122" s="1092"/>
      <c r="DG122" s="989" t="s">
        <v>122</v>
      </c>
      <c r="DH122" s="990"/>
      <c r="DI122" s="990"/>
      <c r="DJ122" s="990"/>
      <c r="DK122" s="990"/>
      <c r="DL122" s="990" t="s">
        <v>122</v>
      </c>
      <c r="DM122" s="990"/>
      <c r="DN122" s="990"/>
      <c r="DO122" s="990"/>
      <c r="DP122" s="990"/>
      <c r="DQ122" s="990" t="s">
        <v>122</v>
      </c>
      <c r="DR122" s="990"/>
      <c r="DS122" s="990"/>
      <c r="DT122" s="990"/>
      <c r="DU122" s="990"/>
      <c r="DV122" s="991" t="s">
        <v>122</v>
      </c>
      <c r="DW122" s="991"/>
      <c r="DX122" s="991"/>
      <c r="DY122" s="991"/>
      <c r="DZ122" s="992"/>
    </row>
    <row r="123" spans="1:130" s="226" customFormat="1" ht="26.25" customHeight="1">
      <c r="A123" s="1129"/>
      <c r="B123" s="1016"/>
      <c r="C123" s="986" t="s">
        <v>440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122</v>
      </c>
      <c r="AG123" s="1029"/>
      <c r="AH123" s="1029"/>
      <c r="AI123" s="1029"/>
      <c r="AJ123" s="1030"/>
      <c r="AK123" s="1031" t="s">
        <v>122</v>
      </c>
      <c r="AL123" s="1029"/>
      <c r="AM123" s="1029"/>
      <c r="AN123" s="1029"/>
      <c r="AO123" s="1030"/>
      <c r="AP123" s="1032" t="s">
        <v>122</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454</v>
      </c>
      <c r="BP123" s="1076"/>
      <c r="BQ123" s="1135">
        <v>7578138</v>
      </c>
      <c r="BR123" s="1136"/>
      <c r="BS123" s="1136"/>
      <c r="BT123" s="1136"/>
      <c r="BU123" s="1136"/>
      <c r="BV123" s="1136">
        <v>8024325</v>
      </c>
      <c r="BW123" s="1136"/>
      <c r="BX123" s="1136"/>
      <c r="BY123" s="1136"/>
      <c r="BZ123" s="1136"/>
      <c r="CA123" s="1136">
        <v>7857716</v>
      </c>
      <c r="CB123" s="1136"/>
      <c r="CC123" s="1136"/>
      <c r="CD123" s="1136"/>
      <c r="CE123" s="1136"/>
      <c r="CF123" s="1069"/>
      <c r="CG123" s="1070"/>
      <c r="CH123" s="1070"/>
      <c r="CI123" s="1070"/>
      <c r="CJ123" s="1071"/>
      <c r="CK123" s="1080"/>
      <c r="CL123" s="1081"/>
      <c r="CM123" s="1081"/>
      <c r="CN123" s="1081"/>
      <c r="CO123" s="1082"/>
      <c r="CP123" s="1090" t="s">
        <v>393</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122</v>
      </c>
      <c r="DM123" s="1029"/>
      <c r="DN123" s="1029"/>
      <c r="DO123" s="1029"/>
      <c r="DP123" s="1030"/>
      <c r="DQ123" s="1031" t="s">
        <v>122</v>
      </c>
      <c r="DR123" s="1029"/>
      <c r="DS123" s="1029"/>
      <c r="DT123" s="1029"/>
      <c r="DU123" s="1030"/>
      <c r="DV123" s="1032" t="s">
        <v>122</v>
      </c>
      <c r="DW123" s="1033"/>
      <c r="DX123" s="1033"/>
      <c r="DY123" s="1033"/>
      <c r="DZ123" s="1034"/>
    </row>
    <row r="124" spans="1:130" s="226" customFormat="1" ht="26.25" customHeight="1" thickBot="1">
      <c r="A124" s="1129"/>
      <c r="B124" s="1016"/>
      <c r="C124" s="986" t="s">
        <v>443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122</v>
      </c>
      <c r="AG124" s="1029"/>
      <c r="AH124" s="1029"/>
      <c r="AI124" s="1029"/>
      <c r="AJ124" s="1030"/>
      <c r="AK124" s="1031" t="s">
        <v>122</v>
      </c>
      <c r="AL124" s="1029"/>
      <c r="AM124" s="1029"/>
      <c r="AN124" s="1029"/>
      <c r="AO124" s="1030"/>
      <c r="AP124" s="1032" t="s">
        <v>122</v>
      </c>
      <c r="AQ124" s="1033"/>
      <c r="AR124" s="1033"/>
      <c r="AS124" s="1033"/>
      <c r="AT124" s="1034"/>
      <c r="AU124" s="1131" t="s">
        <v>455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64</v>
      </c>
      <c r="BR124" s="1098"/>
      <c r="BS124" s="1098"/>
      <c r="BT124" s="1098"/>
      <c r="BU124" s="1098"/>
      <c r="BV124" s="1098">
        <v>47.6</v>
      </c>
      <c r="BW124" s="1098"/>
      <c r="BX124" s="1098"/>
      <c r="BY124" s="1098"/>
      <c r="BZ124" s="1098"/>
      <c r="CA124" s="1098">
        <v>46.5</v>
      </c>
      <c r="CB124" s="1098"/>
      <c r="CC124" s="1098"/>
      <c r="CD124" s="1098"/>
      <c r="CE124" s="1098"/>
      <c r="CF124" s="1099"/>
      <c r="CG124" s="1100"/>
      <c r="CH124" s="1100"/>
      <c r="CI124" s="1100"/>
      <c r="CJ124" s="1101"/>
      <c r="CK124" s="1083"/>
      <c r="CL124" s="1083"/>
      <c r="CM124" s="1083"/>
      <c r="CN124" s="1083"/>
      <c r="CO124" s="1084"/>
      <c r="CP124" s="1090" t="s">
        <v>456</v>
      </c>
      <c r="CQ124" s="1091"/>
      <c r="CR124" s="1091"/>
      <c r="CS124" s="1091"/>
      <c r="CT124" s="1091"/>
      <c r="CU124" s="1091"/>
      <c r="CV124" s="1091"/>
      <c r="CW124" s="1091"/>
      <c r="CX124" s="1091"/>
      <c r="CY124" s="1091"/>
      <c r="CZ124" s="1091"/>
      <c r="DA124" s="1091"/>
      <c r="DB124" s="1091"/>
      <c r="DC124" s="1091"/>
      <c r="DD124" s="1091"/>
      <c r="DE124" s="1091"/>
      <c r="DF124" s="1092"/>
      <c r="DG124" s="1075" t="s">
        <v>122</v>
      </c>
      <c r="DH124" s="1054"/>
      <c r="DI124" s="1054"/>
      <c r="DJ124" s="1054"/>
      <c r="DK124" s="1055"/>
      <c r="DL124" s="1053" t="s">
        <v>122</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c r="A125" s="1129"/>
      <c r="B125" s="1016"/>
      <c r="C125" s="986" t="s">
        <v>445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457</v>
      </c>
      <c r="CL125" s="1078"/>
      <c r="CM125" s="1078"/>
      <c r="CN125" s="1078"/>
      <c r="CO125" s="1079"/>
      <c r="CP125" s="1010" t="s">
        <v>458</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c r="A126" s="1129"/>
      <c r="B126" s="1016"/>
      <c r="C126" s="986" t="s">
        <v>447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122</v>
      </c>
      <c r="AB126" s="1029"/>
      <c r="AC126" s="1029"/>
      <c r="AD126" s="1029"/>
      <c r="AE126" s="1030"/>
      <c r="AF126" s="1031" t="s">
        <v>122</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459</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c r="A127" s="1130"/>
      <c r="B127" s="1018"/>
      <c r="C127" s="1072" t="s">
        <v>460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122</v>
      </c>
      <c r="AB127" s="1029"/>
      <c r="AC127" s="1029"/>
      <c r="AD127" s="1029"/>
      <c r="AE127" s="1030"/>
      <c r="AF127" s="1031" t="s">
        <v>122</v>
      </c>
      <c r="AG127" s="1029"/>
      <c r="AH127" s="1029"/>
      <c r="AI127" s="1029"/>
      <c r="AJ127" s="1030"/>
      <c r="AK127" s="1031" t="s">
        <v>122</v>
      </c>
      <c r="AL127" s="1029"/>
      <c r="AM127" s="1029"/>
      <c r="AN127" s="1029"/>
      <c r="AO127" s="1030"/>
      <c r="AP127" s="1032" t="s">
        <v>122</v>
      </c>
      <c r="AQ127" s="1033"/>
      <c r="AR127" s="1033"/>
      <c r="AS127" s="1033"/>
      <c r="AT127" s="1034"/>
      <c r="AU127" s="262"/>
      <c r="AV127" s="262"/>
      <c r="AW127" s="262"/>
      <c r="AX127" s="1102" t="s">
        <v>461</v>
      </c>
      <c r="AY127" s="1103"/>
      <c r="AZ127" s="1103"/>
      <c r="BA127" s="1103"/>
      <c r="BB127" s="1103"/>
      <c r="BC127" s="1103"/>
      <c r="BD127" s="1103"/>
      <c r="BE127" s="1104"/>
      <c r="BF127" s="1105" t="s">
        <v>462</v>
      </c>
      <c r="BG127" s="1103"/>
      <c r="BH127" s="1103"/>
      <c r="BI127" s="1103"/>
      <c r="BJ127" s="1103"/>
      <c r="BK127" s="1103"/>
      <c r="BL127" s="1104"/>
      <c r="BM127" s="1105" t="s">
        <v>463</v>
      </c>
      <c r="BN127" s="1103"/>
      <c r="BO127" s="1103"/>
      <c r="BP127" s="1103"/>
      <c r="BQ127" s="1103"/>
      <c r="BR127" s="1103"/>
      <c r="BS127" s="1104"/>
      <c r="BT127" s="1105" t="s">
        <v>464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465</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122</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c r="A128" s="1113" t="s">
        <v>466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467</v>
      </c>
      <c r="X128" s="1115"/>
      <c r="Y128" s="1115"/>
      <c r="Z128" s="1116"/>
      <c r="AA128" s="1117">
        <v>19366</v>
      </c>
      <c r="AB128" s="1118"/>
      <c r="AC128" s="1118"/>
      <c r="AD128" s="1118"/>
      <c r="AE128" s="1119"/>
      <c r="AF128" s="1120">
        <v>22981</v>
      </c>
      <c r="AG128" s="1118"/>
      <c r="AH128" s="1118"/>
      <c r="AI128" s="1118"/>
      <c r="AJ128" s="1119"/>
      <c r="AK128" s="1120">
        <v>26519</v>
      </c>
      <c r="AL128" s="1118"/>
      <c r="AM128" s="1118"/>
      <c r="AN128" s="1118"/>
      <c r="AO128" s="1119"/>
      <c r="AP128" s="1121"/>
      <c r="AQ128" s="1122"/>
      <c r="AR128" s="1122"/>
      <c r="AS128" s="1122"/>
      <c r="AT128" s="1123"/>
      <c r="AU128" s="262"/>
      <c r="AV128" s="262"/>
      <c r="AW128" s="262"/>
      <c r="AX128" s="958" t="s">
        <v>468</v>
      </c>
      <c r="AY128" s="959"/>
      <c r="AZ128" s="959"/>
      <c r="BA128" s="959"/>
      <c r="BB128" s="959"/>
      <c r="BC128" s="959"/>
      <c r="BD128" s="959"/>
      <c r="BE128" s="960"/>
      <c r="BF128" s="1124" t="s">
        <v>122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469</v>
      </c>
      <c r="CQ128" s="1107"/>
      <c r="CR128" s="1107"/>
      <c r="CS128" s="1107"/>
      <c r="CT128" s="1107"/>
      <c r="CU128" s="1107"/>
      <c r="CV128" s="1107"/>
      <c r="CW128" s="1107"/>
      <c r="CX128" s="1107"/>
      <c r="CY128" s="1107"/>
      <c r="CZ128" s="1107"/>
      <c r="DA128" s="1107"/>
      <c r="DB128" s="1107"/>
      <c r="DC128" s="1107"/>
      <c r="DD128" s="1107"/>
      <c r="DE128" s="1107"/>
      <c r="DF128" s="1108"/>
      <c r="DG128" s="1109">
        <v>75622</v>
      </c>
      <c r="DH128" s="1110"/>
      <c r="DI128" s="1110"/>
      <c r="DJ128" s="1110"/>
      <c r="DK128" s="1110"/>
      <c r="DL128" s="1110">
        <v>72821</v>
      </c>
      <c r="DM128" s="1110"/>
      <c r="DN128" s="1110"/>
      <c r="DO128" s="1110"/>
      <c r="DP128" s="1110"/>
      <c r="DQ128" s="1110">
        <v>77022</v>
      </c>
      <c r="DR128" s="1110"/>
      <c r="DS128" s="1110"/>
      <c r="DT128" s="1110"/>
      <c r="DU128" s="1110"/>
      <c r="DV128" s="1111">
        <v>2.6</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470</v>
      </c>
      <c r="X129" s="1144"/>
      <c r="Y129" s="1144"/>
      <c r="Z129" s="1145"/>
      <c r="AA129" s="1028">
        <v>3472725</v>
      </c>
      <c r="AB129" s="1029"/>
      <c r="AC129" s="1029"/>
      <c r="AD129" s="1029"/>
      <c r="AE129" s="1030"/>
      <c r="AF129" s="1031">
        <v>3516725</v>
      </c>
      <c r="AG129" s="1029"/>
      <c r="AH129" s="1029"/>
      <c r="AI129" s="1029"/>
      <c r="AJ129" s="1030"/>
      <c r="AK129" s="1031">
        <v>3507618</v>
      </c>
      <c r="AL129" s="1029"/>
      <c r="AM129" s="1029"/>
      <c r="AN129" s="1029"/>
      <c r="AO129" s="1030"/>
      <c r="AP129" s="1146"/>
      <c r="AQ129" s="1147"/>
      <c r="AR129" s="1147"/>
      <c r="AS129" s="1147"/>
      <c r="AT129" s="1148"/>
      <c r="AU129" s="264"/>
      <c r="AV129" s="264"/>
      <c r="AW129" s="264"/>
      <c r="AX129" s="1137" t="s">
        <v>471</v>
      </c>
      <c r="AY129" s="1020"/>
      <c r="AZ129" s="1020"/>
      <c r="BA129" s="1020"/>
      <c r="BB129" s="1020"/>
      <c r="BC129" s="1020"/>
      <c r="BD129" s="1020"/>
      <c r="BE129" s="1021"/>
      <c r="BF129" s="1138" t="s">
        <v>122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473</v>
      </c>
      <c r="X130" s="1144"/>
      <c r="Y130" s="1144"/>
      <c r="Z130" s="1145"/>
      <c r="AA130" s="1028">
        <v>585059</v>
      </c>
      <c r="AB130" s="1029"/>
      <c r="AC130" s="1029"/>
      <c r="AD130" s="1029"/>
      <c r="AE130" s="1030"/>
      <c r="AF130" s="1031">
        <v>584628</v>
      </c>
      <c r="AG130" s="1029"/>
      <c r="AH130" s="1029"/>
      <c r="AI130" s="1029"/>
      <c r="AJ130" s="1030"/>
      <c r="AK130" s="1031">
        <v>546256</v>
      </c>
      <c r="AL130" s="1029"/>
      <c r="AM130" s="1029"/>
      <c r="AN130" s="1029"/>
      <c r="AO130" s="1030"/>
      <c r="AP130" s="1146"/>
      <c r="AQ130" s="1147"/>
      <c r="AR130" s="1147"/>
      <c r="AS130" s="1147"/>
      <c r="AT130" s="1148"/>
      <c r="AU130" s="264"/>
      <c r="AV130" s="264"/>
      <c r="AW130" s="264"/>
      <c r="AX130" s="1137" t="s">
        <v>474</v>
      </c>
      <c r="AY130" s="1020"/>
      <c r="AZ130" s="1020"/>
      <c r="BA130" s="1020"/>
      <c r="BB130" s="1020"/>
      <c r="BC130" s="1020"/>
      <c r="BD130" s="1020"/>
      <c r="BE130" s="1021"/>
      <c r="BF130" s="1174">
        <v>10.6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475</v>
      </c>
      <c r="X131" s="1182"/>
      <c r="Y131" s="1182"/>
      <c r="Z131" s="1183"/>
      <c r="AA131" s="1075">
        <v>2887666</v>
      </c>
      <c r="AB131" s="1054"/>
      <c r="AC131" s="1054"/>
      <c r="AD131" s="1054"/>
      <c r="AE131" s="1055"/>
      <c r="AF131" s="1053">
        <v>2932097</v>
      </c>
      <c r="AG131" s="1054"/>
      <c r="AH131" s="1054"/>
      <c r="AI131" s="1054"/>
      <c r="AJ131" s="1055"/>
      <c r="AK131" s="1053">
        <v>2961362</v>
      </c>
      <c r="AL131" s="1054"/>
      <c r="AM131" s="1054"/>
      <c r="AN131" s="1054"/>
      <c r="AO131" s="1055"/>
      <c r="AP131" s="1184"/>
      <c r="AQ131" s="1185"/>
      <c r="AR131" s="1185"/>
      <c r="AS131" s="1185"/>
      <c r="AT131" s="1186"/>
      <c r="AU131" s="264"/>
      <c r="AV131" s="264"/>
      <c r="AW131" s="264"/>
      <c r="AX131" s="1156" t="s">
        <v>476</v>
      </c>
      <c r="AY131" s="1107"/>
      <c r="AZ131" s="1107"/>
      <c r="BA131" s="1107"/>
      <c r="BB131" s="1107"/>
      <c r="BC131" s="1107"/>
      <c r="BD131" s="1107"/>
      <c r="BE131" s="1108"/>
      <c r="BF131" s="1157">
        <v>46.5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477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478</v>
      </c>
      <c r="W132" s="1167"/>
      <c r="X132" s="1167"/>
      <c r="Y132" s="1167"/>
      <c r="Z132" s="1168"/>
      <c r="AA132" s="1169">
        <v>11.17272565</v>
      </c>
      <c r="AB132" s="1170"/>
      <c r="AC132" s="1170"/>
      <c r="AD132" s="1170"/>
      <c r="AE132" s="1171"/>
      <c r="AF132" s="1172">
        <v>11.13673934</v>
      </c>
      <c r="AG132" s="1170"/>
      <c r="AH132" s="1170"/>
      <c r="AI132" s="1170"/>
      <c r="AJ132" s="1171"/>
      <c r="AK132" s="1172">
        <v>9.7020897819999998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479</v>
      </c>
      <c r="W133" s="1150"/>
      <c r="X133" s="1150"/>
      <c r="Y133" s="1150"/>
      <c r="Z133" s="1151"/>
      <c r="AA133" s="1152">
        <v>11.5</v>
      </c>
      <c r="AB133" s="1153"/>
      <c r="AC133" s="1153"/>
      <c r="AD133" s="1153"/>
      <c r="AE133" s="1154"/>
      <c r="AF133" s="1152">
        <v>11.3</v>
      </c>
      <c r="AG133" s="1153"/>
      <c r="AH133" s="1153"/>
      <c r="AI133" s="1153"/>
      <c r="AJ133" s="1154"/>
      <c r="AK133" s="1152">
        <v>10.6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3D1G/yDQ99kRKfms0bEu8qNHZNUmOpDOb8SvCP93YGNTJfdRERIutAjxGhKhSxy6yxiTsYqBtHenDAsZheyGzg==" saltValue="lJmtAVg2ZulfHAOAJFN+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nOFODZp8DvJ/SHR0q2j87pnqJz8CTL3sBKwzkXKHIDfCNqXXkmP0joxCLXFzCB/oGTz91g9kNUQHAT0kKGnzdQ==" saltValue="Cnlamg8MiosplCagUQje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Wm+lWUDxNVZpzjoKabOJWq4uX1EtTtWuR8b+U8Ly7zr6FgwW5ME+peowEwxSjF1rHB7lmZgSk3tnhs9VWU27A==" saltValue="LfKQMVpCGdsOAHkYGyI7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483</v>
      </c>
      <c r="AP7" s="283"/>
      <c r="AQ7" s="284" t="s">
        <v>484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485</v>
      </c>
      <c r="AQ8" s="290" t="s">
        <v>486</v>
      </c>
      <c r="AR8" s="291" t="s">
        <v>487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488</v>
      </c>
      <c r="AL9" s="1193"/>
      <c r="AM9" s="1193"/>
      <c r="AN9" s="1194"/>
      <c r="AO9" s="292">
        <v>1115780</v>
      </c>
      <c r="AP9" s="292">
        <v>182406</v>
      </c>
      <c r="AQ9" s="293">
        <v>135358</v>
      </c>
      <c r="AR9" s="294">
        <v>34.799999999999997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489</v>
      </c>
      <c r="AL10" s="1193"/>
      <c r="AM10" s="1193"/>
      <c r="AN10" s="1194"/>
      <c r="AO10" s="295">
        <v>214126</v>
      </c>
      <c r="AP10" s="295">
        <v>35005</v>
      </c>
      <c r="AQ10" s="296">
        <v>16285</v>
      </c>
      <c r="AR10" s="297">
        <v>115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490</v>
      </c>
      <c r="AL11" s="1193"/>
      <c r="AM11" s="1193"/>
      <c r="AN11" s="1194"/>
      <c r="AO11" s="295">
        <v>106411</v>
      </c>
      <c r="AP11" s="295">
        <v>17396</v>
      </c>
      <c r="AQ11" s="296">
        <v>23139</v>
      </c>
      <c r="AR11" s="297">
        <v>-24.8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491</v>
      </c>
      <c r="AL12" s="1193"/>
      <c r="AM12" s="1193"/>
      <c r="AN12" s="1194"/>
      <c r="AO12" s="295" t="s">
        <v>492</v>
      </c>
      <c r="AP12" s="295" t="s">
        <v>492</v>
      </c>
      <c r="AQ12" s="296">
        <v>3507</v>
      </c>
      <c r="AR12" s="297" t="s">
        <v>492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493</v>
      </c>
      <c r="AL13" s="1193"/>
      <c r="AM13" s="1193"/>
      <c r="AN13" s="1194"/>
      <c r="AO13" s="295" t="s">
        <v>492</v>
      </c>
      <c r="AP13" s="295" t="s">
        <v>492</v>
      </c>
      <c r="AQ13" s="296">
        <v>1</v>
      </c>
      <c r="AR13" s="297" t="s">
        <v>492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494</v>
      </c>
      <c r="AL14" s="1193"/>
      <c r="AM14" s="1193"/>
      <c r="AN14" s="1194"/>
      <c r="AO14" s="295">
        <v>50691</v>
      </c>
      <c r="AP14" s="295">
        <v>8287</v>
      </c>
      <c r="AQ14" s="296">
        <v>6299</v>
      </c>
      <c r="AR14" s="297">
        <v>31.6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495</v>
      </c>
      <c r="AL15" s="1193"/>
      <c r="AM15" s="1193"/>
      <c r="AN15" s="1194"/>
      <c r="AO15" s="295">
        <v>9736</v>
      </c>
      <c r="AP15" s="295">
        <v>1592</v>
      </c>
      <c r="AQ15" s="296">
        <v>3566</v>
      </c>
      <c r="AR15" s="297">
        <v>-55.4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496</v>
      </c>
      <c r="AL16" s="1196"/>
      <c r="AM16" s="1196"/>
      <c r="AN16" s="1197"/>
      <c r="AO16" s="295">
        <v>-150447</v>
      </c>
      <c r="AP16" s="295">
        <v>-24595</v>
      </c>
      <c r="AQ16" s="296">
        <v>-14081</v>
      </c>
      <c r="AR16" s="297">
        <v>74.7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1346297</v>
      </c>
      <c r="AP17" s="295">
        <v>220091</v>
      </c>
      <c r="AQ17" s="296">
        <v>174073</v>
      </c>
      <c r="AR17" s="297">
        <v>26.4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498</v>
      </c>
      <c r="AP20" s="303" t="s">
        <v>499</v>
      </c>
      <c r="AQ20" s="304" t="s">
        <v>500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501</v>
      </c>
      <c r="AL21" s="1188"/>
      <c r="AM21" s="1188"/>
      <c r="AN21" s="1189"/>
      <c r="AO21" s="307">
        <v>20.93</v>
      </c>
      <c r="AP21" s="308">
        <v>15.56</v>
      </c>
      <c r="AQ21" s="309">
        <v>5.37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502</v>
      </c>
      <c r="AL22" s="1188"/>
      <c r="AM22" s="1188"/>
      <c r="AN22" s="1189"/>
      <c r="AO22" s="312">
        <v>90.9</v>
      </c>
      <c r="AP22" s="313">
        <v>96</v>
      </c>
      <c r="AQ22" s="314">
        <v>-5.0999999999999996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504</v>
      </c>
      <c r="AO27" s="273"/>
      <c r="AP27" s="273"/>
      <c r="AQ27" s="273"/>
      <c r="AR27" s="273"/>
      <c r="AS27" s="273"/>
      <c r="AT27" s="273"/>
    </row>
    <row r="28" spans="1:46" ht="17.25">
      <c r="A28" s="274" t="s">
        <v>505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483</v>
      </c>
      <c r="AP30" s="283"/>
      <c r="AQ30" s="284" t="s">
        <v>484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485</v>
      </c>
      <c r="AQ31" s="290" t="s">
        <v>486</v>
      </c>
      <c r="AR31" s="291" t="s">
        <v>487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507</v>
      </c>
      <c r="AL32" s="1204"/>
      <c r="AM32" s="1204"/>
      <c r="AN32" s="1205"/>
      <c r="AO32" s="322">
        <v>753209</v>
      </c>
      <c r="AP32" s="322">
        <v>123134</v>
      </c>
      <c r="AQ32" s="323">
        <v>106722</v>
      </c>
      <c r="AR32" s="324">
        <v>15.4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508</v>
      </c>
      <c r="AL33" s="1204"/>
      <c r="AM33" s="1204"/>
      <c r="AN33" s="1205"/>
      <c r="AO33" s="322" t="s">
        <v>492</v>
      </c>
      <c r="AP33" s="322" t="s">
        <v>492</v>
      </c>
      <c r="AQ33" s="323">
        <v>147</v>
      </c>
      <c r="AR33" s="324" t="s">
        <v>492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509</v>
      </c>
      <c r="AL34" s="1204"/>
      <c r="AM34" s="1204"/>
      <c r="AN34" s="1205"/>
      <c r="AO34" s="322" t="s">
        <v>492</v>
      </c>
      <c r="AP34" s="322" t="s">
        <v>492</v>
      </c>
      <c r="AQ34" s="323">
        <v>287</v>
      </c>
      <c r="AR34" s="324" t="s">
        <v>492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510</v>
      </c>
      <c r="AL35" s="1204"/>
      <c r="AM35" s="1204"/>
      <c r="AN35" s="1205"/>
      <c r="AO35" s="322">
        <v>28510</v>
      </c>
      <c r="AP35" s="322">
        <v>4661</v>
      </c>
      <c r="AQ35" s="323">
        <v>22428</v>
      </c>
      <c r="AR35" s="324">
        <v>-79.2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511</v>
      </c>
      <c r="AL36" s="1204"/>
      <c r="AM36" s="1204"/>
      <c r="AN36" s="1205"/>
      <c r="AO36" s="322">
        <v>78282</v>
      </c>
      <c r="AP36" s="322">
        <v>12797</v>
      </c>
      <c r="AQ36" s="323">
        <v>4327</v>
      </c>
      <c r="AR36" s="324">
        <v>195.7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512</v>
      </c>
      <c r="AL37" s="1204"/>
      <c r="AM37" s="1204"/>
      <c r="AN37" s="1205"/>
      <c r="AO37" s="322" t="s">
        <v>492</v>
      </c>
      <c r="AP37" s="322" t="s">
        <v>492</v>
      </c>
      <c r="AQ37" s="323">
        <v>1437</v>
      </c>
      <c r="AR37" s="324" t="s">
        <v>492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513</v>
      </c>
      <c r="AL38" s="1207"/>
      <c r="AM38" s="1207"/>
      <c r="AN38" s="1208"/>
      <c r="AO38" s="325">
        <v>88</v>
      </c>
      <c r="AP38" s="325">
        <v>14</v>
      </c>
      <c r="AQ38" s="326">
        <v>25</v>
      </c>
      <c r="AR38" s="314">
        <v>-44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514</v>
      </c>
      <c r="AL39" s="1207"/>
      <c r="AM39" s="1207"/>
      <c r="AN39" s="1208"/>
      <c r="AO39" s="322">
        <v>-26519</v>
      </c>
      <c r="AP39" s="322">
        <v>-4335</v>
      </c>
      <c r="AQ39" s="323">
        <v>-4811</v>
      </c>
      <c r="AR39" s="324">
        <v>-9.9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515</v>
      </c>
      <c r="AL40" s="1204"/>
      <c r="AM40" s="1204"/>
      <c r="AN40" s="1205"/>
      <c r="AO40" s="322">
        <v>-546256</v>
      </c>
      <c r="AP40" s="322">
        <v>-89301</v>
      </c>
      <c r="AQ40" s="323">
        <v>-91754</v>
      </c>
      <c r="AR40" s="324">
        <v>-2.7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287314</v>
      </c>
      <c r="AP41" s="322">
        <v>46970</v>
      </c>
      <c r="AQ41" s="323">
        <v>38807</v>
      </c>
      <c r="AR41" s="324">
        <v>21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483</v>
      </c>
      <c r="AN49" s="1200" t="s">
        <v>519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520</v>
      </c>
      <c r="AO50" s="339" t="s">
        <v>521</v>
      </c>
      <c r="AP50" s="340" t="s">
        <v>522</v>
      </c>
      <c r="AQ50" s="341" t="s">
        <v>523</v>
      </c>
      <c r="AR50" s="342" t="s">
        <v>524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525</v>
      </c>
      <c r="AL51" s="335"/>
      <c r="AM51" s="343">
        <v>941476</v>
      </c>
      <c r="AN51" s="344">
        <v>144576</v>
      </c>
      <c r="AO51" s="345">
        <v>-20.100000000000001</v>
      </c>
      <c r="AP51" s="346">
        <v>174587</v>
      </c>
      <c r="AQ51" s="347">
        <v>19.100000000000001</v>
      </c>
      <c r="AR51" s="348">
        <v>-39.200000000000003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526</v>
      </c>
      <c r="AM52" s="351">
        <v>198845</v>
      </c>
      <c r="AN52" s="352">
        <v>30535</v>
      </c>
      <c r="AO52" s="353">
        <v>122.5</v>
      </c>
      <c r="AP52" s="354">
        <v>79695</v>
      </c>
      <c r="AQ52" s="355">
        <v>17</v>
      </c>
      <c r="AR52" s="356">
        <v>105.5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527</v>
      </c>
      <c r="AL53" s="335"/>
      <c r="AM53" s="343">
        <v>923307</v>
      </c>
      <c r="AN53" s="344">
        <v>144019</v>
      </c>
      <c r="AO53" s="345">
        <v>-0.4</v>
      </c>
      <c r="AP53" s="346">
        <v>175675</v>
      </c>
      <c r="AQ53" s="347">
        <v>0.6</v>
      </c>
      <c r="AR53" s="348">
        <v>-1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526</v>
      </c>
      <c r="AM54" s="351">
        <v>112073</v>
      </c>
      <c r="AN54" s="352">
        <v>17481</v>
      </c>
      <c r="AO54" s="353">
        <v>-42.8</v>
      </c>
      <c r="AP54" s="354">
        <v>87698</v>
      </c>
      <c r="AQ54" s="355">
        <v>10</v>
      </c>
      <c r="AR54" s="356">
        <v>-52.8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528</v>
      </c>
      <c r="AL55" s="335"/>
      <c r="AM55" s="343">
        <v>1876469</v>
      </c>
      <c r="AN55" s="344">
        <v>297145</v>
      </c>
      <c r="AO55" s="345">
        <v>106.3</v>
      </c>
      <c r="AP55" s="346">
        <v>162193</v>
      </c>
      <c r="AQ55" s="347">
        <v>-7.7</v>
      </c>
      <c r="AR55" s="348">
        <v>114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526</v>
      </c>
      <c r="AM56" s="351">
        <v>136579</v>
      </c>
      <c r="AN56" s="352">
        <v>21628</v>
      </c>
      <c r="AO56" s="353">
        <v>23.7</v>
      </c>
      <c r="AP56" s="354">
        <v>79985</v>
      </c>
      <c r="AQ56" s="355">
        <v>-8.8000000000000007</v>
      </c>
      <c r="AR56" s="356">
        <v>32.5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529</v>
      </c>
      <c r="AL57" s="335"/>
      <c r="AM57" s="343">
        <v>1601320</v>
      </c>
      <c r="AN57" s="344">
        <v>259029</v>
      </c>
      <c r="AO57" s="345">
        <v>-12.8</v>
      </c>
      <c r="AP57" s="346">
        <v>168868</v>
      </c>
      <c r="AQ57" s="347">
        <v>4.0999999999999996</v>
      </c>
      <c r="AR57" s="348">
        <v>-16.899999999999999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526</v>
      </c>
      <c r="AM58" s="351">
        <v>265989</v>
      </c>
      <c r="AN58" s="352">
        <v>43026</v>
      </c>
      <c r="AO58" s="353">
        <v>98.9</v>
      </c>
      <c r="AP58" s="354">
        <v>79360</v>
      </c>
      <c r="AQ58" s="355">
        <v>-0.8</v>
      </c>
      <c r="AR58" s="356">
        <v>99.7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530</v>
      </c>
      <c r="AL59" s="335"/>
      <c r="AM59" s="343">
        <v>1284710</v>
      </c>
      <c r="AN59" s="344">
        <v>210023</v>
      </c>
      <c r="AO59" s="345">
        <v>-18.899999999999999</v>
      </c>
      <c r="AP59" s="346">
        <v>202870</v>
      </c>
      <c r="AQ59" s="347">
        <v>20.100000000000001</v>
      </c>
      <c r="AR59" s="348">
        <v>-39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526</v>
      </c>
      <c r="AM60" s="351">
        <v>223826</v>
      </c>
      <c r="AN60" s="352">
        <v>36591</v>
      </c>
      <c r="AO60" s="353">
        <v>-15</v>
      </c>
      <c r="AP60" s="354">
        <v>79735</v>
      </c>
      <c r="AQ60" s="355">
        <v>0.5</v>
      </c>
      <c r="AR60" s="356">
        <v>-15.5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531</v>
      </c>
      <c r="AL61" s="357"/>
      <c r="AM61" s="358">
        <v>1325456</v>
      </c>
      <c r="AN61" s="359">
        <v>210958</v>
      </c>
      <c r="AO61" s="360">
        <v>10.8</v>
      </c>
      <c r="AP61" s="361">
        <v>176839</v>
      </c>
      <c r="AQ61" s="362">
        <v>7.2</v>
      </c>
      <c r="AR61" s="348">
        <v>3.6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526</v>
      </c>
      <c r="AM62" s="351">
        <v>187462</v>
      </c>
      <c r="AN62" s="352">
        <v>29852</v>
      </c>
      <c r="AO62" s="353">
        <v>37.5</v>
      </c>
      <c r="AP62" s="354">
        <v>81295</v>
      </c>
      <c r="AQ62" s="355">
        <v>3.6</v>
      </c>
      <c r="AR62" s="356">
        <v>33.9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11gqdi51LHCbk6ttM0pei8jJ5iSKCXMUjWX/gcpu8fzQxarier/HnafJ+NUscWFLL3MNTu+1HYiMPX7N4oKuTg==" saltValue="S0qpkO2T7LOOpPnlvdn7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ZaQBEZoDURY7bz5Qo3R/e4N3Qp2I2y9zvPE9mGnpQsPmPTo6qJyz/96/2eIqrHTfcnsuK6ErJx3EL2E+aMcsA==" saltValue="XPw/mnxcQKfSvEaDwLW2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5TpuriG0v/en+4xFSFYAxurCxKbswjLLdcJaNGtfcCG78BmrB4VwwmXMY6+5kYqUsD+qEVYJ4V17oucGQl24Q==" saltValue="PjE8ysExfqffKmL2Otz0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535</v>
      </c>
      <c r="G46" s="8" t="s">
        <v>536</v>
      </c>
      <c r="H46" s="8" t="s">
        <v>537</v>
      </c>
      <c r="I46" s="8" t="s">
        <v>538</v>
      </c>
      <c r="J46" s="9" t="s">
        <v>539</v>
      </c>
    </row>
    <row r="47" spans="2:10" ht="57.75" customHeight="1">
      <c r="B47" s="10"/>
      <c r="C47" s="1212" t="s">
        <v>3</v>
      </c>
      <c r="D47" s="1212"/>
      <c r="E47" s="1213"/>
      <c r="F47" s="11">
        <v>22.61</v>
      </c>
      <c r="G47" s="12">
        <v>17.690000000000001</v>
      </c>
      <c r="H47" s="12">
        <v>24.8</v>
      </c>
      <c r="I47" s="12">
        <v>28.08</v>
      </c>
      <c r="J47" s="13">
        <v>27.81</v>
      </c>
    </row>
    <row r="48" spans="2:10" ht="57.75" customHeight="1">
      <c r="B48" s="14"/>
      <c r="C48" s="1214" t="s">
        <v>4</v>
      </c>
      <c r="D48" s="1214"/>
      <c r="E48" s="1215"/>
      <c r="F48" s="15">
        <v>1.7</v>
      </c>
      <c r="G48" s="16">
        <v>5.53</v>
      </c>
      <c r="H48" s="16">
        <v>6.24</v>
      </c>
      <c r="I48" s="16">
        <v>4.8600000000000003</v>
      </c>
      <c r="J48" s="17">
        <v>5.7</v>
      </c>
    </row>
    <row r="49" spans="2:10" ht="57.75" customHeight="1" thickBot="1">
      <c r="B49" s="18"/>
      <c r="C49" s="1216" t="s">
        <v>5</v>
      </c>
      <c r="D49" s="1216"/>
      <c r="E49" s="1217"/>
      <c r="F49" s="19">
        <v>1.02</v>
      </c>
      <c r="G49" s="20" t="s">
        <v>540</v>
      </c>
      <c r="H49" s="20">
        <v>9.18</v>
      </c>
      <c r="I49" s="20">
        <v>2.2799999999999998</v>
      </c>
      <c r="J49" s="21">
        <v>0.48</v>
      </c>
    </row>
    <row r="50" spans="2:10" ht="13.5" customHeight="1"/>
    <row r="51" spans="2:10" ht="13.5" hidden="1" customHeight="1"/>
    <row r="52" spans="2:10" ht="13.5" hidden="1" customHeight="1"/>
    <row r="53" spans="2:10" ht="13.5" hidden="1" customHeight="1"/>
  </sheetData>
  <sheetProtection algorithmName="SHA-512" hashValue="ucPJwTBg+93Go3etcItCY671PE1IlHVV9pnu07H9A4DdhbD14eaO5qap3ujrC/ZBplReMTCbb88IaO3pyZ1Vkg==" saltValue="H92MeDochcw9SYpq+Wrm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2019-07-10T02:43:58Z</cp:lastPrinted>
  <dcterms:created xsi:type="dcterms:W3CDTF">2019-02-14T05:30:56Z</dcterms:created>
  <dcterms:modified xsi:type="dcterms:W3CDTF">2019-11-11T01:25:13Z</dcterms:modified>
</cp:coreProperties>
</file>