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CO35" i="10"/>
  <c r="AM35" i="10"/>
  <c r="C35" i="10"/>
  <c r="AM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BW40" i="10" s="1"/>
  <c r="CO34" i="10" l="1"/>
</calcChain>
</file>

<file path=xl/sharedStrings.xml><?xml version="1.0" encoding="utf-8"?>
<sst xmlns="http://schemas.openxmlformats.org/spreadsheetml/2006/main" count="1144" uniqueCount="601">
  <si>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</si>
  <si>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</si>
  <si>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</si>
  <si>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</si>
  <si>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</si>
  <si>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</si>
  <si>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</si>
  <si>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</si>
  <si>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</si>
  <si>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</si>
  <si>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</si>
  <si>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</si>
  <si>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</si>
  <si>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</si>
  <si>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</si>
  <si>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</si>
  <si>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</si>
  <si>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</si>
  <si>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</si>
  <si>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</si>
  <si>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</si>
  <si>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</si>
  <si>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</si>
  <si>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</si>
  <si>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</si>
  <si>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</si>
  <si>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</si>
  <si>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</si>
  <si>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</si>
  <si>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</si>
  <si>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</si>
  <si>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</si>
  <si>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</si>
  <si>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</si>
  <si>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</si>
  <si>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</si>
  <si>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</si>
  <si>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</si>
  <si>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</si>
  <si>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</si>
  <si>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</si>
  <si>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</si>
  <si>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</si>
  <si>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</si>
  <si>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</si>
  <si>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</si>
  <si>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</si>
  <si>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</si>
  <si>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</si>
  <si>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</si>
  <si>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</si>
  <si>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</si>
  <si>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</si>
  <si>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</si>
  <si>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</si>
  <si>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</si>
  <si>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</si>
  <si>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</si>
  <si>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</si>
  <si>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</si>
  <si>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</si>
  <si>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</si>
  <si>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</si>
  <si>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</si>
  <si>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</si>
  <si>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</si>
  <si>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</si>
  <si>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</si>
  <si>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</si>
  <si>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</si>
  <si>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</si>
  <si>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</si>
  <si>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</si>
  <si>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</si>
  <si>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</si>
  <si>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</si>
  <si>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</si>
  <si>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</si>
  <si>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</si>
  <si>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</si>
  <si>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</si>
  <si>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</si>
  <si>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</si>
  <si>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</si>
  <si>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</si>
  <si>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</si>
  <si>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</si>
  <si>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</si>
  <si>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</si>
  <si>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</si>
  <si>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</si>
  <si>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喜界町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</si>
  <si>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</si>
  <si>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</si>
  <si>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</si>
  <si>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</si>
  <si>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</si>
  <si>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</si>
  <si>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</si>
  <si>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</si>
  <si>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</si>
  <si>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</si>
  <si>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</si>
  <si>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</si>
  <si>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</si>
  <si>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</si>
  <si>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</si>
  <si>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</si>
  <si>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</si>
  <si>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</si>
  <si>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</si>
  <si>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</si>
  <si>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</si>
  <si>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</si>
  <si>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</si>
  <si>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</si>
  <si>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</si>
  <si>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</si>
  <si>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</si>
  <si>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</si>
  <si>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</si>
  <si>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</si>
  <si>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</si>
  <si>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</si>
  <si>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</si>
  <si>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</si>
  <si>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</si>
  <si>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</si>
  <si>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</si>
  <si>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</si>
  <si>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</si>
  <si>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</si>
  <si>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</si>
  <si>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</si>
  <si>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</si>
  <si>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</si>
  <si>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</si>
  <si>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</si>
  <si>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</si>
  <si>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</si>
  <si>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</si>
  <si>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</si>
  <si>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</si>
  <si>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</si>
  <si>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</si>
  <si>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</si>
  <si>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</si>
  <si>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</si>
  <si>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</si>
  <si>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</si>
  <si>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</si>
  <si>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</si>
  <si>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</si>
  <si>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</si>
  <si>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</si>
  <si>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</si>
  <si>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</si>
  <si>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</si>
  <si>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</si>
  <si>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</si>
  <si>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</si>
  <si>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</si>
  <si>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</si>
  <si>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</si>
  <si>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</si>
  <si>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</si>
  <si>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</si>
  <si>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</si>
  <si>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</si>
  <si>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</si>
  <si>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</si>
  <si>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</si>
  <si>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</si>
  <si>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</si>
  <si>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</si>
  <si>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</si>
  <si>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</si>
  <si>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</si>
  <si>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</si>
  <si>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</si>
  <si>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</si>
  <si>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</si>
  <si>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</si>
  <si>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</si>
  <si>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</si>
  <si>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</si>
  <si>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</si>
  <si>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</si>
  <si>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</si>
  <si>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</si>
  <si>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</si>
  <si>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</si>
  <si>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</si>
  <si>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</si>
  <si>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</si>
  <si>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</si>
  <si>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</si>
  <si>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</si>
  <si>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</si>
  <si>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</si>
  <si>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</si>
  <si>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</si>
  <si>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</si>
  <si>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</si>
  <si>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</si>
  <si>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</si>
  <si>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</si>
  <si>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</si>
  <si>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</si>
  <si>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</si>
  <si>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</si>
  <si>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</si>
  <si>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</si>
  <si>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</si>
  <si>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</si>
  <si>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</si>
  <si>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</si>
  <si>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</si>
  <si>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</si>
  <si>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</si>
  <si>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鹿児島県喜界町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</si>
  <si>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</si>
  <si>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</si>
  <si>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</si>
  <si>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</si>
  <si>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</si>
  <si>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</si>
  <si>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</si>
  <si>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</si>
  <si>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</si>
  <si>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</si>
  <si>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</si>
  <si>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</si>
  <si>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</si>
  <si>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</si>
  <si>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</si>
  <si>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</si>
  <si>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</si>
  <si>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</si>
  <si>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</si>
  <si>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</si>
  <si>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</si>
  <si>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</si>
  <si>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</si>
  <si>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</si>
  <si>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</si>
  <si>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</si>
  <si>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</si>
  <si>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</si>
  <si>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</si>
  <si>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</si>
  <si>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</si>
  <si>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</si>
  <si>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</si>
  <si>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</si>
  <si>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</si>
  <si>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</si>
  <si>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</si>
  <si>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</si>
  <si>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</si>
  <si>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</si>
  <si>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</si>
  <si>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</si>
  <si>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</si>
  <si>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</si>
  <si>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</si>
  <si>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</si>
  <si>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</si>
  <si>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</si>
  <si>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</si>
  <si>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</si>
  <si>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</si>
  <si>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</si>
  <si>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</si>
  <si>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</si>
  <si>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</si>
  <si>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</si>
  <si>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</si>
  <si>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</si>
  <si>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</si>
  <si>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</si>
  <si>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</si>
  <si>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</si>
  <si>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</si>
  <si>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</si>
  <si>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</si>
  <si>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</si>
  <si>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</si>
  <si>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</si>
  <si>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</si>
  <si>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</si>
  <si>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</si>
  <si>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</si>
  <si>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</si>
  <si>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</si>
  <si>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</si>
  <si>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</si>
  <si>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</si>
  <si>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</si>
  <si>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</si>
  <si>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</si>
  <si>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</si>
  <si>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</si>
  <si>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</si>
  <si>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</si>
  <si>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</si>
  <si>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</si>
  <si>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</si>
  <si>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</si>
  <si>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</si>
  <si>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</si>
  <si>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</si>
  <si>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</si>
  <si>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</si>
  <si>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</si>
  <si>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</si>
  <si>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</si>
  <si>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</si>
  <si>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</si>
  <si>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</si>
  <si>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</si>
  <si>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</si>
  <si>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</si>
  <si>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</si>
  <si>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</si>
  <si>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</si>
  <si>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</si>
  <si>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</si>
  <si>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</si>
  <si>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</si>
  <si>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</si>
  <si>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</si>
  <si>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</si>
  <si>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</si>
  <si>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</si>
  <si>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</si>
  <si>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</si>
  <si>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</si>
  <si>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</si>
  <si>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</si>
  <si>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</si>
  <si>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</si>
  <si>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</si>
  <si>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</si>
  <si>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</si>
  <si>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</si>
  <si>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</si>
  <si>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</si>
  <si>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</si>
  <si>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</si>
  <si>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</si>
  <si>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</si>
  <si>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</si>
  <si>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</si>
  <si>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</si>
  <si>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</si>
  <si>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</si>
  <si>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</si>
  <si>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</si>
  <si>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</si>
  <si>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</si>
  <si>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</si>
  <si>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</si>
  <si>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</si>
  <si>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</si>
  <si>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</si>
  <si>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</si>
  <si>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</si>
  <si>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</si>
  <si>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</si>
  <si>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鹿児島県喜界町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</si>
  <si>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</si>
  <si>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</si>
  <si>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</si>
  <si>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</si>
  <si>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</si>
  <si>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</si>
  <si>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</si>
  <si>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</si>
  <si>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</si>
  <si>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</si>
  <si>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</si>
  <si>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</si>
  <si>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</si>
  <si>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</si>
  <si>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</si>
  <si>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</si>
  <si>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</si>
  <si>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</si>
  <si>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</si>
  <si>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</si>
  <si>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</si>
  <si>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</si>
  <si>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</si>
  <si>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</si>
  <si>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</si>
  <si>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</si>
  <si>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</si>
  <si>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</si>
  <si>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</si>
  <si>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</si>
  <si>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</si>
  <si>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</si>
  <si>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</si>
  <si>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</si>
  <si>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国民健康保険特別会計（国民保険事業）</t>
    <phoneticPr fontId="5"/>
  </si>
  <si>
    <t>国民健康保険特別会計（国民健康保険診療所事業）</t>
    <phoneticPr fontId="5"/>
  </si>
  <si>
    <t>介護保険特別会計</t>
    <phoneticPr fontId="5"/>
  </si>
  <si>
    <t>後期高齢者医療特別会計</t>
    <phoneticPr fontId="5"/>
  </si>
  <si>
    <t>老人福祉施設事業特別会計</t>
    <phoneticPr fontId="5"/>
  </si>
  <si>
    <t>簡易水道事業特別会計</t>
    <phoneticPr fontId="5"/>
  </si>
  <si>
    <t>-</t>
    <phoneticPr fontId="5"/>
  </si>
  <si>
    <t>法非適用企業</t>
    <phoneticPr fontId="5"/>
  </si>
  <si>
    <t>農業集落排水事業特別会計</t>
    <phoneticPr fontId="5"/>
  </si>
  <si>
    <t>公共下水道事業特別会計</t>
    <phoneticPr fontId="5"/>
  </si>
  <si>
    <t>屠畜場事業特別会計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</si>
  <si>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</si>
  <si>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</si>
  <si>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</si>
  <si>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</si>
  <si>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</si>
  <si>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</si>
  <si>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</si>
  <si>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</si>
  <si>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</si>
  <si>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</si>
  <si>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</si>
  <si>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</si>
  <si>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</si>
  <si>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</si>
  <si>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</si>
  <si>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</si>
  <si>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</si>
  <si>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</si>
  <si>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</si>
  <si>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</si>
  <si>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</si>
  <si>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</si>
  <si>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</si>
  <si>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</si>
  <si>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</si>
  <si>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</si>
  <si>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</si>
  <si>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</si>
  <si>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</si>
  <si>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</si>
  <si>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</si>
  <si>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</si>
  <si>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</si>
  <si>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</si>
  <si>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</si>
  <si>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</si>
  <si>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</si>
  <si>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</si>
  <si>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</si>
  <si>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</si>
  <si>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</si>
  <si>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</si>
  <si>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</si>
  <si>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</si>
  <si>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</si>
  <si>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</si>
  <si>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</si>
  <si>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</si>
  <si>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</si>
  <si>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</si>
  <si>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</si>
  <si>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</si>
  <si>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</si>
  <si>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</si>
  <si>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</si>
  <si>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</si>
  <si>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</si>
  <si>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</si>
  <si>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</si>
  <si>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</si>
  <si>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</si>
  <si>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</si>
  <si>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</si>
  <si>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</si>
  <si>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</si>
  <si>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</si>
  <si>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</si>
  <si>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</si>
  <si>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</si>
  <si>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</si>
  <si>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</si>
  <si>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</si>
  <si>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</si>
  <si>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</si>
  <si>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</si>
  <si>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</si>
  <si>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</si>
  <si>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</si>
  <si>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</si>
  <si>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</si>
  <si>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</si>
  <si>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</si>
  <si>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</si>
  <si>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</si>
  <si>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</si>
  <si>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</si>
  <si>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</si>
  <si>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</si>
  <si>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</si>
  <si>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</si>
  <si>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</si>
  <si>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</si>
  <si>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</si>
  <si>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</si>
  <si>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</si>
  <si>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</si>
  <si>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</si>
  <si>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</si>
  <si>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</si>
  <si>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</si>
  <si>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</si>
  <si>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</si>
  <si>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</si>
  <si>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</si>
  <si>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</si>
  <si>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</si>
  <si>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</si>
  <si>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</si>
  <si>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</si>
  <si>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</si>
  <si>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</si>
  <si>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</si>
  <si>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</si>
  <si>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</si>
  <si>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</si>
  <si>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</si>
  <si>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</si>
  <si>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</si>
  <si>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</si>
  <si>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</si>
  <si>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</si>
  <si>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</si>
  <si>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</si>
  <si>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</si>
  <si>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</si>
  <si>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</si>
  <si>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</si>
  <si>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</si>
  <si>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</si>
  <si>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</si>
  <si>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</si>
  <si>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</si>
  <si>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</si>
  <si>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</si>
  <si>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</si>
  <si>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</si>
  <si>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</si>
  <si>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</si>
  <si>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</si>
  <si>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</si>
  <si>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</si>
  <si>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</si>
  <si>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</si>
  <si>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</si>
  <si>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</si>
  <si>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1.21</t>
  </si>
  <si>
    <t>一般会計</t>
  </si>
  <si>
    <t>介護保険特別会計</t>
  </si>
  <si>
    <t>老人福祉施設事業特別会計</t>
  </si>
  <si>
    <t>後期高齢者医療特別会計</t>
  </si>
  <si>
    <t>国民健康保険特別会計（国民保険事業）</t>
  </si>
  <si>
    <t>国民健康保険特別会計（国民健康保険診療所事業）</t>
  </si>
  <si>
    <t>簡易水道事業特別会計</t>
  </si>
  <si>
    <t>農業集落排水事業特別会計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</si>
  <si>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</si>
  <si>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</si>
  <si>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</si>
  <si>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11"/>
  </si>
  <si>
    <t>大島地区消防組合</t>
    <rPh sb="0" eb="2">
      <t>オオシマ</t>
    </rPh>
    <rPh sb="2" eb="4">
      <t>チク</t>
    </rPh>
    <rPh sb="4" eb="6">
      <t>ショウボウ</t>
    </rPh>
    <rPh sb="6" eb="8">
      <t>クミアイ</t>
    </rPh>
    <phoneticPr fontId="11"/>
  </si>
  <si>
    <t>大島農業共済事務組合</t>
    <rPh sb="0" eb="2">
      <t>オオシマ</t>
    </rPh>
    <rPh sb="2" eb="4">
      <t>ノウギョウ</t>
    </rPh>
    <rPh sb="4" eb="6">
      <t>キョウサイ</t>
    </rPh>
    <rPh sb="6" eb="8">
      <t>ジム</t>
    </rPh>
    <rPh sb="8" eb="10">
      <t>クミアイ</t>
    </rPh>
    <phoneticPr fontId="11"/>
  </si>
  <si>
    <t>奄美群島広域事務組合</t>
    <rPh sb="0" eb="2">
      <t>アマミ</t>
    </rPh>
    <rPh sb="2" eb="4">
      <t>グントウ</t>
    </rPh>
    <rPh sb="4" eb="6">
      <t>コウイキ</t>
    </rPh>
    <rPh sb="6" eb="8">
      <t>ジム</t>
    </rPh>
    <rPh sb="8" eb="10">
      <t>クミアイ</t>
    </rPh>
    <phoneticPr fontId="11"/>
  </si>
  <si>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1"/>
  </si>
  <si>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11"/>
  </si>
  <si>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11"/>
  </si>
  <si>
    <t>奄美海運</t>
    <rPh sb="0" eb="2">
      <t>アマミ</t>
    </rPh>
    <rPh sb="2" eb="4">
      <t>カイウン</t>
    </rPh>
    <phoneticPr fontId="2"/>
  </si>
  <si>
    <t>喜界町公共施設整備基金</t>
    <rPh sb="0" eb="3">
      <t>キカイチョウ</t>
    </rPh>
    <rPh sb="3" eb="5">
      <t>コウキョウ</t>
    </rPh>
    <rPh sb="5" eb="7">
      <t>シセツ</t>
    </rPh>
    <rPh sb="7" eb="9">
      <t>セイビ</t>
    </rPh>
    <rPh sb="9" eb="11">
      <t>キキン</t>
    </rPh>
    <phoneticPr fontId="11"/>
  </si>
  <si>
    <t>退職手当準備基金</t>
    <rPh sb="0" eb="2">
      <t>タイショク</t>
    </rPh>
    <rPh sb="2" eb="4">
      <t>テアテ</t>
    </rPh>
    <rPh sb="4" eb="6">
      <t>ジュンビ</t>
    </rPh>
    <rPh sb="6" eb="8">
      <t>キキン</t>
    </rPh>
    <phoneticPr fontId="11"/>
  </si>
  <si>
    <t>喜界町営住宅基金</t>
    <rPh sb="0" eb="2">
      <t>キカイ</t>
    </rPh>
    <rPh sb="2" eb="4">
      <t>チョウエイ</t>
    </rPh>
    <rPh sb="4" eb="6">
      <t>ジュウタク</t>
    </rPh>
    <rPh sb="6" eb="8">
      <t>キキン</t>
    </rPh>
    <phoneticPr fontId="11"/>
  </si>
  <si>
    <t>ふるさと寄附基金</t>
    <rPh sb="4" eb="6">
      <t>キフ</t>
    </rPh>
    <rPh sb="6" eb="8">
      <t>キキン</t>
    </rPh>
    <phoneticPr fontId="11"/>
  </si>
  <si>
    <t>水と土保全基金</t>
    <rPh sb="0" eb="1">
      <t>ミズ</t>
    </rPh>
    <rPh sb="2" eb="3">
      <t>ツチ</t>
    </rPh>
    <rPh sb="3" eb="5">
      <t>ホゼン</t>
    </rPh>
    <rPh sb="5" eb="7">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</si>
  <si>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</si>
  <si>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</si>
  <si>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</si>
  <si>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</si>
  <si>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</si>
  <si>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</si>
  <si>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</si>
  <si>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</si>
  <si>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</si>
  <si>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</si>
  <si>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</si>
  <si>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</si>
  <si>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</si>
  <si>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・簡易水道施設や下水道施設の建設改良、耐用年数を過ぎた公営住宅の解体などの公共施設の適正管理に取り組んだため、将来負担比率は上昇したが、有形固定資産減価償却率は低下した。
・老朽化が進み有形固定資産減価償却率の数値が高い港湾・漁港，橋りょう･トンネルについて、公共施設等総合管理計画に基づき、老朽化対策に積極的に取り組んでいく。</t>
    <rPh sb="1" eb="3">
      <t>カンイ</t>
    </rPh>
    <rPh sb="3" eb="5">
      <t>スイドウ</t>
    </rPh>
    <rPh sb="5" eb="7">
      <t>シセツ</t>
    </rPh>
    <rPh sb="8" eb="11">
      <t>ゲスイドウ</t>
    </rPh>
    <rPh sb="11" eb="13">
      <t>シセツ</t>
    </rPh>
    <rPh sb="14" eb="16">
      <t>ケンセツ</t>
    </rPh>
    <rPh sb="16" eb="18">
      <t>カイリョウ</t>
    </rPh>
    <rPh sb="19" eb="21">
      <t>タイヨウ</t>
    </rPh>
    <rPh sb="21" eb="23">
      <t>ネンスウ</t>
    </rPh>
    <rPh sb="24" eb="25">
      <t>ス</t>
    </rPh>
    <rPh sb="27" eb="29">
      <t>コウエイ</t>
    </rPh>
    <rPh sb="29" eb="31">
      <t>ジュウタク</t>
    </rPh>
    <rPh sb="32" eb="34">
      <t>カイタイ</t>
    </rPh>
    <rPh sb="37" eb="39">
      <t>コウキョウ</t>
    </rPh>
    <rPh sb="39" eb="41">
      <t>シセツ</t>
    </rPh>
    <rPh sb="42" eb="44">
      <t>テキセイ</t>
    </rPh>
    <rPh sb="44" eb="46">
      <t>カンリ</t>
    </rPh>
    <rPh sb="47" eb="48">
      <t>ト</t>
    </rPh>
    <rPh sb="49" eb="50">
      <t>ク</t>
    </rPh>
    <rPh sb="55" eb="57">
      <t>ショウライ</t>
    </rPh>
    <rPh sb="57" eb="59">
      <t>フタン</t>
    </rPh>
    <rPh sb="59" eb="61">
      <t>ヒリツ</t>
    </rPh>
    <rPh sb="62" eb="64">
      <t>ジョウショウ</t>
    </rPh>
    <rPh sb="68" eb="70">
      <t>ユウケイ</t>
    </rPh>
    <rPh sb="70" eb="72">
      <t>コテイ</t>
    </rPh>
    <rPh sb="72" eb="74">
      <t>シサン</t>
    </rPh>
    <rPh sb="74" eb="76">
      <t>ゲンカ</t>
    </rPh>
    <rPh sb="76" eb="79">
      <t>ショウキャクリツ</t>
    </rPh>
    <rPh sb="80" eb="82">
      <t>テイカ</t>
    </rPh>
    <rPh sb="87" eb="90">
      <t>ロウキュウカ</t>
    </rPh>
    <rPh sb="91" eb="92">
      <t>スス</t>
    </rPh>
    <rPh sb="93" eb="95">
      <t>ユウケイ</t>
    </rPh>
    <rPh sb="95" eb="97">
      <t>コテイ</t>
    </rPh>
    <rPh sb="97" eb="99">
      <t>シサン</t>
    </rPh>
    <rPh sb="99" eb="101">
      <t>ゲンカ</t>
    </rPh>
    <rPh sb="101" eb="104">
      <t>ショウキャクリツ</t>
    </rPh>
    <rPh sb="105" eb="107">
      <t>スウチ</t>
    </rPh>
    <rPh sb="108" eb="109">
      <t>タカ</t>
    </rPh>
    <rPh sb="110" eb="112">
      <t>コウワン</t>
    </rPh>
    <rPh sb="113" eb="115">
      <t>ギョコウ</t>
    </rPh>
    <phoneticPr fontId="5"/>
  </si>
  <si>
    <t>・新規の起債の発行を抑制してきたため、実質公債費比率が低下し、将来負担比率は算定されない状況となった。
・住民生活に必要な一般廃棄物処理施設、光ファイバーや防災食育センターの整備に伴い、今後公債費が増加して実質公債費比率が上昇する可能性があるが、充当可能基金の積立を行い将来負担比率０％を維持できるように努める。</t>
    <rPh sb="1" eb="3">
      <t>シンキ</t>
    </rPh>
    <rPh sb="4" eb="6">
      <t>キサイ</t>
    </rPh>
    <rPh sb="7" eb="9">
      <t>ハッコウ</t>
    </rPh>
    <rPh sb="10" eb="12">
      <t>ヨクセイ</t>
    </rPh>
    <rPh sb="19" eb="21">
      <t>ジッシツ</t>
    </rPh>
    <rPh sb="21" eb="24">
      <t>コウサイヒ</t>
    </rPh>
    <rPh sb="24" eb="26">
      <t>ヒリツ</t>
    </rPh>
    <rPh sb="27" eb="29">
      <t>テイカ</t>
    </rPh>
    <rPh sb="38" eb="40">
      <t>サンテイ</t>
    </rPh>
    <rPh sb="44" eb="46">
      <t>ジョウキョウ</t>
    </rPh>
    <rPh sb="53" eb="55">
      <t>ジュウミン</t>
    </rPh>
    <rPh sb="55" eb="57">
      <t>セイカツ</t>
    </rPh>
    <rPh sb="58" eb="60">
      <t>ヒツヨウ</t>
    </rPh>
    <rPh sb="61" eb="63">
      <t>イッパン</t>
    </rPh>
    <rPh sb="63" eb="66">
      <t>ハイキブツ</t>
    </rPh>
    <rPh sb="66" eb="68">
      <t>ショリ</t>
    </rPh>
    <rPh sb="68" eb="70">
      <t>シセツ</t>
    </rPh>
    <rPh sb="71" eb="72">
      <t>ヒカリ</t>
    </rPh>
    <rPh sb="78" eb="80">
      <t>ボウサイ</t>
    </rPh>
    <rPh sb="80" eb="82">
      <t>ショクイク</t>
    </rPh>
    <rPh sb="87" eb="89">
      <t>セイビ</t>
    </rPh>
    <rPh sb="90" eb="91">
      <t>トモナ</t>
    </rPh>
    <rPh sb="93" eb="95">
      <t>コンゴ</t>
    </rPh>
    <rPh sb="103" eb="105">
      <t>ジッシツ</t>
    </rPh>
    <rPh sb="105" eb="108">
      <t>コウサイヒ</t>
    </rPh>
    <rPh sb="108" eb="110">
      <t>ヒリツ</t>
    </rPh>
    <rPh sb="111" eb="113">
      <t>ジョウショウ</t>
    </rPh>
    <rPh sb="115" eb="118">
      <t>カノウセイ</t>
    </rPh>
    <rPh sb="130" eb="132">
      <t>ツミタテ</t>
    </rPh>
    <rPh sb="133" eb="134">
      <t>オコナ</t>
    </rPh>
    <rPh sb="135" eb="137">
      <t>ショウライ</t>
    </rPh>
    <rPh sb="137" eb="139">
      <t>フタン</t>
    </rPh>
    <rPh sb="139" eb="141">
      <t>ヒリツ</t>
    </rPh>
    <rPh sb="144" eb="146">
      <t>イジ</t>
    </rPh>
    <rPh sb="152" eb="15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</si>
</sst>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2" fillId="0" borderId="41" xfId="16" applyFont="1" applyFill="1" applyBorder="1" applyAlignment="1" applyProtection="1">
      <alignment horizontal="left" vertical="center" wrapText="1"/>
      <protection locked="0"/>
    </xf>
    <xf numFmtId="0" fontId="12" fillId="0" borderId="12" xfId="16" applyFont="1" applyFill="1" applyBorder="1" applyAlignment="1" applyProtection="1">
      <alignment horizontal="left" vertical="center" wrapText="1"/>
      <protection locked="0"/>
    </xf>
    <xf numFmtId="0" fontId="12" fillId="0" borderId="46" xfId="16" applyFont="1" applyFill="1" applyBorder="1" applyAlignment="1" applyProtection="1">
      <alignment horizontal="left" vertical="center" wrapText="1"/>
      <protection locked="0"/>
    </xf>
    <xf numFmtId="0" fontId="12" fillId="0" borderId="62" xfId="16" applyFont="1" applyFill="1" applyBorder="1" applyAlignment="1" applyProtection="1">
      <alignment horizontal="left" vertical="center" wrapText="1"/>
      <protection locked="0"/>
    </xf>
    <xf numFmtId="0" fontId="12" fillId="0" borderId="0" xfId="16" applyFont="1" applyFill="1" applyAlignment="1" applyProtection="1">
      <alignment horizontal="left" vertical="center" wrapText="1"/>
      <protection locked="0"/>
    </xf>
    <xf numFmtId="0" fontId="12" fillId="0" borderId="38" xfId="16" applyFont="1" applyFill="1" applyBorder="1" applyAlignment="1" applyProtection="1">
      <alignment horizontal="left" vertical="center" wrapText="1"/>
      <protection locked="0"/>
    </xf>
    <xf numFmtId="0" fontId="12" fillId="0" borderId="37" xfId="16" applyFont="1" applyFill="1" applyBorder="1" applyAlignment="1" applyProtection="1">
      <alignment horizontal="left" vertical="center" wrapText="1"/>
      <protection locked="0"/>
    </xf>
    <xf numFmtId="0" fontId="12" fillId="0" borderId="52" xfId="16" applyFont="1" applyFill="1" applyBorder="1" applyAlignment="1" applyProtection="1">
      <alignment horizontal="left" vertical="center" wrapText="1"/>
      <protection locked="0"/>
    </xf>
    <xf numFmtId="0" fontId="12" fillId="0" borderId="40" xfId="16" applyFont="1" applyFill="1" applyBorder="1" applyAlignment="1" applyProtection="1">
      <alignment horizontal="left" vertical="center"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C0D7-4D57-80A5-57E83B5CBB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156518</c:v>
                </c:pt>
                <c:pt idx="1">
                  <c:v>284322</c:v>
                </c:pt>
                <c:pt idx="2">
                  <c:v>202286</c:v>
                </c:pt>
                <c:pt idx="3">
                  <c:v>271946</c:v>
                </c:pt>
                <c:pt idx="4">
                  <c:v>126415</c:v>
                </c:pt>
              </c:numCache>
            </c:numRef>
          </c:val>
          <c:smooth val="0"/>
          <c:extLst>
            <c:ext xmlns:c16="http://schemas.microsoft.com/office/drawing/2014/chart" uri="{C3380CC4-5D6E-409C-BE32-E72D297353CC}">
              <c16:uniqueId val="{00000001-C0D7-4D57-80A5-57E83B5CBBC2}"/>
            </c:ext>
          </c:extLst>
        </c:ser>
        <c:dLbls>
          <c:showLegendKey val="0"/>
          <c:showVal val="0"/>
          <c:showCatName val="0"/>
          <c:showSerName val="0"/>
          <c:showPercent val="0"/>
          <c:showBubbleSize val="0"/>
        </c:dLbls>
        <c:marker val="1"/>
        <c:smooth val="0"/>
        <c:axId val="216598632"/>
        <c:axId val="216599024"/>
      </c:lineChart>
      <c:catAx>
        <c:axId val="216598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599024"/>
        <c:crosses val="autoZero"/>
        <c:auto val="1"/>
        <c:lblAlgn val="ctr"/>
        <c:lblOffset val="100"/>
        <c:tickLblSkip val="1"/>
        <c:tickMarkSkip val="1"/>
        <c:noMultiLvlLbl val="0"/>
      </c:catAx>
      <c:valAx>
        <c:axId val="21659902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598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2.34</c:v>
                </c:pt>
                <c:pt idx="1">
                  <c:v>2.5</c:v>
                </c:pt>
                <c:pt idx="2">
                  <c:v>2.61</c:v>
                </c:pt>
                <c:pt idx="3">
                  <c:v>3.1</c:v>
                </c:pt>
                <c:pt idx="4">
                  <c:v>1.87</c:v>
                </c:pt>
              </c:numCache>
            </c:numRef>
          </c:val>
          <c:extLst>
            <c:ext xmlns:c16="http://schemas.microsoft.com/office/drawing/2014/chart" uri="{C3380CC4-5D6E-409C-BE32-E72D297353CC}">
              <c16:uniqueId val="{00000000-316C-4F23-80A2-BEC3E2B6D3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36.06</c:v>
                </c:pt>
                <c:pt idx="1">
                  <c:v>40.03</c:v>
                </c:pt>
                <c:pt idx="2">
                  <c:v>39.880000000000003</c:v>
                </c:pt>
                <c:pt idx="3">
                  <c:v>44.1</c:v>
                </c:pt>
                <c:pt idx="4">
                  <c:v>45.8</c:v>
                </c:pt>
              </c:numCache>
            </c:numRef>
          </c:val>
          <c:extLst>
            <c:ext xmlns:c16="http://schemas.microsoft.com/office/drawing/2014/chart" uri="{C3380CC4-5D6E-409C-BE32-E72D297353CC}">
              <c16:uniqueId val="{00000001-316C-4F23-80A2-BEC3E2B6D3CC}"/>
            </c:ext>
          </c:extLst>
        </c:ser>
        <c:dLbls>
          <c:showLegendKey val="0"/>
          <c:showVal val="0"/>
          <c:showCatName val="0"/>
          <c:showSerName val="0"/>
          <c:showPercent val="0"/>
          <c:showBubbleSize val="0"/>
        </c:dLbls>
        <c:gapWidth val="250"/>
        <c:overlap val="100"/>
        <c:axId val="216600592"/>
        <c:axId val="216600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5.98</c:v>
                </c:pt>
                <c:pt idx="1">
                  <c:v>1.94</c:v>
                </c:pt>
                <c:pt idx="2">
                  <c:v>0.22</c:v>
                </c:pt>
                <c:pt idx="3">
                  <c:v>3.89</c:v>
                </c:pt>
                <c:pt idx="4">
                  <c:v>-1.21</c:v>
                </c:pt>
              </c:numCache>
            </c:numRef>
          </c:val>
          <c:smooth val="0"/>
          <c:extLst>
            <c:ext xmlns:c16="http://schemas.microsoft.com/office/drawing/2014/chart" uri="{C3380CC4-5D6E-409C-BE32-E72D297353CC}">
              <c16:uniqueId val="{00000002-316C-4F23-80A2-BEC3E2B6D3CC}"/>
            </c:ext>
          </c:extLst>
        </c:ser>
        <c:dLbls>
          <c:showLegendKey val="0"/>
          <c:showVal val="0"/>
          <c:showCatName val="0"/>
          <c:showSerName val="0"/>
          <c:showPercent val="0"/>
          <c:showBubbleSize val="0"/>
        </c:dLbls>
        <c:marker val="1"/>
        <c:smooth val="0"/>
        <c:axId val="216600592"/>
        <c:axId val="216600984"/>
      </c:lineChart>
      <c:catAx>
        <c:axId val="21660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600984"/>
        <c:crosses val="autoZero"/>
        <c:auto val="1"/>
        <c:lblAlgn val="ctr"/>
        <c:lblOffset val="100"/>
        <c:tickLblSkip val="1"/>
        <c:tickMarkSkip val="1"/>
        <c:noMultiLvlLbl val="0"/>
      </c:catAx>
      <c:valAx>
        <c:axId val="216600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0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6AB-4743-B736-FEC4C8D759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AB-4743-B736-FEC4C8D7592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6AB-4743-B736-FEC4C8D75927}"/>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3-B6AB-4743-B736-FEC4C8D75927}"/>
            </c:ext>
          </c:extLst>
        </c:ser>
        <c:ser>
          <c:idx val="4"/>
          <c:order val="4"/>
          <c:tx>
            <c:strRef>
              <c:f>データシート!$A$31</c:f>
              <c:strCache>
                <c:ptCount val="1"/>
                <c:pt idx="0">
                  <c:v>国民健康保険特別会計（国民健康保険診療所事業）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6AB-4743-B736-FEC4C8D75927}"/>
            </c:ext>
          </c:extLst>
        </c:ser>
        <c:ser>
          <c:idx val="5"/>
          <c:order val="5"/>
          <c:tx>
            <c:strRef>
              <c:f>データシート!$A$32</c:f>
              <c:strCache>
                <c:ptCount val="1"/>
                <c:pt idx="0">
                  <c:v>国民健康保険特別会計（国民保険事業）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0.03</c:v>
                </c:pt>
                <c:pt idx="4">
                  <c:v>#N/A</c:v>
                </c:pt>
                <c:pt idx="5">
                  <c:v>0.02</c:v>
                </c:pt>
                <c:pt idx="6">
                  <c:v>#N/A</c:v>
                </c:pt>
                <c:pt idx="7">
                  <c:v>0.01</c:v>
                </c:pt>
                <c:pt idx="8">
                  <c:v>#N/A</c:v>
                </c:pt>
                <c:pt idx="9">
                  <c:v>0.03</c:v>
                </c:pt>
              </c:numCache>
            </c:numRef>
          </c:val>
          <c:extLst>
            <c:ext xmlns:c16="http://schemas.microsoft.com/office/drawing/2014/chart" uri="{C3380CC4-5D6E-409C-BE32-E72D297353CC}">
              <c16:uniqueId val="{00000005-B6AB-4743-B736-FEC4C8D7592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0.04</c:v>
                </c:pt>
                <c:pt idx="4">
                  <c:v>#N/A</c:v>
                </c:pt>
                <c:pt idx="5">
                  <c:v>0.02</c:v>
                </c:pt>
                <c:pt idx="6">
                  <c:v>#N/A</c:v>
                </c:pt>
                <c:pt idx="7">
                  <c:v>0.02</c:v>
                </c:pt>
                <c:pt idx="8">
                  <c:v>#N/A</c:v>
                </c:pt>
                <c:pt idx="9">
                  <c:v>0.05</c:v>
                </c:pt>
              </c:numCache>
            </c:numRef>
          </c:val>
          <c:extLst>
            <c:ext xmlns:c16="http://schemas.microsoft.com/office/drawing/2014/chart" uri="{C3380CC4-5D6E-409C-BE32-E72D297353CC}">
              <c16:uniqueId val="{00000006-B6AB-4743-B736-FEC4C8D75927}"/>
            </c:ext>
          </c:extLst>
        </c:ser>
        <c:ser>
          <c:idx val="7"/>
          <c:order val="7"/>
          <c:tx>
            <c:strRef>
              <c:f>データシート!$A$34</c:f>
              <c:strCache>
                <c:ptCount val="1"/>
                <c:pt idx="0">
                  <c:v>老人福祉施設事業特別会計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0.44</c:v>
                </c:pt>
                <c:pt idx="2">
                  <c:v>#N/A</c:v>
                </c:pt>
                <c:pt idx="3">
                  <c:v>0.41</c:v>
                </c:pt>
                <c:pt idx="4">
                  <c:v>#N/A</c:v>
                </c:pt>
                <c:pt idx="5">
                  <c:v>0.38</c:v>
                </c:pt>
                <c:pt idx="6">
                  <c:v>#N/A</c:v>
                </c:pt>
                <c:pt idx="7">
                  <c:v>0.45</c:v>
                </c:pt>
                <c:pt idx="8">
                  <c:v>#N/A</c:v>
                </c:pt>
                <c:pt idx="9">
                  <c:v>0.33</c:v>
                </c:pt>
              </c:numCache>
            </c:numRef>
          </c:val>
          <c:extLst>
            <c:ext xmlns:c16="http://schemas.microsoft.com/office/drawing/2014/chart" uri="{C3380CC4-5D6E-409C-BE32-E72D297353CC}">
              <c16:uniqueId val="{00000007-B6AB-4743-B736-FEC4C8D7592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0.27</c:v>
                </c:pt>
                <c:pt idx="2">
                  <c:v>#N/A</c:v>
                </c:pt>
                <c:pt idx="3">
                  <c:v>7.0000000000000007E-2</c:v>
                </c:pt>
                <c:pt idx="4">
                  <c:v>#N/A</c:v>
                </c:pt>
                <c:pt idx="5">
                  <c:v>0.05</c:v>
                </c:pt>
                <c:pt idx="6">
                  <c:v>#N/A</c:v>
                </c:pt>
                <c:pt idx="7">
                  <c:v>0.39</c:v>
                </c:pt>
                <c:pt idx="8">
                  <c:v>#N/A</c:v>
                </c:pt>
                <c:pt idx="9">
                  <c:v>0.36</c:v>
                </c:pt>
              </c:numCache>
            </c:numRef>
          </c:val>
          <c:extLst>
            <c:ext xmlns:c16="http://schemas.microsoft.com/office/drawing/2014/chart" uri="{C3380CC4-5D6E-409C-BE32-E72D297353CC}">
              <c16:uniqueId val="{00000008-B6AB-4743-B736-FEC4C8D759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2.34</c:v>
                </c:pt>
                <c:pt idx="2">
                  <c:v>#N/A</c:v>
                </c:pt>
                <c:pt idx="3">
                  <c:v>2.5</c:v>
                </c:pt>
                <c:pt idx="4">
                  <c:v>#N/A</c:v>
                </c:pt>
                <c:pt idx="5">
                  <c:v>2.6</c:v>
                </c:pt>
                <c:pt idx="6">
                  <c:v>#N/A</c:v>
                </c:pt>
                <c:pt idx="7">
                  <c:v>3.1</c:v>
                </c:pt>
                <c:pt idx="8">
                  <c:v>#N/A</c:v>
                </c:pt>
                <c:pt idx="9">
                  <c:v>1.87</c:v>
                </c:pt>
              </c:numCache>
            </c:numRef>
          </c:val>
          <c:extLst>
            <c:ext xmlns:c16="http://schemas.microsoft.com/office/drawing/2014/chart" uri="{C3380CC4-5D6E-409C-BE32-E72D297353CC}">
              <c16:uniqueId val="{00000009-B6AB-4743-B736-FEC4C8D75927}"/>
            </c:ext>
          </c:extLst>
        </c:ser>
        <c:dLbls>
          <c:showLegendKey val="0"/>
          <c:showVal val="0"/>
          <c:showCatName val="0"/>
          <c:showSerName val="0"/>
          <c:showPercent val="0"/>
          <c:showBubbleSize val="0"/>
        </c:dLbls>
        <c:gapWidth val="150"/>
        <c:overlap val="100"/>
        <c:axId val="216601768"/>
        <c:axId val="216602160"/>
      </c:barChart>
      <c:catAx>
        <c:axId val="21660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602160"/>
        <c:crosses val="autoZero"/>
        <c:auto val="1"/>
        <c:lblAlgn val="ctr"/>
        <c:lblOffset val="100"/>
        <c:tickLblSkip val="1"/>
        <c:tickMarkSkip val="1"/>
        <c:noMultiLvlLbl val="0"/>
      </c:catAx>
      <c:valAx>
        <c:axId val="21660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01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646</c:v>
                </c:pt>
                <c:pt idx="5">
                  <c:v>634</c:v>
                </c:pt>
                <c:pt idx="8">
                  <c:v>622</c:v>
                </c:pt>
                <c:pt idx="11">
                  <c:v>635</c:v>
                </c:pt>
                <c:pt idx="14">
                  <c:v>691</c:v>
                </c:pt>
              </c:numCache>
            </c:numRef>
          </c:val>
          <c:extLst>
            <c:ext xmlns:c16="http://schemas.microsoft.com/office/drawing/2014/chart" uri="{C3380CC4-5D6E-409C-BE32-E72D297353CC}">
              <c16:uniqueId val="{00000000-BB5E-4302-8193-0F7440136B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5E-4302-8193-0F7440136B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B5E-4302-8193-0F7440136B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7</c:v>
                </c:pt>
                <c:pt idx="6">
                  <c:v>0</c:v>
                </c:pt>
                <c:pt idx="9">
                  <c:v>0</c:v>
                </c:pt>
                <c:pt idx="12">
                  <c:v>0</c:v>
                </c:pt>
              </c:numCache>
            </c:numRef>
          </c:val>
          <c:extLst>
            <c:ext xmlns:c16="http://schemas.microsoft.com/office/drawing/2014/chart" uri="{C3380CC4-5D6E-409C-BE32-E72D297353CC}">
              <c16:uniqueId val="{00000003-BB5E-4302-8193-0F7440136B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260</c:v>
                </c:pt>
                <c:pt idx="3">
                  <c:v>271</c:v>
                </c:pt>
                <c:pt idx="6">
                  <c:v>275</c:v>
                </c:pt>
                <c:pt idx="9">
                  <c:v>274</c:v>
                </c:pt>
                <c:pt idx="12">
                  <c:v>287</c:v>
                </c:pt>
              </c:numCache>
            </c:numRef>
          </c:val>
          <c:extLst>
            <c:ext xmlns:c16="http://schemas.microsoft.com/office/drawing/2014/chart" uri="{C3380CC4-5D6E-409C-BE32-E72D297353CC}">
              <c16:uniqueId val="{00000004-BB5E-4302-8193-0F7440136B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5E-4302-8193-0F7440136B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5E-4302-8193-0F7440136B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742</c:v>
                </c:pt>
                <c:pt idx="3">
                  <c:v>686</c:v>
                </c:pt>
                <c:pt idx="6">
                  <c:v>661</c:v>
                </c:pt>
                <c:pt idx="9">
                  <c:v>641</c:v>
                </c:pt>
                <c:pt idx="12">
                  <c:v>698</c:v>
                </c:pt>
              </c:numCache>
            </c:numRef>
          </c:val>
          <c:extLst>
            <c:ext xmlns:c16="http://schemas.microsoft.com/office/drawing/2014/chart" uri="{C3380CC4-5D6E-409C-BE32-E72D297353CC}">
              <c16:uniqueId val="{00000007-BB5E-4302-8193-0F7440136BA8}"/>
            </c:ext>
          </c:extLst>
        </c:ser>
        <c:dLbls>
          <c:showLegendKey val="0"/>
          <c:showVal val="0"/>
          <c:showCatName val="0"/>
          <c:showSerName val="0"/>
          <c:showPercent val="0"/>
          <c:showBubbleSize val="0"/>
        </c:dLbls>
        <c:gapWidth val="100"/>
        <c:overlap val="100"/>
        <c:axId val="216602944"/>
        <c:axId val="216603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363</c:v>
                </c:pt>
                <c:pt idx="2">
                  <c:v>#N/A</c:v>
                </c:pt>
                <c:pt idx="3">
                  <c:v>#N/A</c:v>
                </c:pt>
                <c:pt idx="4">
                  <c:v>330</c:v>
                </c:pt>
                <c:pt idx="5">
                  <c:v>#N/A</c:v>
                </c:pt>
                <c:pt idx="6">
                  <c:v>#N/A</c:v>
                </c:pt>
                <c:pt idx="7">
                  <c:v>314</c:v>
                </c:pt>
                <c:pt idx="8">
                  <c:v>#N/A</c:v>
                </c:pt>
                <c:pt idx="9">
                  <c:v>#N/A</c:v>
                </c:pt>
                <c:pt idx="10">
                  <c:v>280</c:v>
                </c:pt>
                <c:pt idx="11">
                  <c:v>#N/A</c:v>
                </c:pt>
                <c:pt idx="12">
                  <c:v>#N/A</c:v>
                </c:pt>
                <c:pt idx="13">
                  <c:v>294</c:v>
                </c:pt>
                <c:pt idx="14">
                  <c:v>#N/A</c:v>
                </c:pt>
              </c:numCache>
            </c:numRef>
          </c:val>
          <c:smooth val="0"/>
          <c:extLst>
            <c:ext xmlns:c16="http://schemas.microsoft.com/office/drawing/2014/chart" uri="{C3380CC4-5D6E-409C-BE32-E72D297353CC}">
              <c16:uniqueId val="{00000008-BB5E-4302-8193-0F7440136BA8}"/>
            </c:ext>
          </c:extLst>
        </c:ser>
        <c:dLbls>
          <c:showLegendKey val="0"/>
          <c:showVal val="0"/>
          <c:showCatName val="0"/>
          <c:showSerName val="0"/>
          <c:showPercent val="0"/>
          <c:showBubbleSize val="0"/>
        </c:dLbls>
        <c:marker val="1"/>
        <c:smooth val="0"/>
        <c:axId val="216602944"/>
        <c:axId val="216603336"/>
      </c:lineChart>
      <c:catAx>
        <c:axId val="21660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603336"/>
        <c:crosses val="autoZero"/>
        <c:auto val="1"/>
        <c:lblAlgn val="ctr"/>
        <c:lblOffset val="100"/>
        <c:tickLblSkip val="1"/>
        <c:tickMarkSkip val="1"/>
        <c:noMultiLvlLbl val="0"/>
      </c:catAx>
      <c:valAx>
        <c:axId val="216603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0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6390</c:v>
                </c:pt>
                <c:pt idx="5">
                  <c:v>6442</c:v>
                </c:pt>
                <c:pt idx="8">
                  <c:v>6950</c:v>
                </c:pt>
                <c:pt idx="11">
                  <c:v>6943</c:v>
                </c:pt>
                <c:pt idx="14">
                  <c:v>7035</c:v>
                </c:pt>
              </c:numCache>
            </c:numRef>
          </c:val>
          <c:extLst>
            <c:ext xmlns:c16="http://schemas.microsoft.com/office/drawing/2014/chart" uri="{C3380CC4-5D6E-409C-BE32-E72D297353CC}">
              <c16:uniqueId val="{00000000-5278-47BC-8AC8-D0B433AF9F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201</c:v>
                </c:pt>
                <c:pt idx="5">
                  <c:v>218</c:v>
                </c:pt>
                <c:pt idx="8">
                  <c:v>274</c:v>
                </c:pt>
                <c:pt idx="11">
                  <c:v>258</c:v>
                </c:pt>
                <c:pt idx="14">
                  <c:v>276</c:v>
                </c:pt>
              </c:numCache>
            </c:numRef>
          </c:val>
          <c:extLst>
            <c:ext xmlns:c16="http://schemas.microsoft.com/office/drawing/2014/chart" uri="{C3380CC4-5D6E-409C-BE32-E72D297353CC}">
              <c16:uniqueId val="{00000001-5278-47BC-8AC8-D0B433AF9F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2529</c:v>
                </c:pt>
                <c:pt idx="5">
                  <c:v>2633</c:v>
                </c:pt>
                <c:pt idx="8">
                  <c:v>2937</c:v>
                </c:pt>
                <c:pt idx="11">
                  <c:v>3262</c:v>
                </c:pt>
                <c:pt idx="14">
                  <c:v>3435</c:v>
                </c:pt>
              </c:numCache>
            </c:numRef>
          </c:val>
          <c:extLst>
            <c:ext xmlns:c16="http://schemas.microsoft.com/office/drawing/2014/chart" uri="{C3380CC4-5D6E-409C-BE32-E72D297353CC}">
              <c16:uniqueId val="{00000002-5278-47BC-8AC8-D0B433AF9F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78-47BC-8AC8-D0B433AF9F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78-47BC-8AC8-D0B433AF9F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308</c:v>
                </c:pt>
                <c:pt idx="3">
                  <c:v>303</c:v>
                </c:pt>
                <c:pt idx="6">
                  <c:v>221</c:v>
                </c:pt>
                <c:pt idx="9">
                  <c:v>213</c:v>
                </c:pt>
                <c:pt idx="12">
                  <c:v>225</c:v>
                </c:pt>
              </c:numCache>
            </c:numRef>
          </c:val>
          <c:extLst>
            <c:ext xmlns:c16="http://schemas.microsoft.com/office/drawing/2014/chart" uri="{C3380CC4-5D6E-409C-BE32-E72D297353CC}">
              <c16:uniqueId val="{00000005-5278-47BC-8AC8-D0B433AF9F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830</c:v>
                </c:pt>
                <c:pt idx="3">
                  <c:v>701</c:v>
                </c:pt>
                <c:pt idx="6">
                  <c:v>559</c:v>
                </c:pt>
                <c:pt idx="9">
                  <c:v>562</c:v>
                </c:pt>
                <c:pt idx="12">
                  <c:v>536</c:v>
                </c:pt>
              </c:numCache>
            </c:numRef>
          </c:val>
          <c:extLst>
            <c:ext xmlns:c16="http://schemas.microsoft.com/office/drawing/2014/chart" uri="{C3380CC4-5D6E-409C-BE32-E72D297353CC}">
              <c16:uniqueId val="{00000006-5278-47BC-8AC8-D0B433AF9F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c:v>
                </c:pt>
                <c:pt idx="3">
                  <c:v>1</c:v>
                </c:pt>
                <c:pt idx="6">
                  <c:v>0</c:v>
                </c:pt>
                <c:pt idx="9">
                  <c:v>0</c:v>
                </c:pt>
                <c:pt idx="12">
                  <c:v>0</c:v>
                </c:pt>
              </c:numCache>
            </c:numRef>
          </c:val>
          <c:extLst>
            <c:ext xmlns:c16="http://schemas.microsoft.com/office/drawing/2014/chart" uri="{C3380CC4-5D6E-409C-BE32-E72D297353CC}">
              <c16:uniqueId val="{00000007-5278-47BC-8AC8-D0B433AF9F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2699</c:v>
                </c:pt>
                <c:pt idx="3">
                  <c:v>2601</c:v>
                </c:pt>
                <c:pt idx="6">
                  <c:v>3212</c:v>
                </c:pt>
                <c:pt idx="9">
                  <c:v>3310</c:v>
                </c:pt>
                <c:pt idx="12">
                  <c:v>3292</c:v>
                </c:pt>
              </c:numCache>
            </c:numRef>
          </c:val>
          <c:extLst>
            <c:ext xmlns:c16="http://schemas.microsoft.com/office/drawing/2014/chart" uri="{C3380CC4-5D6E-409C-BE32-E72D297353CC}">
              <c16:uniqueId val="{00000008-5278-47BC-8AC8-D0B433AF9F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78-47BC-8AC8-D0B433AF9F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5965</c:v>
                </c:pt>
                <c:pt idx="3">
                  <c:v>6151</c:v>
                </c:pt>
                <c:pt idx="6">
                  <c:v>6380</c:v>
                </c:pt>
                <c:pt idx="9">
                  <c:v>6743</c:v>
                </c:pt>
                <c:pt idx="12">
                  <c:v>6539</c:v>
                </c:pt>
              </c:numCache>
            </c:numRef>
          </c:val>
          <c:extLst>
            <c:ext xmlns:c16="http://schemas.microsoft.com/office/drawing/2014/chart" uri="{C3380CC4-5D6E-409C-BE32-E72D297353CC}">
              <c16:uniqueId val="{0000000A-5278-47BC-8AC8-D0B433AF9F6C}"/>
            </c:ext>
          </c:extLst>
        </c:ser>
        <c:dLbls>
          <c:showLegendKey val="0"/>
          <c:showVal val="0"/>
          <c:showCatName val="0"/>
          <c:showSerName val="0"/>
          <c:showPercent val="0"/>
          <c:showBubbleSize val="0"/>
        </c:dLbls>
        <c:gapWidth val="100"/>
        <c:overlap val="100"/>
        <c:axId val="216604120"/>
        <c:axId val="216604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689</c:v>
                </c:pt>
                <c:pt idx="2">
                  <c:v>#N/A</c:v>
                </c:pt>
                <c:pt idx="3">
                  <c:v>#N/A</c:v>
                </c:pt>
                <c:pt idx="4">
                  <c:v>465</c:v>
                </c:pt>
                <c:pt idx="5">
                  <c:v>#N/A</c:v>
                </c:pt>
                <c:pt idx="6">
                  <c:v>#N/A</c:v>
                </c:pt>
                <c:pt idx="7">
                  <c:v>212</c:v>
                </c:pt>
                <c:pt idx="8">
                  <c:v>#N/A</c:v>
                </c:pt>
                <c:pt idx="9">
                  <c:v>#N/A</c:v>
                </c:pt>
                <c:pt idx="10">
                  <c:v>365</c:v>
                </c:pt>
                <c:pt idx="11">
                  <c:v>#N/A</c:v>
                </c:pt>
                <c:pt idx="12">
                  <c:v>#N/A</c:v>
                </c:pt>
                <c:pt idx="13">
                  <c:v>0</c:v>
                </c:pt>
                <c:pt idx="14">
                  <c:v>#N/A</c:v>
                </c:pt>
              </c:numCache>
            </c:numRef>
          </c:val>
          <c:smooth val="0"/>
          <c:extLst>
            <c:ext xmlns:c16="http://schemas.microsoft.com/office/drawing/2014/chart" uri="{C3380CC4-5D6E-409C-BE32-E72D297353CC}">
              <c16:uniqueId val="{0000000B-5278-47BC-8AC8-D0B433AF9F6C}"/>
            </c:ext>
          </c:extLst>
        </c:ser>
        <c:dLbls>
          <c:showLegendKey val="0"/>
          <c:showVal val="0"/>
          <c:showCatName val="0"/>
          <c:showSerName val="0"/>
          <c:showPercent val="0"/>
          <c:showBubbleSize val="0"/>
        </c:dLbls>
        <c:marker val="1"/>
        <c:smooth val="0"/>
        <c:axId val="216604120"/>
        <c:axId val="216604904"/>
      </c:lineChart>
      <c:catAx>
        <c:axId val="216604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604904"/>
        <c:crosses val="autoZero"/>
        <c:auto val="1"/>
        <c:lblAlgn val="ctr"/>
        <c:lblOffset val="100"/>
        <c:tickLblSkip val="1"/>
        <c:tickMarkSkip val="1"/>
        <c:noMultiLvlLbl val="0"/>
      </c:catAx>
      <c:valAx>
        <c:axId val="216604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04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1466</c:v>
                </c:pt>
                <c:pt idx="1">
                  <c:v>1639</c:v>
                </c:pt>
                <c:pt idx="2">
                  <c:v>1698</c:v>
                </c:pt>
              </c:numCache>
            </c:numRef>
          </c:val>
          <c:extLst>
            <c:ext xmlns:c16="http://schemas.microsoft.com/office/drawing/2014/chart" uri="{C3380CC4-5D6E-409C-BE32-E72D297353CC}">
              <c16:uniqueId val="{00000000-56F4-4ECB-9A32-3571FD58A3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632</c:v>
                </c:pt>
                <c:pt idx="1">
                  <c:v>732</c:v>
                </c:pt>
                <c:pt idx="2">
                  <c:v>733</c:v>
                </c:pt>
              </c:numCache>
            </c:numRef>
          </c:val>
          <c:extLst>
            <c:ext xmlns:c16="http://schemas.microsoft.com/office/drawing/2014/chart" uri="{C3380CC4-5D6E-409C-BE32-E72D297353CC}">
              <c16:uniqueId val="{00000001-56F4-4ECB-9A32-3571FD58A3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791</c:v>
                </c:pt>
                <c:pt idx="1">
                  <c:v>816</c:v>
                </c:pt>
                <c:pt idx="2">
                  <c:v>927</c:v>
                </c:pt>
              </c:numCache>
            </c:numRef>
          </c:val>
          <c:extLst>
            <c:ext xmlns:c16="http://schemas.microsoft.com/office/drawing/2014/chart" uri="{C3380CC4-5D6E-409C-BE32-E72D297353CC}">
              <c16:uniqueId val="{00000002-56F4-4ECB-9A32-3571FD58A3F2}"/>
            </c:ext>
          </c:extLst>
        </c:ser>
        <c:dLbls>
          <c:showLegendKey val="0"/>
          <c:showVal val="0"/>
          <c:showCatName val="0"/>
          <c:showSerName val="0"/>
          <c:showPercent val="0"/>
          <c:showBubbleSize val="0"/>
        </c:dLbls>
        <c:gapWidth val="120"/>
        <c:overlap val="100"/>
        <c:axId val="216606080"/>
        <c:axId val="300343280"/>
      </c:barChart>
      <c:catAx>
        <c:axId val="21660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0343280"/>
        <c:crosses val="autoZero"/>
        <c:auto val="1"/>
        <c:lblAlgn val="ctr"/>
        <c:lblOffset val="100"/>
        <c:tickLblSkip val="1"/>
        <c:tickMarkSkip val="1"/>
        <c:noMultiLvlLbl val="0"/>
      </c:catAx>
      <c:valAx>
        <c:axId val="300343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660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{3616055B-DA67-487D-844F-CC2FC905BAEA}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DEB-4255-A9D3-454BE14ECB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{FBA1F07C-79F6-4D9B-B88C-124A043D638C}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EB-4255-A9D3-454BE14ECB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{3D81740B-FA3F-4FC9-A18A-2EAE35088F88}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EB-4255-A9D3-454BE14ECB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{C782F95D-067B-40CE-AE06-D2441C9946AD}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EB-4255-A9D3-454BE14ECB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{0AB2640B-9151-4EC4-A8DD-801254C4D118}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EB-4255-A9D3-454BE14ECB5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{DB227CC9-82E3-4E22-B608-C706CD964AAD}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DEB-4255-A9D3-454BE14ECB5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{41D28C2A-4940-45DB-B77E-74FD344061B0}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DEB-4255-A9D3-454BE14ECB5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{39566724-C8A4-478C-BDF0-AF9DFAE56CEC}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DEB-4255-A9D3-454BE14ECB5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{9C15FEE2-D60E-4794-83FF-55CDA421B27E}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DEB-4255-A9D3-454BE14ECB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90.2</c:v>
                </c:pt>
                <c:pt idx="24">
                  <c:v>83</c:v>
                </c:pt>
              </c:numCache>
            </c:numRef>
          </c:xVal>
          <c:yVal>
            <c:numRef>
              <c:f>公会計指標分析・財政指標組合せ分析表!$BP$51:$DC$51</c:f>
              <c:numCache>
                <c:formatCode>#,##0.0;"▲ "#,##0.0</c:formatCode>
                <c:ptCount val="40"/>
                <c:pt idx="16">
                  <c:v>6.9</c:v>
                </c:pt>
                <c:pt idx="24">
                  <c:v>11.7</c:v>
                </c:pt>
              </c:numCache>
            </c:numRef>
          </c:yVal>
          <c:smooth val="0"/>
          <c:extLst>
            <c:ext xmlns:c16="http://schemas.microsoft.com/office/drawing/2014/chart" uri="{C3380CC4-5D6E-409C-BE32-E72D297353CC}">
              <c16:uniqueId val="{00000009-9DEB-4255-A9D3-454BE14ECB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{6E4DC902-24EF-4A03-B55B-ECAFAA2A02C8}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DEB-4255-A9D3-454BE14ECB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{CEFA5E4E-1D32-4C84-8D46-30B5C10A9326}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EB-4255-A9D3-454BE14ECB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{C86F427F-0914-45DB-ABDB-EA6DD0988015}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EB-4255-A9D3-454BE14ECB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{A32D0402-B435-498C-A947-293BFF3CCD4F}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EB-4255-A9D3-454BE14ECB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{6211BEAA-7538-4AFF-A802-B251CCF3C289}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EB-4255-A9D3-454BE14ECB5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{1770DAB8-105D-411D-B600-12158B7D33E9}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DEB-4255-A9D3-454BE14ECB59}"/>
                </c:ext>
              </c:extLst>
            </c:dLbl>
            <c:dLbl>
              <c:idx val="16"/>
              <c:layout>
                <c:manualLayout>
                  <c:x val="-3.5337034035255198E-2"/>
                  <c:y val="-6.4739042105865174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{6072D2BC-06AA-4DD6-B719-193458A93813}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DEB-4255-A9D3-454BE14ECB59}"/>
                </c:ext>
              </c:extLst>
            </c:dLbl>
            <c:dLbl>
              <c:idx val="24"/>
              <c:layout>
                <c:manualLayout>
                  <c:x val="-2.895336690388940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{29664811-AED2-4694-99B8-28B506BD9EE2}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DEB-4255-A9D3-454BE14ECB5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{5379EE99-4805-44A7-9A5B-E2422C192BAE}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DEB-4255-A9D3-454BE14ECB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9DEB-4255-A9D3-454BE14ECB59}"/>
            </c:ext>
          </c:extLst>
        </c:ser>
        <c:dLbls>
          <c:showLegendKey val="0"/>
          <c:showVal val="1"/>
          <c:showCatName val="0"/>
          <c:showSerName val="0"/>
          <c:showPercent val="0"/>
          <c:showBubbleSize val="0"/>
        </c:dLbls>
        <c:axId val="300344456"/>
        <c:axId val="300344848"/>
      </c:scatterChart>
      <c:valAx>
        <c:axId val="300344456"/>
        <c:scaling>
          <c:orientation val="minMax"/>
          <c:max val="9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344848"/>
        <c:crosses val="autoZero"/>
        <c:crossBetween val="midCat"/>
      </c:valAx>
      <c:valAx>
        <c:axId val="300344848"/>
        <c:scaling>
          <c:orientation val="minMax"/>
          <c:max val="1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344456"/>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{527A2F0A-684D-46F2-B0C7-4E3C4D633436}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435-4DFE-A01A-A633F138BD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{6F310076-6FC3-469A-A94A-CD8681FBF951}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35-4DFE-A01A-A633F138BD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{A585EBD4-41FE-467A-8768-A3305CE54648}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35-4DFE-A01A-A633F138BD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{141C5304-7C6E-4789-B4DB-3DD1832E2BA0}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35-4DFE-A01A-A633F138BD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{166091DF-6CF9-45F6-9087-6384339282D1}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35-4DFE-A01A-A633F138BD9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{53287E61-E92F-41BD-82F2-375E8CB5B3AF}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435-4DFE-A01A-A633F138BD9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{F3FE5F98-5EEA-4881-997A-6A6B8B4587E3}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435-4DFE-A01A-A633F138BD9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{549DE362-F2D7-4F7F-9C10-476E185C79A5}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435-4DFE-A01A-A633F138BD9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{D73AB7DF-9F13-48FC-AF11-D5AEAE298172}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435-4DFE-A01A-A633F138BD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c:v>
                </c:pt>
                <c:pt idx="16">
                  <c:v>11.1</c:v>
                </c:pt>
                <c:pt idx="24">
                  <c:v>10.1</c:v>
                </c:pt>
                <c:pt idx="32">
                  <c:v>9.6</c:v>
                </c:pt>
              </c:numCache>
            </c:numRef>
          </c:xVal>
          <c:yVal>
            <c:numRef>
              <c:f>公会計指標分析・財政指標組合せ分析表!$BP$73:$DC$73</c:f>
              <c:numCache>
                <c:formatCode>#,##0.0;"▲ "#,##0.0</c:formatCode>
                <c:ptCount val="40"/>
                <c:pt idx="0">
                  <c:v>22.8</c:v>
                </c:pt>
                <c:pt idx="8">
                  <c:v>15.8</c:v>
                </c:pt>
                <c:pt idx="16">
                  <c:v>6.9</c:v>
                </c:pt>
                <c:pt idx="24">
                  <c:v>11.7</c:v>
                </c:pt>
              </c:numCache>
            </c:numRef>
          </c:yVal>
          <c:smooth val="0"/>
          <c:extLst>
            <c:ext xmlns:c16="http://schemas.microsoft.com/office/drawing/2014/chart" uri="{C3380CC4-5D6E-409C-BE32-E72D297353CC}">
              <c16:uniqueId val="{00000009-9435-4DFE-A01A-A633F138BD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{7561CC18-56B6-4E9C-A3F9-0CEDD6035036}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435-4DFE-A01A-A633F138BD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{B04AFB9F-958F-4B45-A087-8212CA920124}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35-4DFE-A01A-A633F138BD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{8CFD07BF-A495-4D9C-9694-941820DAEDD3}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35-4DFE-A01A-A633F138BD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{2F61951A-B98E-437C-8AD1-D29F8C6D00DA}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35-4DFE-A01A-A633F138BD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{63202C4E-8BBF-4A17-B32C-C59D3D40EBCE}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35-4DFE-A01A-A633F138BD9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{607376C9-E165-4118-9E25-1784A04370D6}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435-4DFE-A01A-A633F138BD98}"/>
                </c:ext>
              </c:extLst>
            </c:dLbl>
            <c:dLbl>
              <c:idx val="16"/>
              <c:layout>
                <c:manualLayout>
                  <c:x val="-2.6544795715821686E-2"/>
                  <c:y val="-8.133737286005204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{2E3D9D80-7CDB-4F61-8282-8A72791D1273}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435-4DFE-A01A-A633F138BD98}"/>
                </c:ext>
              </c:extLst>
            </c:dLbl>
            <c:dLbl>
              <c:idx val="24"/>
              <c:layout>
                <c:manualLayout>
                  <c:x val="-3.6851187522399582E-2"/>
                  <c:y val="-7.18770099739230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{F398E048-856D-4DE7-B460-B9A7CEAD8064}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435-4DFE-A01A-A633F138BD98}"/>
                </c:ext>
              </c:extLst>
            </c:dLbl>
            <c:dLbl>
              <c:idx val="32"/>
              <c:layout>
                <c:manualLayout>
                  <c:x val="-3.1697991619110633E-2"/>
                  <c:y val="-3.40355584294068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{FE77D1EA-646E-4DE6-A81F-87EAE72AA207}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435-4DFE-A01A-A633F138BD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435-4DFE-A01A-A633F138BD98}"/>
            </c:ext>
          </c:extLst>
        </c:ser>
        <c:dLbls>
          <c:showLegendKey val="0"/>
          <c:showVal val="1"/>
          <c:showCatName val="0"/>
          <c:showSerName val="0"/>
          <c:showPercent val="0"/>
          <c:showBubbleSize val="0"/>
        </c:dLbls>
        <c:axId val="300345632"/>
        <c:axId val="300346024"/>
      </c:scatterChart>
      <c:valAx>
        <c:axId val="300345632"/>
        <c:scaling>
          <c:orientation val="minMax"/>
          <c:max val="13.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346024"/>
        <c:crosses val="autoZero"/>
        <c:crossBetween val="midCat"/>
      </c:valAx>
      <c:valAx>
        <c:axId val="300346024"/>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34563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〇元利償還金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町独自の起債計画に基づき町債発行の抑制に努めているため、平準化されている。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〇今後の対応</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百万円と償還額が増加していくことから、町債発行の抑制を基調とし比率の更なる改善に努める。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〇一般会計等における地方債現在高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発行起債額</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が大きいため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〇公営企業債等繰入見込額</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簡易水道事業の統合事業等の事業費、元利償還金の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繰入金も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〇将来負担比率の分子</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充当可能基金が増加しているものの、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大型工事等で今後の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なるので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将来負担率の分子は、増加傾向にある。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〇今後の対応</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今後も町債発行の抑制を基調とし、比率の更なる改善に努める。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鹿児島県喜界町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・公共施設の修繕（一般廃棄物焼却施設）により公共施設整備基金を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百万円取り崩したが、</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百万円を公共施設整備基金に積み立てたため、基金全体としては、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・基金の使途の明確化を図るために、財政調整基金を取り崩して特定目的基金（公共施設整備基金等）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に積み立てていくことを予定している。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・喜界町公共施設整備基金：喜界町公共施設の整備及び維持管理に充てる財源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・喜界町営住宅基金：喜界町営住宅事業の計画的な償還に必要な財源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・喜界町公共施設整備基金：一般廃棄物焼却施設の修繕料の財源として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百万円を充当した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一方で、公共施設の整備及び維持管理に係る費用の増加に対応するため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立てたことにより増加している。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・喜界町公共施設整備基金：今後も公共施設の整備及び維持管理に係る費用に対応するために</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決算剰余金を優先して積立をする。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年度の基金積立金は財政調整基金ではなく、公共施設整備基金に積み立てたため、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前年度余剰金（自治法第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による積立）の増のみである。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・今後の方針として、財政調整基金を取り崩して公共施設整備基金に積み立てていく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ことを予定している。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年度は決算余剰金を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百万円積み立てたことで増加したが、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年度は横這いである。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・大型公共施設整備の影響で、地方債償還が増加していくため、地方債の償還計画を踏まえ、</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決算余剰金を優先的に積み立てていく予定である。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7,242
7,201
56.82
6,206,277
6,060,099
69,400
3,707,347
6,538,761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年度に策定した公共施設等総合管理計画において、公共施設等の延べ床面積を出来るだけ削減するという目標を掲げ、老朽化した施設の集約化･複合化や除却を進めている。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年度については現在作成中。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1" name="テキスト ボックス 50"/>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1" name="テキスト ボックス 60"/>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3" name="テキスト ボックス 6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38841</xdr:rowOff>
    </xdr:from>
    <xdr:to>
      <xdr:col>23</xdr:col>
      <xdr:colOff>85090</xdr:colOff>
      <xdr:row>33</xdr:row>
      <xdr:rowOff>166264</xdr:rowOff>
    </xdr:to>
    <xdr:cxnSp macro="">
      <xdr:nvCxnSpPr>
        <xdr:cNvPr id="65" name="直線コネクタ 64"/>
        <xdr:cNvCxnSpPr/>
      </xdr:nvCxnSpPr>
      <xdr:spPr>
        <a:xfrm flipV="1">
          <a:off x="4760595" y="5782416"/>
          <a:ext cx="1270" cy="81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170091</xdr:rowOff>
    </xdr:from>
    <xdr:ext cx="405111" cy="259045"/>
    <xdr:sp macro="" textlink="">
      <xdr:nvSpPr>
        <xdr:cNvPr id="66" name="有形固定資産減価償却率最小値テキスト"/>
        <xdr:cNvSpPr txBox="1"/>
      </xdr:nvSpPr>
      <xdr:spPr>
        <a:xfrm>
          <a:off x="4813300" y="659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166264</xdr:rowOff>
    </xdr:from>
    <xdr:to>
      <xdr:col>23</xdr:col>
      <xdr:colOff>174625</xdr:colOff>
      <xdr:row>33</xdr:row>
      <xdr:rowOff>166264</xdr:rowOff>
    </xdr:to>
    <xdr:cxnSp macro="">
      <xdr:nvCxnSpPr>
        <xdr:cNvPr id="67" name="直線コネクタ 66"/>
        <xdr:cNvCxnSpPr/>
      </xdr:nvCxnSpPr>
      <xdr:spPr>
        <a:xfrm>
          <a:off x="4673600" y="65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156968</xdr:rowOff>
    </xdr:from>
    <xdr:ext cx="405111" cy="259045"/>
    <xdr:sp macro="" textlink="">
      <xdr:nvSpPr>
        <xdr:cNvPr id="68" name="有形固定資産減価償却率最大値テキスト"/>
        <xdr:cNvSpPr txBox="1"/>
      </xdr:nvSpPr>
      <xdr:spPr>
        <a:xfrm>
          <a:off x="4813300" y="5557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38841</xdr:rowOff>
    </xdr:from>
    <xdr:to>
      <xdr:col>23</xdr:col>
      <xdr:colOff>174625</xdr:colOff>
      <xdr:row>29</xdr:row>
      <xdr:rowOff>38841</xdr:rowOff>
    </xdr:to>
    <xdr:cxnSp macro="">
      <xdr:nvCxnSpPr>
        <xdr:cNvPr id="69" name="直線コネクタ 68"/>
        <xdr:cNvCxnSpPr/>
      </xdr:nvCxnSpPr>
      <xdr:spPr>
        <a:xfrm>
          <a:off x="4673600" y="578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72090</xdr:rowOff>
    </xdr:from>
    <xdr:ext cx="405111" cy="259045"/>
    <xdr:sp macro="" textlink="">
      <xdr:nvSpPr>
        <xdr:cNvPr id="70" name="有形固定資産減価償却率平均値テキスト"/>
        <xdr:cNvSpPr txBox="1"/>
      </xdr:nvSpPr>
      <xdr:spPr>
        <a:xfrm>
          <a:off x="4813300" y="5987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93663</xdr:rowOff>
    </xdr:from>
    <xdr:to>
      <xdr:col>23</xdr:col>
      <xdr:colOff>136525</xdr:colOff>
      <xdr:row>31</xdr:row>
      <xdr:rowOff>23813</xdr:rowOff>
    </xdr:to>
    <xdr:sp macro="" textlink="">
      <xdr:nvSpPr>
        <xdr:cNvPr id="71" name="フローチャート: 判断 70"/>
        <xdr:cNvSpPr/>
      </xdr:nvSpPr>
      <xdr:spPr>
        <a:xfrm>
          <a:off x="47117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133244</xdr:rowOff>
    </xdr:from>
    <xdr:to>
      <xdr:col>19</xdr:col>
      <xdr:colOff>187325</xdr:colOff>
      <xdr:row>31</xdr:row>
      <xdr:rowOff>63394</xdr:rowOff>
    </xdr:to>
    <xdr:sp macro="" textlink="">
      <xdr:nvSpPr>
        <xdr:cNvPr id="72" name="フローチャート: 判断 71"/>
        <xdr:cNvSpPr/>
      </xdr:nvSpPr>
      <xdr:spPr>
        <a:xfrm>
          <a:off x="4000500" y="60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151236</xdr:rowOff>
    </xdr:from>
    <xdr:to>
      <xdr:col>15</xdr:col>
      <xdr:colOff>187325</xdr:colOff>
      <xdr:row>31</xdr:row>
      <xdr:rowOff>81386</xdr:rowOff>
    </xdr:to>
    <xdr:sp macro="" textlink="">
      <xdr:nvSpPr>
        <xdr:cNvPr id="73" name="フローチャート: 判断 72"/>
        <xdr:cNvSpPr/>
      </xdr:nvSpPr>
      <xdr:spPr>
        <a:xfrm>
          <a:off x="3238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167217</xdr:rowOff>
    </xdr:from>
    <xdr:to>
      <xdr:col>19</xdr:col>
      <xdr:colOff>187325</xdr:colOff>
      <xdr:row>28</xdr:row>
      <xdr:rowOff>97367</xdr:rowOff>
    </xdr:to>
    <xdr:sp macro="" textlink="">
      <xdr:nvSpPr>
        <xdr:cNvPr id="79" name="楕円 78"/>
        <xdr:cNvSpPr/>
      </xdr:nvSpPr>
      <xdr:spPr>
        <a:xfrm>
          <a:off x="40005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37677</xdr:rowOff>
    </xdr:from>
    <xdr:to>
      <xdr:col>15</xdr:col>
      <xdr:colOff>187325</xdr:colOff>
      <xdr:row>27</xdr:row>
      <xdr:rowOff>139277</xdr:rowOff>
    </xdr:to>
    <xdr:sp macro="" textlink="">
      <xdr:nvSpPr>
        <xdr:cNvPr id="80" name="楕円 79"/>
        <xdr:cNvSpPr/>
      </xdr:nvSpPr>
      <xdr:spPr>
        <a:xfrm>
          <a:off x="3238500" y="5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88477</xdr:rowOff>
    </xdr:from>
    <xdr:to>
      <xdr:col>19</xdr:col>
      <xdr:colOff>136525</xdr:colOff>
      <xdr:row>28</xdr:row>
      <xdr:rowOff>46567</xdr:rowOff>
    </xdr:to>
    <xdr:cxnSp macro="">
      <xdr:nvCxnSpPr>
        <xdr:cNvPr id="81" name="直線コネクタ 80"/>
        <xdr:cNvCxnSpPr/>
      </xdr:nvCxnSpPr>
      <xdr:spPr>
        <a:xfrm>
          <a:off x="3289300" y="5489152"/>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54521</xdr:rowOff>
    </xdr:from>
    <xdr:ext cx="405111" cy="259045"/>
    <xdr:sp macro="" textlink="">
      <xdr:nvSpPr>
        <xdr:cNvPr id="82" name="n_1aveValue有形固定資産減価償却率"/>
        <xdr:cNvSpPr txBox="1"/>
      </xdr:nvSpPr>
      <xdr:spPr>
        <a:xfrm>
          <a:off x="3836044" y="61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72513</xdr:rowOff>
    </xdr:from>
    <xdr:ext cx="405111" cy="259045"/>
    <xdr:sp macro="" textlink="">
      <xdr:nvSpPr>
        <xdr:cNvPr id="83" name="n_2aveValue有形固定資産減価償却率"/>
        <xdr:cNvSpPr txBox="1"/>
      </xdr:nvSpPr>
      <xdr:spPr>
        <a:xfrm>
          <a:off x="3086744" y="6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113894</xdr:rowOff>
    </xdr:from>
    <xdr:ext cx="405111" cy="259045"/>
    <xdr:sp macro="" textlink="">
      <xdr:nvSpPr>
        <xdr:cNvPr id="84" name="n_1mainValue有形固定資産減価償却率"/>
        <xdr:cNvSpPr txBox="1"/>
      </xdr:nvSpPr>
      <xdr:spPr>
        <a:xfrm>
          <a:off x="3836044" y="53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155804</xdr:rowOff>
    </xdr:from>
    <xdr:ext cx="405111" cy="259045"/>
    <xdr:sp macro="" textlink="">
      <xdr:nvSpPr>
        <xdr:cNvPr id="85" name="n_2mainValue有形固定資産減価償却率"/>
        <xdr:cNvSpPr txBox="1"/>
      </xdr:nvSpPr>
      <xdr:spPr>
        <a:xfrm>
          <a:off x="3086744" y="521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が類似団体平均を上回っている主な要因は、将来負担比率の比較から将来負担額から充当可能基金残高を引いた実質債務額が大きいことがあげられる。今後は、町債発行の抑制と充当可能基金の積立を進め改善に努め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4" name="直線コネクタ 113"/>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7"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8" name="直線コネクタ 117"/>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19"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0" name="フローチャート: 判断 119"/>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26" name="楕円 125"/>
        <xdr:cNvSpPr/>
      </xdr:nvSpPr>
      <xdr:spPr>
        <a:xfrm>
          <a:off x="14744700" y="61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74030</xdr:rowOff>
    </xdr:from>
    <xdr:ext cx="340478" cy="259045"/>
    <xdr:sp macro="" textlink="">
      <xdr:nvSpPr>
        <xdr:cNvPr id="127" name="債務償還可能年数該当値テキスト"/>
        <xdr:cNvSpPr txBox="1"/>
      </xdr:nvSpPr>
      <xdr:spPr>
        <a:xfrm>
          <a:off x="14846300" y="5989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7,242
7,201
56.82
6,206,277
6,060,099
69,400
3,707,347
6,538,761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0" name="楕円 69"/>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46355</xdr:rowOff>
    </xdr:from>
    <xdr:to>
      <xdr:col>15</xdr:col>
      <xdr:colOff>101600</xdr:colOff>
      <xdr:row>37</xdr:row>
      <xdr:rowOff>147955</xdr:rowOff>
    </xdr:to>
    <xdr:sp macro="" textlink="">
      <xdr:nvSpPr>
        <xdr:cNvPr id="71" name="楕円 70"/>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144780</xdr:rowOff>
    </xdr:to>
    <xdr:cxnSp macro="">
      <xdr:nvCxnSpPr>
        <xdr:cNvPr id="72" name="直線コネクタ 71"/>
        <xdr:cNvCxnSpPr/>
      </xdr:nvCxnSpPr>
      <xdr:spPr>
        <a:xfrm>
          <a:off x="2908300" y="64408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3"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75" name="n_1mainValue【道路】&#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164482</xdr:rowOff>
    </xdr:from>
    <xdr:ext cx="405111" cy="259045"/>
    <xdr:sp macro="" textlink="">
      <xdr:nvSpPr>
        <xdr:cNvPr id="76" name="n_2mainValue【道路】&#10;有形固定資産減価償却率"/>
        <xdr:cNvSpPr txBox="1"/>
      </xdr:nvSpPr>
      <xdr:spPr>
        <a:xfrm>
          <a:off x="2705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0" name="テキスト ボックス 89"/>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2" name="テキスト ボックス 91"/>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4" name="テキスト ボックス 93"/>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39</xdr:row>
      <xdr:rowOff>142016</xdr:rowOff>
    </xdr:from>
    <xdr:to>
      <xdr:col>54</xdr:col>
      <xdr:colOff>189865</xdr:colOff>
      <xdr:row>41</xdr:row>
      <xdr:rowOff>113201</xdr:rowOff>
    </xdr:to>
    <xdr:cxnSp macro="">
      <xdr:nvCxnSpPr>
        <xdr:cNvPr id="98" name="直線コネクタ 97"/>
        <xdr:cNvCxnSpPr/>
      </xdr:nvCxnSpPr>
      <xdr:spPr>
        <a:xfrm flipV="1">
          <a:off x="10476865" y="6828566"/>
          <a:ext cx="0" cy="3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117028</xdr:rowOff>
    </xdr:from>
    <xdr:ext cx="469744" cy="259045"/>
    <xdr:sp macro="" textlink="">
      <xdr:nvSpPr>
        <xdr:cNvPr id="99" name="【道路】&#10;一人当たり延長最小値テキスト"/>
        <xdr:cNvSpPr txBox="1"/>
      </xdr:nvSpPr>
      <xdr:spPr>
        <a:xfrm>
          <a:off x="10515600" y="71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113201</xdr:rowOff>
    </xdr:from>
    <xdr:to>
      <xdr:col>55</xdr:col>
      <xdr:colOff>88900</xdr:colOff>
      <xdr:row>41</xdr:row>
      <xdr:rowOff>113201</xdr:rowOff>
    </xdr:to>
    <xdr:cxnSp macro="">
      <xdr:nvCxnSpPr>
        <xdr:cNvPr id="100" name="直線コネクタ 99"/>
        <xdr:cNvCxnSpPr/>
      </xdr:nvCxnSpPr>
      <xdr:spPr>
        <a:xfrm>
          <a:off x="10388600" y="714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88693</xdr:rowOff>
    </xdr:from>
    <xdr:ext cx="599010" cy="259045"/>
    <xdr:sp macro="" textlink="">
      <xdr:nvSpPr>
        <xdr:cNvPr id="101" name="【道路】&#10;一人当たり延長最大値テキスト"/>
        <xdr:cNvSpPr txBox="1"/>
      </xdr:nvSpPr>
      <xdr:spPr>
        <a:xfrm>
          <a:off x="10515600" y="66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142016</xdr:rowOff>
    </xdr:from>
    <xdr:to>
      <xdr:col>55</xdr:col>
      <xdr:colOff>88900</xdr:colOff>
      <xdr:row>39</xdr:row>
      <xdr:rowOff>142016</xdr:rowOff>
    </xdr:to>
    <xdr:cxnSp macro="">
      <xdr:nvCxnSpPr>
        <xdr:cNvPr id="102" name="直線コネクタ 101"/>
        <xdr:cNvCxnSpPr/>
      </xdr:nvCxnSpPr>
      <xdr:spPr>
        <a:xfrm>
          <a:off x="10388600" y="682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121152</xdr:rowOff>
    </xdr:from>
    <xdr:ext cx="534377" cy="259045"/>
    <xdr:sp macro="" textlink="">
      <xdr:nvSpPr>
        <xdr:cNvPr id="103" name="【道路】&#10;一人当たり延長平均値テキスト"/>
        <xdr:cNvSpPr txBox="1"/>
      </xdr:nvSpPr>
      <xdr:spPr>
        <a:xfrm>
          <a:off x="10515600" y="697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142725</xdr:rowOff>
    </xdr:from>
    <xdr:to>
      <xdr:col>55</xdr:col>
      <xdr:colOff>50800</xdr:colOff>
      <xdr:row>41</xdr:row>
      <xdr:rowOff>72875</xdr:rowOff>
    </xdr:to>
    <xdr:sp macro="" textlink="">
      <xdr:nvSpPr>
        <xdr:cNvPr id="104" name="フローチャート: 判断 103"/>
        <xdr:cNvSpPr/>
      </xdr:nvSpPr>
      <xdr:spPr>
        <a:xfrm>
          <a:off x="10426700" y="700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118863</xdr:rowOff>
    </xdr:from>
    <xdr:to>
      <xdr:col>50</xdr:col>
      <xdr:colOff>165100</xdr:colOff>
      <xdr:row>41</xdr:row>
      <xdr:rowOff>49013</xdr:rowOff>
    </xdr:to>
    <xdr:sp macro="" textlink="">
      <xdr:nvSpPr>
        <xdr:cNvPr id="105" name="フローチャート: 判断 104"/>
        <xdr:cNvSpPr/>
      </xdr:nvSpPr>
      <xdr:spPr>
        <a:xfrm>
          <a:off x="9588500" y="697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128490</xdr:rowOff>
    </xdr:from>
    <xdr:to>
      <xdr:col>46</xdr:col>
      <xdr:colOff>38100</xdr:colOff>
      <xdr:row>41</xdr:row>
      <xdr:rowOff>58640</xdr:rowOff>
    </xdr:to>
    <xdr:sp macro="" textlink="">
      <xdr:nvSpPr>
        <xdr:cNvPr id="106" name="フローチャート: 判断 105"/>
        <xdr:cNvSpPr/>
      </xdr:nvSpPr>
      <xdr:spPr>
        <a:xfrm>
          <a:off x="8699500" y="698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4035</xdr:rowOff>
    </xdr:from>
    <xdr:to>
      <xdr:col>50</xdr:col>
      <xdr:colOff>165100</xdr:colOff>
      <xdr:row>34</xdr:row>
      <xdr:rowOff>105635</xdr:rowOff>
    </xdr:to>
    <xdr:sp macro="" textlink="">
      <xdr:nvSpPr>
        <xdr:cNvPr id="112" name="楕円 111"/>
        <xdr:cNvSpPr/>
      </xdr:nvSpPr>
      <xdr:spPr>
        <a:xfrm>
          <a:off x="9588500" y="58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99713</xdr:rowOff>
    </xdr:from>
    <xdr:to>
      <xdr:col>46</xdr:col>
      <xdr:colOff>38100</xdr:colOff>
      <xdr:row>41</xdr:row>
      <xdr:rowOff>29863</xdr:rowOff>
    </xdr:to>
    <xdr:sp macro="" textlink="">
      <xdr:nvSpPr>
        <xdr:cNvPr id="113" name="楕円 112"/>
        <xdr:cNvSpPr/>
      </xdr:nvSpPr>
      <xdr:spPr>
        <a:xfrm>
          <a:off x="8699500" y="69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54835</xdr:rowOff>
    </xdr:from>
    <xdr:to>
      <xdr:col>50</xdr:col>
      <xdr:colOff>114300</xdr:colOff>
      <xdr:row>40</xdr:row>
      <xdr:rowOff>150513</xdr:rowOff>
    </xdr:to>
    <xdr:cxnSp macro="">
      <xdr:nvCxnSpPr>
        <xdr:cNvPr id="114" name="直線コネクタ 113"/>
        <xdr:cNvCxnSpPr/>
      </xdr:nvCxnSpPr>
      <xdr:spPr>
        <a:xfrm flipV="1">
          <a:off x="8750300" y="5884135"/>
          <a:ext cx="889000" cy="11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40140</xdr:rowOff>
    </xdr:from>
    <xdr:ext cx="534377" cy="259045"/>
    <xdr:sp macro="" textlink="">
      <xdr:nvSpPr>
        <xdr:cNvPr id="115" name="n_1aveValue【道路】&#10;一人当たり延長"/>
        <xdr:cNvSpPr txBox="1"/>
      </xdr:nvSpPr>
      <xdr:spPr>
        <a:xfrm>
          <a:off x="9359411" y="706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49767</xdr:rowOff>
    </xdr:from>
    <xdr:ext cx="534377" cy="259045"/>
    <xdr:sp macro="" textlink="">
      <xdr:nvSpPr>
        <xdr:cNvPr id="116" name="n_2aveValue【道路】&#10;一人当たり延長"/>
        <xdr:cNvSpPr txBox="1"/>
      </xdr:nvSpPr>
      <xdr:spPr>
        <a:xfrm>
          <a:off x="8483111" y="70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122162</xdr:rowOff>
    </xdr:from>
    <xdr:ext cx="599010" cy="259045"/>
    <xdr:sp macro="" textlink="">
      <xdr:nvSpPr>
        <xdr:cNvPr id="117" name="n_1mainValue【道路】&#10;一人当たり延長"/>
        <xdr:cNvSpPr txBox="1"/>
      </xdr:nvSpPr>
      <xdr:spPr>
        <a:xfrm>
          <a:off x="9327094" y="560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46390</xdr:rowOff>
    </xdr:from>
    <xdr:ext cx="534377" cy="259045"/>
    <xdr:sp macro="" textlink="">
      <xdr:nvSpPr>
        <xdr:cNvPr id="118" name="n_2mainValue【道路】&#10;一人当たり延長"/>
        <xdr:cNvSpPr txBox="1"/>
      </xdr:nvSpPr>
      <xdr:spPr>
        <a:xfrm>
          <a:off x="8483111" y="673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4" name="直線コネクタ 14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6" name="直線コネクタ 14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4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48" name="直線コネクタ 14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49"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0" name="フローチャート: 判断 14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1" name="フローチャート: 判断 15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2" name="フローチャート: 判断 15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151674</xdr:rowOff>
    </xdr:from>
    <xdr:to>
      <xdr:col>20</xdr:col>
      <xdr:colOff>38100</xdr:colOff>
      <xdr:row>56</xdr:row>
      <xdr:rowOff>81824</xdr:rowOff>
    </xdr:to>
    <xdr:sp macro="" textlink="">
      <xdr:nvSpPr>
        <xdr:cNvPr id="158" name="楕円 157"/>
        <xdr:cNvSpPr/>
      </xdr:nvSpPr>
      <xdr:spPr>
        <a:xfrm>
          <a:off x="3746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35741</xdr:rowOff>
    </xdr:from>
    <xdr:to>
      <xdr:col>15</xdr:col>
      <xdr:colOff>101600</xdr:colOff>
      <xdr:row>56</xdr:row>
      <xdr:rowOff>137341</xdr:rowOff>
    </xdr:to>
    <xdr:sp macro="" textlink="">
      <xdr:nvSpPr>
        <xdr:cNvPr id="159" name="楕円 158"/>
        <xdr:cNvSpPr/>
      </xdr:nvSpPr>
      <xdr:spPr>
        <a:xfrm>
          <a:off x="2857500" y="96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31024</xdr:rowOff>
    </xdr:from>
    <xdr:to>
      <xdr:col>19</xdr:col>
      <xdr:colOff>177800</xdr:colOff>
      <xdr:row>56</xdr:row>
      <xdr:rowOff>86541</xdr:rowOff>
    </xdr:to>
    <xdr:cxnSp macro="">
      <xdr:nvCxnSpPr>
        <xdr:cNvPr id="160" name="直線コネクタ 159"/>
        <xdr:cNvCxnSpPr/>
      </xdr:nvCxnSpPr>
      <xdr:spPr>
        <a:xfrm flipV="1">
          <a:off x="2908300" y="963222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1"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2"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98351</xdr:rowOff>
    </xdr:from>
    <xdr:ext cx="405111" cy="259045"/>
    <xdr:sp macro="" textlink="">
      <xdr:nvSpPr>
        <xdr:cNvPr id="163" name="n_1mainValue【橋りょう・トンネル】&#10;有形固定資産減価償却率"/>
        <xdr:cNvSpPr txBox="1"/>
      </xdr:nvSpPr>
      <xdr:spPr>
        <a:xfrm>
          <a:off x="3582044" y="935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153868</xdr:rowOff>
    </xdr:from>
    <xdr:ext cx="405111" cy="259045"/>
    <xdr:sp macro="" textlink="">
      <xdr:nvSpPr>
        <xdr:cNvPr id="164" name="n_2mainValue【橋りょう・トンネル】&#10;有形固定資産減価償却率"/>
        <xdr:cNvSpPr txBox="1"/>
      </xdr:nvSpPr>
      <xdr:spPr>
        <a:xfrm>
          <a:off x="2705744" y="941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8" name="テキスト ボックス 17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0" name="テキスト ボックス 17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2" name="テキスト ボックス 18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4" name="テキスト ボックス 18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86" name="直線コネクタ 185"/>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87"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88" name="直線コネクタ 187"/>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89"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0" name="直線コネクタ 189"/>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1"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2" name="フローチャート: 判断 191"/>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3" name="フローチャート: 判断 192"/>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4" name="フローチャート: 判断 193"/>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114732</xdr:rowOff>
    </xdr:from>
    <xdr:to>
      <xdr:col>50</xdr:col>
      <xdr:colOff>165100</xdr:colOff>
      <xdr:row>64</xdr:row>
      <xdr:rowOff>44882</xdr:rowOff>
    </xdr:to>
    <xdr:sp macro="" textlink="">
      <xdr:nvSpPr>
        <xdr:cNvPr id="200" name="楕円 199"/>
        <xdr:cNvSpPr/>
      </xdr:nvSpPr>
      <xdr:spPr>
        <a:xfrm>
          <a:off x="9588500" y="109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102548</xdr:rowOff>
    </xdr:from>
    <xdr:to>
      <xdr:col>46</xdr:col>
      <xdr:colOff>38100</xdr:colOff>
      <xdr:row>64</xdr:row>
      <xdr:rowOff>32698</xdr:rowOff>
    </xdr:to>
    <xdr:sp macro="" textlink="">
      <xdr:nvSpPr>
        <xdr:cNvPr id="201" name="楕円 200"/>
        <xdr:cNvSpPr/>
      </xdr:nvSpPr>
      <xdr:spPr>
        <a:xfrm>
          <a:off x="8699500" y="109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153348</xdr:rowOff>
    </xdr:from>
    <xdr:to>
      <xdr:col>50</xdr:col>
      <xdr:colOff>114300</xdr:colOff>
      <xdr:row>63</xdr:row>
      <xdr:rowOff>165532</xdr:rowOff>
    </xdr:to>
    <xdr:cxnSp macro="">
      <xdr:nvCxnSpPr>
        <xdr:cNvPr id="202" name="直線コネクタ 201"/>
        <xdr:cNvCxnSpPr/>
      </xdr:nvCxnSpPr>
      <xdr:spPr>
        <a:xfrm>
          <a:off x="8750300" y="10954698"/>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3"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4"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36009</xdr:rowOff>
    </xdr:from>
    <xdr:ext cx="534377" cy="259045"/>
    <xdr:sp macro="" textlink="">
      <xdr:nvSpPr>
        <xdr:cNvPr id="205" name="n_1mainValue【橋りょう・トンネル】&#10;一人当たり有形固定資産（償却資産）額"/>
        <xdr:cNvSpPr txBox="1"/>
      </xdr:nvSpPr>
      <xdr:spPr>
        <a:xfrm>
          <a:off x="9359411" y="110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23825</xdr:rowOff>
    </xdr:from>
    <xdr:ext cx="534377" cy="259045"/>
    <xdr:sp macro="" textlink="">
      <xdr:nvSpPr>
        <xdr:cNvPr id="206" name="n_2mainValue【橋りょう・トンネル】&#10;一人当たり有形固定資産（償却資産）額"/>
        <xdr:cNvSpPr txBox="1"/>
      </xdr:nvSpPr>
      <xdr:spPr>
        <a:xfrm>
          <a:off x="8483111" y="109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1" name="直線コネクタ 230"/>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2"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3" name="直線コネクタ 232"/>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36"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37" name="フローチャート: 判断 236"/>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38" name="フローチャート: 判断 237"/>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39" name="フローチャート: 判断 238"/>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31114</xdr:rowOff>
    </xdr:from>
    <xdr:to>
      <xdr:col>20</xdr:col>
      <xdr:colOff>38100</xdr:colOff>
      <xdr:row>81</xdr:row>
      <xdr:rowOff>132714</xdr:rowOff>
    </xdr:to>
    <xdr:sp macro="" textlink="">
      <xdr:nvSpPr>
        <xdr:cNvPr id="245" name="楕円 244"/>
        <xdr:cNvSpPr/>
      </xdr:nvSpPr>
      <xdr:spPr>
        <a:xfrm>
          <a:off x="3746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105411</xdr:rowOff>
    </xdr:from>
    <xdr:to>
      <xdr:col>15</xdr:col>
      <xdr:colOff>101600</xdr:colOff>
      <xdr:row>78</xdr:row>
      <xdr:rowOff>35561</xdr:rowOff>
    </xdr:to>
    <xdr:sp macro="" textlink="">
      <xdr:nvSpPr>
        <xdr:cNvPr id="246" name="楕円 245"/>
        <xdr:cNvSpPr/>
      </xdr:nvSpPr>
      <xdr:spPr>
        <a:xfrm>
          <a:off x="2857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156211</xdr:rowOff>
    </xdr:from>
    <xdr:to>
      <xdr:col>19</xdr:col>
      <xdr:colOff>177800</xdr:colOff>
      <xdr:row>81</xdr:row>
      <xdr:rowOff>81914</xdr:rowOff>
    </xdr:to>
    <xdr:cxnSp macro="">
      <xdr:nvCxnSpPr>
        <xdr:cNvPr id="247" name="直線コネクタ 246"/>
        <xdr:cNvCxnSpPr/>
      </xdr:nvCxnSpPr>
      <xdr:spPr>
        <a:xfrm>
          <a:off x="2908300" y="13357861"/>
          <a:ext cx="889000" cy="61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48"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49"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149241</xdr:rowOff>
    </xdr:from>
    <xdr:ext cx="405111" cy="259045"/>
    <xdr:sp macro="" textlink="">
      <xdr:nvSpPr>
        <xdr:cNvPr id="250" name="n_1mainValue【公営住宅】&#10;有形固定資産減価償却率"/>
        <xdr:cNvSpPr txBox="1"/>
      </xdr:nvSpPr>
      <xdr:spPr>
        <a:xfrm>
          <a:off x="35820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52088</xdr:rowOff>
    </xdr:from>
    <xdr:ext cx="405111" cy="259045"/>
    <xdr:sp macro="" textlink="">
      <xdr:nvSpPr>
        <xdr:cNvPr id="251" name="n_2mainValue【公営住宅】&#10;有形固定資産減価償却率"/>
        <xdr:cNvSpPr txBox="1"/>
      </xdr:nvSpPr>
      <xdr:spPr>
        <a:xfrm>
          <a:off x="2705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5" name="直線コネクタ 274"/>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76"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77" name="直線コネクタ 276"/>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78"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79" name="直線コネクタ 278"/>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0"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1" name="フローチャート: 判断 280"/>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2" name="フローチャート: 判断 281"/>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3" name="フローチャート: 判断 282"/>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48261</xdr:rowOff>
    </xdr:from>
    <xdr:to>
      <xdr:col>50</xdr:col>
      <xdr:colOff>165100</xdr:colOff>
      <xdr:row>83</xdr:row>
      <xdr:rowOff>149861</xdr:rowOff>
    </xdr:to>
    <xdr:sp macro="" textlink="">
      <xdr:nvSpPr>
        <xdr:cNvPr id="289" name="楕円 288"/>
        <xdr:cNvSpPr/>
      </xdr:nvSpPr>
      <xdr:spPr>
        <a:xfrm>
          <a:off x="9588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120078</xdr:rowOff>
    </xdr:from>
    <xdr:to>
      <xdr:col>46</xdr:col>
      <xdr:colOff>38100</xdr:colOff>
      <xdr:row>84</xdr:row>
      <xdr:rowOff>50228</xdr:rowOff>
    </xdr:to>
    <xdr:sp macro="" textlink="">
      <xdr:nvSpPr>
        <xdr:cNvPr id="290" name="楕円 289"/>
        <xdr:cNvSpPr/>
      </xdr:nvSpPr>
      <xdr:spPr>
        <a:xfrm>
          <a:off x="8699500" y="143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99061</xdr:rowOff>
    </xdr:from>
    <xdr:to>
      <xdr:col>50</xdr:col>
      <xdr:colOff>114300</xdr:colOff>
      <xdr:row>83</xdr:row>
      <xdr:rowOff>170878</xdr:rowOff>
    </xdr:to>
    <xdr:cxnSp macro="">
      <xdr:nvCxnSpPr>
        <xdr:cNvPr id="291" name="直線コネクタ 290"/>
        <xdr:cNvCxnSpPr/>
      </xdr:nvCxnSpPr>
      <xdr:spPr>
        <a:xfrm flipV="1">
          <a:off x="8750300" y="14329411"/>
          <a:ext cx="889000" cy="7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292"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3"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166388</xdr:rowOff>
    </xdr:from>
    <xdr:ext cx="469744" cy="259045"/>
    <xdr:sp macro="" textlink="">
      <xdr:nvSpPr>
        <xdr:cNvPr id="294" name="n_1mainValue【公営住宅】&#10;一人当たり面積"/>
        <xdr:cNvSpPr txBox="1"/>
      </xdr:nvSpPr>
      <xdr:spPr>
        <a:xfrm>
          <a:off x="93917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41355</xdr:rowOff>
    </xdr:from>
    <xdr:ext cx="469744" cy="259045"/>
    <xdr:sp macro="" textlink="">
      <xdr:nvSpPr>
        <xdr:cNvPr id="295" name="n_2mainValue【公営住宅】&#10;一人当たり面積"/>
        <xdr:cNvSpPr txBox="1"/>
      </xdr:nvSpPr>
      <xdr:spPr>
        <a:xfrm>
          <a:off x="8515427" y="1444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38644</xdr:rowOff>
    </xdr:from>
    <xdr:to>
      <xdr:col>24</xdr:col>
      <xdr:colOff>62865</xdr:colOff>
      <xdr:row>106</xdr:row>
      <xdr:rowOff>61505</xdr:rowOff>
    </xdr:to>
    <xdr:cxnSp macro="">
      <xdr:nvCxnSpPr>
        <xdr:cNvPr id="321" name="直線コネクタ 320"/>
        <xdr:cNvCxnSpPr/>
      </xdr:nvCxnSpPr>
      <xdr:spPr>
        <a:xfrm flipV="1">
          <a:off x="4634865" y="17526544"/>
          <a:ext cx="0" cy="70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65332</xdr:rowOff>
    </xdr:from>
    <xdr:ext cx="405111" cy="259045"/>
    <xdr:sp macro="" textlink="">
      <xdr:nvSpPr>
        <xdr:cNvPr id="322" name="【港湾・漁港】&#10;有形固定資産減価償却率最小値テキスト"/>
        <xdr:cNvSpPr txBox="1"/>
      </xdr:nvSpPr>
      <xdr:spPr>
        <a:xfrm>
          <a:off x="4673600" y="1823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61505</xdr:rowOff>
    </xdr:from>
    <xdr:to>
      <xdr:col>24</xdr:col>
      <xdr:colOff>152400</xdr:colOff>
      <xdr:row>106</xdr:row>
      <xdr:rowOff>61505</xdr:rowOff>
    </xdr:to>
    <xdr:cxnSp macro="">
      <xdr:nvCxnSpPr>
        <xdr:cNvPr id="323" name="直線コネクタ 322"/>
        <xdr:cNvCxnSpPr/>
      </xdr:nvCxnSpPr>
      <xdr:spPr>
        <a:xfrm>
          <a:off x="4546600" y="18235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156771</xdr:rowOff>
    </xdr:from>
    <xdr:ext cx="405111" cy="259045"/>
    <xdr:sp macro="" textlink="">
      <xdr:nvSpPr>
        <xdr:cNvPr id="324" name="【港湾・漁港】&#10;有形固定資産減価償却率最大値テキスト"/>
        <xdr:cNvSpPr txBox="1"/>
      </xdr:nvSpPr>
      <xdr:spPr>
        <a:xfrm>
          <a:off x="4673600" y="17301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38644</xdr:rowOff>
    </xdr:from>
    <xdr:to>
      <xdr:col>24</xdr:col>
      <xdr:colOff>152400</xdr:colOff>
      <xdr:row>102</xdr:row>
      <xdr:rowOff>38644</xdr:rowOff>
    </xdr:to>
    <xdr:cxnSp macro="">
      <xdr:nvCxnSpPr>
        <xdr:cNvPr id="325" name="直線コネクタ 324"/>
        <xdr:cNvCxnSpPr/>
      </xdr:nvCxnSpPr>
      <xdr:spPr>
        <a:xfrm>
          <a:off x="4546600" y="1752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90369</xdr:rowOff>
    </xdr:from>
    <xdr:ext cx="405111" cy="259045"/>
    <xdr:sp macro="" textlink="">
      <xdr:nvSpPr>
        <xdr:cNvPr id="326" name="【港湾・漁港】&#10;有形固定資産減価償却率平均値テキスト"/>
        <xdr:cNvSpPr txBox="1"/>
      </xdr:nvSpPr>
      <xdr:spPr>
        <a:xfrm>
          <a:off x="4673600" y="1774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111942</xdr:rowOff>
    </xdr:from>
    <xdr:to>
      <xdr:col>24</xdr:col>
      <xdr:colOff>114300</xdr:colOff>
      <xdr:row>104</xdr:row>
      <xdr:rowOff>42092</xdr:rowOff>
    </xdr:to>
    <xdr:sp macro="" textlink="">
      <xdr:nvSpPr>
        <xdr:cNvPr id="327" name="フローチャート: 判断 326"/>
        <xdr:cNvSpPr/>
      </xdr:nvSpPr>
      <xdr:spPr>
        <a:xfrm>
          <a:off x="4584700" y="1777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28" name="フローチャート: 判断 327"/>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95613</xdr:rowOff>
    </xdr:from>
    <xdr:to>
      <xdr:col>15</xdr:col>
      <xdr:colOff>101600</xdr:colOff>
      <xdr:row>106</xdr:row>
      <xdr:rowOff>25763</xdr:rowOff>
    </xdr:to>
    <xdr:sp macro="" textlink="">
      <xdr:nvSpPr>
        <xdr:cNvPr id="329" name="フローチャート: 判断 328"/>
        <xdr:cNvSpPr/>
      </xdr:nvSpPr>
      <xdr:spPr>
        <a:xfrm>
          <a:off x="2857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84182</xdr:rowOff>
    </xdr:from>
    <xdr:to>
      <xdr:col>20</xdr:col>
      <xdr:colOff>38100</xdr:colOff>
      <xdr:row>100</xdr:row>
      <xdr:rowOff>14332</xdr:rowOff>
    </xdr:to>
    <xdr:sp macro="" textlink="">
      <xdr:nvSpPr>
        <xdr:cNvPr id="335" name="楕円 334"/>
        <xdr:cNvSpPr/>
      </xdr:nvSpPr>
      <xdr:spPr>
        <a:xfrm>
          <a:off x="3746500" y="17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85816</xdr:rowOff>
    </xdr:from>
    <xdr:to>
      <xdr:col>15</xdr:col>
      <xdr:colOff>101600</xdr:colOff>
      <xdr:row>108</xdr:row>
      <xdr:rowOff>15966</xdr:rowOff>
    </xdr:to>
    <xdr:sp macro="" textlink="">
      <xdr:nvSpPr>
        <xdr:cNvPr id="336" name="楕円 335"/>
        <xdr:cNvSpPr/>
      </xdr:nvSpPr>
      <xdr:spPr>
        <a:xfrm>
          <a:off x="2857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134982</xdr:rowOff>
    </xdr:from>
    <xdr:to>
      <xdr:col>19</xdr:col>
      <xdr:colOff>177800</xdr:colOff>
      <xdr:row>107</xdr:row>
      <xdr:rowOff>136616</xdr:rowOff>
    </xdr:to>
    <xdr:cxnSp macro="">
      <xdr:nvCxnSpPr>
        <xdr:cNvPr id="337" name="直線コネクタ 336"/>
        <xdr:cNvCxnSpPr/>
      </xdr:nvCxnSpPr>
      <xdr:spPr>
        <a:xfrm flipV="1">
          <a:off x="2908300" y="17108532"/>
          <a:ext cx="889000" cy="137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126291</xdr:rowOff>
    </xdr:from>
    <xdr:ext cx="405111" cy="259045"/>
    <xdr:sp macro="" textlink="">
      <xdr:nvSpPr>
        <xdr:cNvPr id="338" name="n_1aveValue【港湾・漁港】&#10;有形固定資産減価償却率"/>
        <xdr:cNvSpPr txBox="1"/>
      </xdr:nvSpPr>
      <xdr:spPr>
        <a:xfrm>
          <a:off x="35820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42290</xdr:rowOff>
    </xdr:from>
    <xdr:ext cx="405111" cy="259045"/>
    <xdr:sp macro="" textlink="">
      <xdr:nvSpPr>
        <xdr:cNvPr id="339" name="n_2aveValue【港湾・漁港】&#10;有形固定資産減価償却率"/>
        <xdr:cNvSpPr txBox="1"/>
      </xdr:nvSpPr>
      <xdr:spPr>
        <a:xfrm>
          <a:off x="2705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30859</xdr:rowOff>
    </xdr:from>
    <xdr:ext cx="405111" cy="259045"/>
    <xdr:sp macro="" textlink="">
      <xdr:nvSpPr>
        <xdr:cNvPr id="340" name="n_1mainValue【港湾・漁港】&#10;有形固定資産減価償却率"/>
        <xdr:cNvSpPr txBox="1"/>
      </xdr:nvSpPr>
      <xdr:spPr>
        <a:xfrm>
          <a:off x="3582044" y="1683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7093</xdr:rowOff>
    </xdr:from>
    <xdr:ext cx="405111" cy="259045"/>
    <xdr:sp macro="" textlink="">
      <xdr:nvSpPr>
        <xdr:cNvPr id="341" name="n_2mainValue【港湾・漁港】&#10;有形固定資産減価償却率"/>
        <xdr:cNvSpPr txBox="1"/>
      </xdr:nvSpPr>
      <xdr:spPr>
        <a:xfrm>
          <a:off x="27057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2" name="直線コネクタ 3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3" name="テキスト ボックス 35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4" name="直線コネクタ 3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55" name="テキスト ボックス 35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6" name="直線コネクタ 3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7" name="テキスト ボックス 35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8" name="直線コネクタ 3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9" name="テキスト ボックス 35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1" name="テキスト ボックス 36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107</xdr:row>
      <xdr:rowOff>45069</xdr:rowOff>
    </xdr:from>
    <xdr:to>
      <xdr:col>54</xdr:col>
      <xdr:colOff>189865</xdr:colOff>
      <xdr:row>108</xdr:row>
      <xdr:rowOff>75447</xdr:rowOff>
    </xdr:to>
    <xdr:cxnSp macro="">
      <xdr:nvCxnSpPr>
        <xdr:cNvPr id="363" name="直線コネクタ 362"/>
        <xdr:cNvCxnSpPr/>
      </xdr:nvCxnSpPr>
      <xdr:spPr>
        <a:xfrm flipV="1">
          <a:off x="10476865" y="18390219"/>
          <a:ext cx="0" cy="201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79274</xdr:rowOff>
    </xdr:from>
    <xdr:ext cx="469744" cy="259045"/>
    <xdr:sp macro="" textlink="">
      <xdr:nvSpPr>
        <xdr:cNvPr id="364" name="【港湾・漁港】&#10;一人当たり有形固定資産（償却資産）額最小値テキスト"/>
        <xdr:cNvSpPr txBox="1"/>
      </xdr:nvSpPr>
      <xdr:spPr>
        <a:xfrm>
          <a:off x="10515600" y="1859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75447</xdr:rowOff>
    </xdr:from>
    <xdr:to>
      <xdr:col>55</xdr:col>
      <xdr:colOff>88900</xdr:colOff>
      <xdr:row>108</xdr:row>
      <xdr:rowOff>75447</xdr:rowOff>
    </xdr:to>
    <xdr:cxnSp macro="">
      <xdr:nvCxnSpPr>
        <xdr:cNvPr id="365" name="直線コネクタ 364"/>
        <xdr:cNvCxnSpPr/>
      </xdr:nvCxnSpPr>
      <xdr:spPr>
        <a:xfrm>
          <a:off x="10388600" y="1859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163196</xdr:rowOff>
    </xdr:from>
    <xdr:ext cx="599010" cy="259045"/>
    <xdr:sp macro="" textlink="">
      <xdr:nvSpPr>
        <xdr:cNvPr id="366" name="【港湾・漁港】&#10;一人当たり有形固定資産（償却資産）額最大値テキスト"/>
        <xdr:cNvSpPr txBox="1"/>
      </xdr:nvSpPr>
      <xdr:spPr>
        <a:xfrm>
          <a:off x="10515600" y="1816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45069</xdr:rowOff>
    </xdr:from>
    <xdr:to>
      <xdr:col>55</xdr:col>
      <xdr:colOff>88900</xdr:colOff>
      <xdr:row>107</xdr:row>
      <xdr:rowOff>45069</xdr:rowOff>
    </xdr:to>
    <xdr:cxnSp macro="">
      <xdr:nvCxnSpPr>
        <xdr:cNvPr id="367" name="直線コネクタ 366"/>
        <xdr:cNvCxnSpPr/>
      </xdr:nvCxnSpPr>
      <xdr:spPr>
        <a:xfrm>
          <a:off x="10388600" y="1839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98562</xdr:rowOff>
    </xdr:from>
    <xdr:ext cx="599010" cy="259045"/>
    <xdr:sp macro="" textlink="">
      <xdr:nvSpPr>
        <xdr:cNvPr id="368" name="【港湾・漁港】&#10;一人当たり有形固定資産（償却資産）額平均値テキスト"/>
        <xdr:cNvSpPr txBox="1"/>
      </xdr:nvSpPr>
      <xdr:spPr>
        <a:xfrm>
          <a:off x="10515600" y="18443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120135</xdr:rowOff>
    </xdr:from>
    <xdr:to>
      <xdr:col>55</xdr:col>
      <xdr:colOff>50800</xdr:colOff>
      <xdr:row>108</xdr:row>
      <xdr:rowOff>50285</xdr:rowOff>
    </xdr:to>
    <xdr:sp macro="" textlink="">
      <xdr:nvSpPr>
        <xdr:cNvPr id="369" name="フローチャート: 判断 368"/>
        <xdr:cNvSpPr/>
      </xdr:nvSpPr>
      <xdr:spPr>
        <a:xfrm>
          <a:off x="10426700" y="184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149617</xdr:rowOff>
    </xdr:from>
    <xdr:to>
      <xdr:col>50</xdr:col>
      <xdr:colOff>165100</xdr:colOff>
      <xdr:row>107</xdr:row>
      <xdr:rowOff>79767</xdr:rowOff>
    </xdr:to>
    <xdr:sp macro="" textlink="">
      <xdr:nvSpPr>
        <xdr:cNvPr id="370" name="フローチャート: 判断 369"/>
        <xdr:cNvSpPr/>
      </xdr:nvSpPr>
      <xdr:spPr>
        <a:xfrm>
          <a:off x="9588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74968</xdr:rowOff>
    </xdr:from>
    <xdr:to>
      <xdr:col>46</xdr:col>
      <xdr:colOff>38100</xdr:colOff>
      <xdr:row>107</xdr:row>
      <xdr:rowOff>5118</xdr:rowOff>
    </xdr:to>
    <xdr:sp macro="" textlink="">
      <xdr:nvSpPr>
        <xdr:cNvPr id="371" name="フローチャート: 判断 370"/>
        <xdr:cNvSpPr/>
      </xdr:nvSpPr>
      <xdr:spPr>
        <a:xfrm>
          <a:off x="8699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147531</xdr:rowOff>
    </xdr:from>
    <xdr:to>
      <xdr:col>50</xdr:col>
      <xdr:colOff>165100</xdr:colOff>
      <xdr:row>101</xdr:row>
      <xdr:rowOff>77681</xdr:rowOff>
    </xdr:to>
    <xdr:sp macro="" textlink="">
      <xdr:nvSpPr>
        <xdr:cNvPr id="377" name="楕円 376"/>
        <xdr:cNvSpPr/>
      </xdr:nvSpPr>
      <xdr:spPr>
        <a:xfrm>
          <a:off x="9588500" y="172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93738</xdr:rowOff>
    </xdr:from>
    <xdr:to>
      <xdr:col>46</xdr:col>
      <xdr:colOff>38100</xdr:colOff>
      <xdr:row>100</xdr:row>
      <xdr:rowOff>23888</xdr:rowOff>
    </xdr:to>
    <xdr:sp macro="" textlink="">
      <xdr:nvSpPr>
        <xdr:cNvPr id="378" name="楕円 377"/>
        <xdr:cNvSpPr/>
      </xdr:nvSpPr>
      <xdr:spPr>
        <a:xfrm>
          <a:off x="8699500" y="170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144538</xdr:rowOff>
    </xdr:from>
    <xdr:to>
      <xdr:col>50</xdr:col>
      <xdr:colOff>114300</xdr:colOff>
      <xdr:row>101</xdr:row>
      <xdr:rowOff>26881</xdr:rowOff>
    </xdr:to>
    <xdr:cxnSp macro="">
      <xdr:nvCxnSpPr>
        <xdr:cNvPr id="379" name="直線コネクタ 378"/>
        <xdr:cNvCxnSpPr/>
      </xdr:nvCxnSpPr>
      <xdr:spPr>
        <a:xfrm>
          <a:off x="8750300" y="17118088"/>
          <a:ext cx="889000" cy="2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70894</xdr:rowOff>
    </xdr:from>
    <xdr:ext cx="599010" cy="259045"/>
    <xdr:sp macro="" textlink="">
      <xdr:nvSpPr>
        <xdr:cNvPr id="380" name="n_1aveValue【港湾・漁港】&#10;一人当たり有形固定資産（償却資産）額"/>
        <xdr:cNvSpPr txBox="1"/>
      </xdr:nvSpPr>
      <xdr:spPr>
        <a:xfrm>
          <a:off x="9327095" y="1841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167695</xdr:rowOff>
    </xdr:from>
    <xdr:ext cx="690189" cy="259045"/>
    <xdr:sp macro="" textlink="">
      <xdr:nvSpPr>
        <xdr:cNvPr id="381" name="n_2aveValue【港湾・漁港】&#10;一人当たり有形固定資産（償却資産）額"/>
        <xdr:cNvSpPr txBox="1"/>
      </xdr:nvSpPr>
      <xdr:spPr>
        <a:xfrm>
          <a:off x="8405205"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94208</xdr:rowOff>
    </xdr:from>
    <xdr:ext cx="690189" cy="259045"/>
    <xdr:sp macro="" textlink="">
      <xdr:nvSpPr>
        <xdr:cNvPr id="382" name="n_1mainValue【港湾・漁港】&#10;一人当たり有形固定資産（償却資産）額"/>
        <xdr:cNvSpPr txBox="1"/>
      </xdr:nvSpPr>
      <xdr:spPr>
        <a:xfrm>
          <a:off x="9281505" y="17067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98</xdr:row>
      <xdr:rowOff>40415</xdr:rowOff>
    </xdr:from>
    <xdr:ext cx="690189" cy="259045"/>
    <xdr:sp macro="" textlink="">
      <xdr:nvSpPr>
        <xdr:cNvPr id="383" name="n_2mainValue【港湾・漁港】&#10;一人当たり有形固定資産（償却資産）額"/>
        <xdr:cNvSpPr txBox="1"/>
      </xdr:nvSpPr>
      <xdr:spPr>
        <a:xfrm>
          <a:off x="8405205" y="16842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4" name="直線コネクタ 3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5" name="テキスト ボックス 39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6" name="直線コネクタ 3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7" name="テキスト ボックス 3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8" name="直線コネクタ 3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9" name="テキスト ボックス 3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0" name="直線コネクタ 3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1" name="テキスト ボックス 4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2" name="直線コネクタ 4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3" name="テキスト ボックス 4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4" name="直線コネクタ 4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5" name="テキスト ボックス 40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409" name="直線コネクタ 408"/>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410"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411" name="直線コネクタ 410"/>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2"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3" name="直線コネクタ 41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414"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15" name="フローチャート: 判断 414"/>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416" name="フローチャート: 判断 415"/>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17" name="フローチャート: 判断 416"/>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89081</xdr:rowOff>
    </xdr:from>
    <xdr:to>
      <xdr:col>81</xdr:col>
      <xdr:colOff>101600</xdr:colOff>
      <xdr:row>37</xdr:row>
      <xdr:rowOff>19231</xdr:rowOff>
    </xdr:to>
    <xdr:sp macro="" textlink="">
      <xdr:nvSpPr>
        <xdr:cNvPr id="423" name="楕円 422"/>
        <xdr:cNvSpPr/>
      </xdr:nvSpPr>
      <xdr:spPr>
        <a:xfrm>
          <a:off x="15430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113574</xdr:rowOff>
    </xdr:from>
    <xdr:to>
      <xdr:col>76</xdr:col>
      <xdr:colOff>165100</xdr:colOff>
      <xdr:row>35</xdr:row>
      <xdr:rowOff>43724</xdr:rowOff>
    </xdr:to>
    <xdr:sp macro="" textlink="">
      <xdr:nvSpPr>
        <xdr:cNvPr id="424" name="楕円 423"/>
        <xdr:cNvSpPr/>
      </xdr:nvSpPr>
      <xdr:spPr>
        <a:xfrm>
          <a:off x="14541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164374</xdr:rowOff>
    </xdr:from>
    <xdr:to>
      <xdr:col>81</xdr:col>
      <xdr:colOff>50800</xdr:colOff>
      <xdr:row>36</xdr:row>
      <xdr:rowOff>139881</xdr:rowOff>
    </xdr:to>
    <xdr:cxnSp macro="">
      <xdr:nvCxnSpPr>
        <xdr:cNvPr id="425" name="直線コネクタ 424"/>
        <xdr:cNvCxnSpPr/>
      </xdr:nvCxnSpPr>
      <xdr:spPr>
        <a:xfrm>
          <a:off x="14592300" y="5993674"/>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426"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427"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35758</xdr:rowOff>
    </xdr:from>
    <xdr:ext cx="405111" cy="259045"/>
    <xdr:sp macro="" textlink="">
      <xdr:nvSpPr>
        <xdr:cNvPr id="428" name="n_1mainValue【認定こども園・幼稚園・保育所】&#10;有形固定資産減価償却率"/>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60251</xdr:rowOff>
    </xdr:from>
    <xdr:ext cx="405111" cy="259045"/>
    <xdr:sp macro="" textlink="">
      <xdr:nvSpPr>
        <xdr:cNvPr id="429" name="n_2mainValue【認定こども園・幼稚園・保育所】&#10;有形固定資産減価償却率"/>
        <xdr:cNvSpPr txBox="1"/>
      </xdr:nvSpPr>
      <xdr:spPr>
        <a:xfrm>
          <a:off x="143897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0" name="直線コネクタ 43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441" name="テキスト ボックス 440"/>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4" name="直線コネクタ 44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445" name="テキスト ボックス 444"/>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145352</xdr:rowOff>
    </xdr:from>
    <xdr:to>
      <xdr:col>116</xdr:col>
      <xdr:colOff>62864</xdr:colOff>
      <xdr:row>41</xdr:row>
      <xdr:rowOff>5906</xdr:rowOff>
    </xdr:to>
    <xdr:cxnSp macro="">
      <xdr:nvCxnSpPr>
        <xdr:cNvPr id="449" name="直線コネクタ 448"/>
        <xdr:cNvCxnSpPr/>
      </xdr:nvCxnSpPr>
      <xdr:spPr>
        <a:xfrm flipV="1">
          <a:off x="22160864" y="6660452"/>
          <a:ext cx="0" cy="374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9733</xdr:rowOff>
    </xdr:from>
    <xdr:ext cx="469744" cy="259045"/>
    <xdr:sp macro="" textlink="">
      <xdr:nvSpPr>
        <xdr:cNvPr id="450" name="【認定こども園・幼稚園・保育所】&#10;一人当たり面積最小値テキスト"/>
        <xdr:cNvSpPr txBox="1"/>
      </xdr:nvSpPr>
      <xdr:spPr>
        <a:xfrm>
          <a:off x="22199600" y="70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5906</xdr:rowOff>
    </xdr:from>
    <xdr:to>
      <xdr:col>116</xdr:col>
      <xdr:colOff>152400</xdr:colOff>
      <xdr:row>41</xdr:row>
      <xdr:rowOff>5906</xdr:rowOff>
    </xdr:to>
    <xdr:cxnSp macro="">
      <xdr:nvCxnSpPr>
        <xdr:cNvPr id="451" name="直線コネクタ 450"/>
        <xdr:cNvCxnSpPr/>
      </xdr:nvCxnSpPr>
      <xdr:spPr>
        <a:xfrm>
          <a:off x="22072600" y="703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92029</xdr:rowOff>
    </xdr:from>
    <xdr:ext cx="469744" cy="259045"/>
    <xdr:sp macro="" textlink="">
      <xdr:nvSpPr>
        <xdr:cNvPr id="452" name="【認定こども園・幼稚園・保育所】&#10;一人当たり面積最大値テキスト"/>
        <xdr:cNvSpPr txBox="1"/>
      </xdr:nvSpPr>
      <xdr:spPr>
        <a:xfrm>
          <a:off x="22199600" y="64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145352</xdr:rowOff>
    </xdr:from>
    <xdr:to>
      <xdr:col>116</xdr:col>
      <xdr:colOff>152400</xdr:colOff>
      <xdr:row>38</xdr:row>
      <xdr:rowOff>145352</xdr:rowOff>
    </xdr:to>
    <xdr:cxnSp macro="">
      <xdr:nvCxnSpPr>
        <xdr:cNvPr id="453" name="直線コネクタ 452"/>
        <xdr:cNvCxnSpPr/>
      </xdr:nvCxnSpPr>
      <xdr:spPr>
        <a:xfrm>
          <a:off x="22072600" y="666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54"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55" name="フローチャート: 判断 454"/>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120269</xdr:rowOff>
    </xdr:from>
    <xdr:to>
      <xdr:col>112</xdr:col>
      <xdr:colOff>38100</xdr:colOff>
      <xdr:row>40</xdr:row>
      <xdr:rowOff>50419</xdr:rowOff>
    </xdr:to>
    <xdr:sp macro="" textlink="">
      <xdr:nvSpPr>
        <xdr:cNvPr id="456" name="フローチャート: 判断 455"/>
        <xdr:cNvSpPr/>
      </xdr:nvSpPr>
      <xdr:spPr>
        <a:xfrm>
          <a:off x="21272500" y="68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117411</xdr:rowOff>
    </xdr:from>
    <xdr:to>
      <xdr:col>107</xdr:col>
      <xdr:colOff>101600</xdr:colOff>
      <xdr:row>40</xdr:row>
      <xdr:rowOff>47561</xdr:rowOff>
    </xdr:to>
    <xdr:sp macro="" textlink="">
      <xdr:nvSpPr>
        <xdr:cNvPr id="457" name="フローチャート: 判断 456"/>
        <xdr:cNvSpPr/>
      </xdr:nvSpPr>
      <xdr:spPr>
        <a:xfrm>
          <a:off x="20383500" y="680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59118</xdr:rowOff>
    </xdr:from>
    <xdr:to>
      <xdr:col>112</xdr:col>
      <xdr:colOff>38100</xdr:colOff>
      <xdr:row>33</xdr:row>
      <xdr:rowOff>160718</xdr:rowOff>
    </xdr:to>
    <xdr:sp macro="" textlink="">
      <xdr:nvSpPr>
        <xdr:cNvPr id="463" name="楕円 462"/>
        <xdr:cNvSpPr/>
      </xdr:nvSpPr>
      <xdr:spPr>
        <a:xfrm>
          <a:off x="21272500" y="57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76264</xdr:rowOff>
    </xdr:from>
    <xdr:to>
      <xdr:col>107</xdr:col>
      <xdr:colOff>101600</xdr:colOff>
      <xdr:row>40</xdr:row>
      <xdr:rowOff>6414</xdr:rowOff>
    </xdr:to>
    <xdr:sp macro="" textlink="">
      <xdr:nvSpPr>
        <xdr:cNvPr id="464" name="楕円 463"/>
        <xdr:cNvSpPr/>
      </xdr:nvSpPr>
      <xdr:spPr>
        <a:xfrm>
          <a:off x="20383500" y="67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109918</xdr:rowOff>
    </xdr:from>
    <xdr:to>
      <xdr:col>111</xdr:col>
      <xdr:colOff>177800</xdr:colOff>
      <xdr:row>39</xdr:row>
      <xdr:rowOff>127064</xdr:rowOff>
    </xdr:to>
    <xdr:cxnSp macro="">
      <xdr:nvCxnSpPr>
        <xdr:cNvPr id="465" name="直線コネクタ 464"/>
        <xdr:cNvCxnSpPr/>
      </xdr:nvCxnSpPr>
      <xdr:spPr>
        <a:xfrm flipV="1">
          <a:off x="20434300" y="5767768"/>
          <a:ext cx="889000" cy="10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41546</xdr:rowOff>
    </xdr:from>
    <xdr:ext cx="469744" cy="259045"/>
    <xdr:sp macro="" textlink="">
      <xdr:nvSpPr>
        <xdr:cNvPr id="466" name="n_1aveValue【認定こども園・幼稚園・保育所】&#10;一人当たり面積"/>
        <xdr:cNvSpPr txBox="1"/>
      </xdr:nvSpPr>
      <xdr:spPr>
        <a:xfrm>
          <a:off x="21075727" y="689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38688</xdr:rowOff>
    </xdr:from>
    <xdr:ext cx="469744" cy="259045"/>
    <xdr:sp macro="" textlink="">
      <xdr:nvSpPr>
        <xdr:cNvPr id="467" name="n_2aveValue【認定こども園・幼稚園・保育所】&#10;一人当たり面積"/>
        <xdr:cNvSpPr txBox="1"/>
      </xdr:nvSpPr>
      <xdr:spPr>
        <a:xfrm>
          <a:off x="20199427" y="68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5795</xdr:rowOff>
    </xdr:from>
    <xdr:ext cx="469744" cy="259045"/>
    <xdr:sp macro="" textlink="">
      <xdr:nvSpPr>
        <xdr:cNvPr id="468" name="n_1mainValue【認定こども園・幼稚園・保育所】&#10;一人当たり面積"/>
        <xdr:cNvSpPr txBox="1"/>
      </xdr:nvSpPr>
      <xdr:spPr>
        <a:xfrm>
          <a:off x="21075727" y="549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22941</xdr:rowOff>
    </xdr:from>
    <xdr:ext cx="469744" cy="259045"/>
    <xdr:sp macro="" textlink="">
      <xdr:nvSpPr>
        <xdr:cNvPr id="469" name="n_2mainValue【認定こども園・幼稚園・保育所】&#10;一人当たり面積"/>
        <xdr:cNvSpPr txBox="1"/>
      </xdr:nvSpPr>
      <xdr:spPr>
        <a:xfrm>
          <a:off x="20199427" y="65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1" name="テキスト ボックス 48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1" name="テキスト ボックス 49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95" name="直線コネクタ 494"/>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96"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97" name="直線コネクタ 496"/>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98"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99" name="直線コネクタ 498"/>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00"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01" name="フローチャート: 判断 50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502" name="フローチャート: 判断 501"/>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03" name="フローチャート: 判断 50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99423</xdr:rowOff>
    </xdr:from>
    <xdr:to>
      <xdr:col>81</xdr:col>
      <xdr:colOff>101600</xdr:colOff>
      <xdr:row>61</xdr:row>
      <xdr:rowOff>29573</xdr:rowOff>
    </xdr:to>
    <xdr:sp macro="" textlink="">
      <xdr:nvSpPr>
        <xdr:cNvPr id="509" name="楕円 508"/>
        <xdr:cNvSpPr/>
      </xdr:nvSpPr>
      <xdr:spPr>
        <a:xfrm>
          <a:off x="15430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110853</xdr:rowOff>
    </xdr:from>
    <xdr:to>
      <xdr:col>76</xdr:col>
      <xdr:colOff>165100</xdr:colOff>
      <xdr:row>60</xdr:row>
      <xdr:rowOff>41003</xdr:rowOff>
    </xdr:to>
    <xdr:sp macro="" textlink="">
      <xdr:nvSpPr>
        <xdr:cNvPr id="510" name="楕円 509"/>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161653</xdr:rowOff>
    </xdr:from>
    <xdr:to>
      <xdr:col>81</xdr:col>
      <xdr:colOff>50800</xdr:colOff>
      <xdr:row>60</xdr:row>
      <xdr:rowOff>150223</xdr:rowOff>
    </xdr:to>
    <xdr:cxnSp macro="">
      <xdr:nvCxnSpPr>
        <xdr:cNvPr id="511" name="直線コネクタ 510"/>
        <xdr:cNvCxnSpPr/>
      </xdr:nvCxnSpPr>
      <xdr:spPr>
        <a:xfrm>
          <a:off x="14592300" y="1027720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512"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13"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20700</xdr:rowOff>
    </xdr:from>
    <xdr:ext cx="405111" cy="259045"/>
    <xdr:sp macro="" textlink="">
      <xdr:nvSpPr>
        <xdr:cNvPr id="514" name="n_1mainValue【学校施設】&#10;有形固定資産減価償却率"/>
        <xdr:cNvSpPr txBox="1"/>
      </xdr:nvSpPr>
      <xdr:spPr>
        <a:xfrm>
          <a:off x="152660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32130</xdr:rowOff>
    </xdr:from>
    <xdr:ext cx="405111" cy="259045"/>
    <xdr:sp macro="" textlink="">
      <xdr:nvSpPr>
        <xdr:cNvPr id="515" name="n_2mainValue【学校施設】&#10;有形固定資産減価償却率"/>
        <xdr:cNvSpPr txBox="1"/>
      </xdr:nvSpPr>
      <xdr:spPr>
        <a:xfrm>
          <a:off x="14389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6" name="テキスト ボックス 5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7" name="直線コネクタ 52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8" name="テキスト ボックス 52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9" name="直線コネクタ 52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0" name="テキスト ボックス 52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1" name="直線コネクタ 53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2" name="テキスト ボックス 53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3" name="直線コネクタ 53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4" name="テキスト ボックス 53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6" name="テキスト ボックス 53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38" name="直線コネクタ 537"/>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39"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40" name="直線コネクタ 539"/>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41"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42" name="直線コネクタ 541"/>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43"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44" name="フローチャート: 判断 543"/>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45" name="フローチャート: 判断 544"/>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46" name="フローチャート: 判断 545"/>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144653</xdr:rowOff>
    </xdr:from>
    <xdr:to>
      <xdr:col>112</xdr:col>
      <xdr:colOff>38100</xdr:colOff>
      <xdr:row>57</xdr:row>
      <xdr:rowOff>74803</xdr:rowOff>
    </xdr:to>
    <xdr:sp macro="" textlink="">
      <xdr:nvSpPr>
        <xdr:cNvPr id="552" name="楕円 551"/>
        <xdr:cNvSpPr/>
      </xdr:nvSpPr>
      <xdr:spPr>
        <a:xfrm>
          <a:off x="21272500" y="97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128422</xdr:rowOff>
    </xdr:from>
    <xdr:to>
      <xdr:col>107</xdr:col>
      <xdr:colOff>101600</xdr:colOff>
      <xdr:row>62</xdr:row>
      <xdr:rowOff>58572</xdr:rowOff>
    </xdr:to>
    <xdr:sp macro="" textlink="">
      <xdr:nvSpPr>
        <xdr:cNvPr id="553" name="楕円 552"/>
        <xdr:cNvSpPr/>
      </xdr:nvSpPr>
      <xdr:spPr>
        <a:xfrm>
          <a:off x="20383500" y="1058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24003</xdr:rowOff>
    </xdr:from>
    <xdr:to>
      <xdr:col>111</xdr:col>
      <xdr:colOff>177800</xdr:colOff>
      <xdr:row>62</xdr:row>
      <xdr:rowOff>7772</xdr:rowOff>
    </xdr:to>
    <xdr:cxnSp macro="">
      <xdr:nvCxnSpPr>
        <xdr:cNvPr id="554" name="直線コネクタ 553"/>
        <xdr:cNvCxnSpPr/>
      </xdr:nvCxnSpPr>
      <xdr:spPr>
        <a:xfrm flipV="1">
          <a:off x="20434300" y="9796653"/>
          <a:ext cx="889000" cy="84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555"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124909</xdr:rowOff>
    </xdr:from>
    <xdr:ext cx="469744" cy="259045"/>
    <xdr:sp macro="" textlink="">
      <xdr:nvSpPr>
        <xdr:cNvPr id="556" name="n_2aveValue【学校施設】&#10;一人当たり面積"/>
        <xdr:cNvSpPr txBox="1"/>
      </xdr:nvSpPr>
      <xdr:spPr>
        <a:xfrm>
          <a:off x="20199427" y="107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91330</xdr:rowOff>
    </xdr:from>
    <xdr:ext cx="469744" cy="259045"/>
    <xdr:sp macro="" textlink="">
      <xdr:nvSpPr>
        <xdr:cNvPr id="557" name="n_1mainValue【学校施設】&#10;一人当たり面積"/>
        <xdr:cNvSpPr txBox="1"/>
      </xdr:nvSpPr>
      <xdr:spPr>
        <a:xfrm>
          <a:off x="21075727" y="952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75099</xdr:rowOff>
    </xdr:from>
    <xdr:ext cx="469744" cy="259045"/>
    <xdr:sp macro="" textlink="">
      <xdr:nvSpPr>
        <xdr:cNvPr id="558" name="n_2mainValue【学校施設】&#10;一人当たり面積"/>
        <xdr:cNvSpPr txBox="1"/>
      </xdr:nvSpPr>
      <xdr:spPr>
        <a:xfrm>
          <a:off x="20199427" y="103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5" name="テキスト ボックス 5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6" name="直線コネクタ 5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7" name="テキスト ボックス 58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8" name="直線コネクタ 5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9" name="テキスト ボックス 5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0" name="直線コネクタ 5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1" name="テキスト ボックス 5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2" name="直線コネクタ 5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3" name="テキスト ボックス 5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4" name="直線コネクタ 5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5" name="テキスト ボックス 5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99" name="直線コネクタ 598"/>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00"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01" name="直線コネクタ 600"/>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3" name="直線コネクタ 60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604"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05" name="フローチャート: 判断 604"/>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06" name="フローチャート: 判断 605"/>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07" name="フローチャート: 判断 606"/>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613" name="楕円 612"/>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12064</xdr:rowOff>
    </xdr:from>
    <xdr:to>
      <xdr:col>76</xdr:col>
      <xdr:colOff>165100</xdr:colOff>
      <xdr:row>100</xdr:row>
      <xdr:rowOff>113664</xdr:rowOff>
    </xdr:to>
    <xdr:sp macro="" textlink="">
      <xdr:nvSpPr>
        <xdr:cNvPr id="614" name="楕円 613"/>
        <xdr:cNvSpPr/>
      </xdr:nvSpPr>
      <xdr:spPr>
        <a:xfrm>
          <a:off x="14541500" y="171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62864</xdr:rowOff>
    </xdr:from>
    <xdr:to>
      <xdr:col>81</xdr:col>
      <xdr:colOff>50800</xdr:colOff>
      <xdr:row>104</xdr:row>
      <xdr:rowOff>38100</xdr:rowOff>
    </xdr:to>
    <xdr:cxnSp macro="">
      <xdr:nvCxnSpPr>
        <xdr:cNvPr id="615" name="直線コネクタ 614"/>
        <xdr:cNvCxnSpPr/>
      </xdr:nvCxnSpPr>
      <xdr:spPr>
        <a:xfrm>
          <a:off x="14592300" y="17207864"/>
          <a:ext cx="889000" cy="6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147338</xdr:rowOff>
    </xdr:from>
    <xdr:ext cx="405111" cy="259045"/>
    <xdr:sp macro="" textlink="">
      <xdr:nvSpPr>
        <xdr:cNvPr id="616"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617"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80027</xdr:rowOff>
    </xdr:from>
    <xdr:ext cx="405111" cy="259045"/>
    <xdr:sp macro="" textlink="">
      <xdr:nvSpPr>
        <xdr:cNvPr id="618" name="n_1mainValue【公民館】&#10;有形固定資産減価償却率"/>
        <xdr:cNvSpPr txBox="1"/>
      </xdr:nvSpPr>
      <xdr:spPr>
        <a:xfrm>
          <a:off x="15266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130191</xdr:rowOff>
    </xdr:from>
    <xdr:ext cx="405111" cy="259045"/>
    <xdr:sp macro="" textlink="">
      <xdr:nvSpPr>
        <xdr:cNvPr id="619" name="n_2mainValue【公民館】&#10;有形固定資産減価償却率"/>
        <xdr:cNvSpPr txBox="1"/>
      </xdr:nvSpPr>
      <xdr:spPr>
        <a:xfrm>
          <a:off x="14389744" y="1693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30" name="直線コネクタ 62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31" name="テキスト ボックス 63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2" name="直線コネクタ 6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3" name="テキスト ボックス 6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34" name="直線コネクタ 63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35" name="テキスト ボックス 63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39" name="直線コネクタ 638"/>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40"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41" name="直線コネクタ 640"/>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42"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43" name="直線コネクタ 642"/>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44"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45" name="フローチャート: 判断 644"/>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46" name="フローチャート: 判断 645"/>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47" name="フローチャート: 判断 646"/>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653" name="楕円 652"/>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21400</xdr:rowOff>
    </xdr:from>
    <xdr:to>
      <xdr:col>107</xdr:col>
      <xdr:colOff>101600</xdr:colOff>
      <xdr:row>104</xdr:row>
      <xdr:rowOff>123000</xdr:rowOff>
    </xdr:to>
    <xdr:sp macro="" textlink="">
      <xdr:nvSpPr>
        <xdr:cNvPr id="654" name="楕円 653"/>
        <xdr:cNvSpPr/>
      </xdr:nvSpPr>
      <xdr:spPr>
        <a:xfrm>
          <a:off x="20383500" y="1785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72200</xdr:rowOff>
    </xdr:from>
    <xdr:to>
      <xdr:col>111</xdr:col>
      <xdr:colOff>177800</xdr:colOff>
      <xdr:row>104</xdr:row>
      <xdr:rowOff>99061</xdr:rowOff>
    </xdr:to>
    <xdr:cxnSp macro="">
      <xdr:nvCxnSpPr>
        <xdr:cNvPr id="655" name="直線コネクタ 654"/>
        <xdr:cNvCxnSpPr/>
      </xdr:nvCxnSpPr>
      <xdr:spPr>
        <a:xfrm>
          <a:off x="20434300" y="17903000"/>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68978</xdr:rowOff>
    </xdr:from>
    <xdr:ext cx="469744" cy="259045"/>
    <xdr:sp macro="" textlink="">
      <xdr:nvSpPr>
        <xdr:cNvPr id="656" name="n_1aveValue【公民館】&#10;一人当たり面積"/>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48404</xdr:rowOff>
    </xdr:from>
    <xdr:ext cx="469744" cy="259045"/>
    <xdr:sp macro="" textlink="">
      <xdr:nvSpPr>
        <xdr:cNvPr id="657" name="n_2aveValue【公民館】&#10;一人当たり面積"/>
        <xdr:cNvSpPr txBox="1"/>
      </xdr:nvSpPr>
      <xdr:spPr>
        <a:xfrm>
          <a:off x="20199427" y="182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658" name="n_1mainValue【公民館】&#10;一人当たり面積"/>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139527</xdr:rowOff>
    </xdr:from>
    <xdr:ext cx="469744" cy="259045"/>
    <xdr:sp macro="" textlink="">
      <xdr:nvSpPr>
        <xdr:cNvPr id="659" name="n_2mainValue【公民館】&#10;一人当たり面積"/>
        <xdr:cNvSpPr txBox="1"/>
      </xdr:nvSpPr>
      <xdr:spPr>
        <a:xfrm>
          <a:off x="20199427" y="176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○類似団体と比較して特に有形固定資産減価償却率が高くなっている施設は、橋りょう･トンネル、港湾･漁港、公営住宅である。</a:t>
          </a:r>
        </a:p>
        <a:p>
          <a:r>
            <a:rPr kumimoji="1" lang="ja-JP" altLang="en-US" sz="1300">
              <a:latin typeface="ＭＳ Ｐゴシック" panose="020B0600070205080204" pitchFamily="50" charset="-128"/>
              <a:ea typeface="ＭＳ Ｐゴシック" panose="020B0600070205080204" pitchFamily="50" charset="-128"/>
            </a:rPr>
            <a:t>　橋りょう･トンネル、港湾･漁港については、耐用年数を経過しているが機能保全計画に基づき、修繕や更新等を進めている。</a:t>
          </a:r>
        </a:p>
        <a:p>
          <a:r>
            <a:rPr kumimoji="1" lang="ja-JP" altLang="en-US" sz="1300">
              <a:latin typeface="ＭＳ Ｐゴシック" panose="020B0600070205080204" pitchFamily="50" charset="-128"/>
              <a:ea typeface="ＭＳ Ｐゴシック" panose="020B0600070205080204" pitchFamily="50" charset="-128"/>
            </a:rPr>
            <a:t>　公営住宅ついては、昭和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年を経過しつつあるためである。ただし、いずれの施設も耐震調査を完了しており、修繕も行っているので使用する上での問題はない。</a:t>
          </a:r>
        </a:p>
        <a:p>
          <a:r>
            <a:rPr kumimoji="1" lang="ja-JP" altLang="en-US" sz="1300">
              <a:latin typeface="ＭＳ Ｐゴシック" panose="020B0600070205080204" pitchFamily="50" charset="-128"/>
              <a:ea typeface="ＭＳ Ｐゴシック" panose="020B0600070205080204" pitchFamily="50" charset="-128"/>
            </a:rPr>
            <a:t>　これからも、公共施設等総合管理計画に基づいて老朽化対策に取り組んでいくこととしている。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年度については現在作成中。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7,242
7,201
56.82
6,206,277
6,060,099
69,400
3,707,347
6,538,761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87103</xdr:rowOff>
    </xdr:from>
    <xdr:ext cx="405111" cy="259045"/>
    <xdr:sp macro="" textlink="">
      <xdr:nvSpPr>
        <xdr:cNvPr id="65"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93634</xdr:rowOff>
    </xdr:from>
    <xdr:ext cx="405111" cy="259045"/>
    <xdr:sp macro="" textlink="">
      <xdr:nvSpPr>
        <xdr:cNvPr id="67" name="n_2aveValue【図書館】&#10;有形固定資産減価償却率"/>
        <xdr:cNvSpPr txBox="1"/>
      </xdr:nvSpPr>
      <xdr:spPr>
        <a:xfrm>
          <a:off x="2705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58057</xdr:rowOff>
    </xdr:from>
    <xdr:to>
      <xdr:col>20</xdr:col>
      <xdr:colOff>38100</xdr:colOff>
      <xdr:row>36</xdr:row>
      <xdr:rowOff>159657</xdr:rowOff>
    </xdr:to>
    <xdr:sp macro="" textlink="">
      <xdr:nvSpPr>
        <xdr:cNvPr id="73" name="楕円 72"/>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74" name="楕円 73"/>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108857</xdr:rowOff>
    </xdr:from>
    <xdr:to>
      <xdr:col>19</xdr:col>
      <xdr:colOff>177800</xdr:colOff>
      <xdr:row>37</xdr:row>
      <xdr:rowOff>2722</xdr:rowOff>
    </xdr:to>
    <xdr:cxnSp macro="">
      <xdr:nvCxnSpPr>
        <xdr:cNvPr id="75" name="直線コネクタ 74"/>
        <xdr:cNvCxnSpPr/>
      </xdr:nvCxnSpPr>
      <xdr:spPr>
        <a:xfrm flipV="1">
          <a:off x="2908300" y="6281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4734</xdr:rowOff>
    </xdr:from>
    <xdr:ext cx="405111" cy="259045"/>
    <xdr:sp macro="" textlink="">
      <xdr:nvSpPr>
        <xdr:cNvPr id="76" name="n_1mainValue【図書館】&#10;有形固定資産減価償却率"/>
        <xdr:cNvSpPr txBox="1"/>
      </xdr:nvSpPr>
      <xdr:spPr>
        <a:xfrm>
          <a:off x="3582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77" name="n_2main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0" name="直線コネクタ 99"/>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1"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2" name="直線コネクタ 101"/>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4" name="直線コネクタ 10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5"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6" name="フローチャート: 判断 105"/>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7" name="フローチャート: 判断 10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120667</xdr:rowOff>
    </xdr:from>
    <xdr:ext cx="469744" cy="259045"/>
    <xdr:sp macro="" textlink="">
      <xdr:nvSpPr>
        <xdr:cNvPr id="108"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132842</xdr:rowOff>
    </xdr:from>
    <xdr:to>
      <xdr:col>46</xdr:col>
      <xdr:colOff>38100</xdr:colOff>
      <xdr:row>36</xdr:row>
      <xdr:rowOff>62992</xdr:rowOff>
    </xdr:to>
    <xdr:sp macro="" textlink="">
      <xdr:nvSpPr>
        <xdr:cNvPr id="109" name="フローチャート: 判断 108"/>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34</xdr:row>
      <xdr:rowOff>79519</xdr:rowOff>
    </xdr:from>
    <xdr:ext cx="469744" cy="259045"/>
    <xdr:sp macro="" textlink="">
      <xdr:nvSpPr>
        <xdr:cNvPr id="110"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148844</xdr:rowOff>
    </xdr:from>
    <xdr:to>
      <xdr:col>50</xdr:col>
      <xdr:colOff>165100</xdr:colOff>
      <xdr:row>39</xdr:row>
      <xdr:rowOff>78994</xdr:rowOff>
    </xdr:to>
    <xdr:sp macro="" textlink="">
      <xdr:nvSpPr>
        <xdr:cNvPr id="116" name="楕円 115"/>
        <xdr:cNvSpPr/>
      </xdr:nvSpPr>
      <xdr:spPr>
        <a:xfrm>
          <a:off x="9588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167132</xdr:rowOff>
    </xdr:from>
    <xdr:to>
      <xdr:col>46</xdr:col>
      <xdr:colOff>38100</xdr:colOff>
      <xdr:row>39</xdr:row>
      <xdr:rowOff>97282</xdr:rowOff>
    </xdr:to>
    <xdr:sp macro="" textlink="">
      <xdr:nvSpPr>
        <xdr:cNvPr id="117" name="楕円 116"/>
        <xdr:cNvSpPr/>
      </xdr:nvSpPr>
      <xdr:spPr>
        <a:xfrm>
          <a:off x="8699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28194</xdr:rowOff>
    </xdr:from>
    <xdr:to>
      <xdr:col>50</xdr:col>
      <xdr:colOff>114300</xdr:colOff>
      <xdr:row>39</xdr:row>
      <xdr:rowOff>46482</xdr:rowOff>
    </xdr:to>
    <xdr:cxnSp macro="">
      <xdr:nvCxnSpPr>
        <xdr:cNvPr id="118" name="直線コネクタ 117"/>
        <xdr:cNvCxnSpPr/>
      </xdr:nvCxnSpPr>
      <xdr:spPr>
        <a:xfrm flipV="1">
          <a:off x="8750300" y="6714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70121</xdr:rowOff>
    </xdr:from>
    <xdr:ext cx="469744" cy="259045"/>
    <xdr:sp macro="" textlink="">
      <xdr:nvSpPr>
        <xdr:cNvPr id="119" name="n_1mainValue【図書館】&#10;一人当たり面積"/>
        <xdr:cNvSpPr txBox="1"/>
      </xdr:nvSpPr>
      <xdr:spPr>
        <a:xfrm>
          <a:off x="93917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88409</xdr:rowOff>
    </xdr:from>
    <xdr:ext cx="469744" cy="259045"/>
    <xdr:sp macro="" textlink="">
      <xdr:nvSpPr>
        <xdr:cNvPr id="120" name="n_2mainValue【図書館】&#10;一人当たり面積"/>
        <xdr:cNvSpPr txBox="1"/>
      </xdr:nvSpPr>
      <xdr:spPr>
        <a:xfrm>
          <a:off x="8515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45" name="直線コネクタ 144"/>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6"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7" name="直線コネクタ 146"/>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0"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1" name="フローチャート: 判断 150"/>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2" name="フローチャート: 判断 15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53"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54" name="フローチャート: 判断 153"/>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155"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161" name="楕円 160"/>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63500</xdr:rowOff>
    </xdr:from>
    <xdr:to>
      <xdr:col>15</xdr:col>
      <xdr:colOff>101600</xdr:colOff>
      <xdr:row>55</xdr:row>
      <xdr:rowOff>165100</xdr:rowOff>
    </xdr:to>
    <xdr:sp macro="" textlink="">
      <xdr:nvSpPr>
        <xdr:cNvPr id="162" name="楕円 161"/>
        <xdr:cNvSpPr/>
      </xdr:nvSpPr>
      <xdr:spPr>
        <a:xfrm>
          <a:off x="2857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114300</xdr:rowOff>
    </xdr:from>
    <xdr:to>
      <xdr:col>19</xdr:col>
      <xdr:colOff>177800</xdr:colOff>
      <xdr:row>58</xdr:row>
      <xdr:rowOff>19050</xdr:rowOff>
    </xdr:to>
    <xdr:cxnSp macro="">
      <xdr:nvCxnSpPr>
        <xdr:cNvPr id="163" name="直線コネクタ 162"/>
        <xdr:cNvCxnSpPr/>
      </xdr:nvCxnSpPr>
      <xdr:spPr>
        <a:xfrm>
          <a:off x="2908300" y="95440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86377</xdr:rowOff>
    </xdr:from>
    <xdr:ext cx="405111" cy="259045"/>
    <xdr:sp macro="" textlink="">
      <xdr:nvSpPr>
        <xdr:cNvPr id="164" name="n_1mainValue【体育館・プー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10177</xdr:rowOff>
    </xdr:from>
    <xdr:ext cx="405111" cy="259045"/>
    <xdr:sp macro="" textlink="">
      <xdr:nvSpPr>
        <xdr:cNvPr id="165" name="n_2mainValue【体育館・プール】&#10;有形固定資産減価償却率"/>
        <xdr:cNvSpPr txBox="1"/>
      </xdr:nvSpPr>
      <xdr:spPr>
        <a:xfrm>
          <a:off x="2705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9" name="直線コネクタ 18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1" name="直線コネクタ 19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3" name="直線コネクタ 19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94"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95" name="フローチャート: 判断 19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96" name="フローチャート: 判断 19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97"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98" name="フローチャート: 判断 197"/>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99"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05" name="楕円 204"/>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06" name="楕円 205"/>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22860</xdr:rowOff>
    </xdr:to>
    <xdr:cxnSp macro="">
      <xdr:nvCxnSpPr>
        <xdr:cNvPr id="207" name="直線コネクタ 206"/>
        <xdr:cNvCxnSpPr/>
      </xdr:nvCxnSpPr>
      <xdr:spPr>
        <a:xfrm flipV="1">
          <a:off x="8750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60977</xdr:rowOff>
    </xdr:from>
    <xdr:ext cx="469744" cy="259045"/>
    <xdr:sp macro="" textlink="">
      <xdr:nvSpPr>
        <xdr:cNvPr id="208" name="n_1mainValue【体育館・プール】&#10;一人当たり面積"/>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09" name="n_2mainValue【体育館・プール】&#10;一人当たり面積"/>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34" name="直線コネクタ 233"/>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35"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36" name="直線コネクタ 235"/>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8" name="直線コネクタ 23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39"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40" name="フローチャート: 判断 239"/>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1" name="フローチャート: 判断 240"/>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242"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243" name="フローチャート: 判断 242"/>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244"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42545</xdr:rowOff>
    </xdr:from>
    <xdr:to>
      <xdr:col>20</xdr:col>
      <xdr:colOff>38100</xdr:colOff>
      <xdr:row>84</xdr:row>
      <xdr:rowOff>144145</xdr:rowOff>
    </xdr:to>
    <xdr:sp macro="" textlink="">
      <xdr:nvSpPr>
        <xdr:cNvPr id="250" name="楕円 249"/>
        <xdr:cNvSpPr/>
      </xdr:nvSpPr>
      <xdr:spPr>
        <a:xfrm>
          <a:off x="3746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78739</xdr:rowOff>
    </xdr:from>
    <xdr:to>
      <xdr:col>15</xdr:col>
      <xdr:colOff>101600</xdr:colOff>
      <xdr:row>85</xdr:row>
      <xdr:rowOff>8889</xdr:rowOff>
    </xdr:to>
    <xdr:sp macro="" textlink="">
      <xdr:nvSpPr>
        <xdr:cNvPr id="251" name="楕円 250"/>
        <xdr:cNvSpPr/>
      </xdr:nvSpPr>
      <xdr:spPr>
        <a:xfrm>
          <a:off x="2857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93345</xdr:rowOff>
    </xdr:from>
    <xdr:to>
      <xdr:col>19</xdr:col>
      <xdr:colOff>177800</xdr:colOff>
      <xdr:row>84</xdr:row>
      <xdr:rowOff>129539</xdr:rowOff>
    </xdr:to>
    <xdr:cxnSp macro="">
      <xdr:nvCxnSpPr>
        <xdr:cNvPr id="252" name="直線コネクタ 251"/>
        <xdr:cNvCxnSpPr/>
      </xdr:nvCxnSpPr>
      <xdr:spPr>
        <a:xfrm flipV="1">
          <a:off x="2908300" y="144951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135272</xdr:rowOff>
    </xdr:from>
    <xdr:ext cx="405111" cy="259045"/>
    <xdr:sp macro="" textlink="">
      <xdr:nvSpPr>
        <xdr:cNvPr id="253" name="n_1mainValue【福祉施設】&#10;有形固定資産減価償却率"/>
        <xdr:cNvSpPr txBox="1"/>
      </xdr:nvSpPr>
      <xdr:spPr>
        <a:xfrm>
          <a:off x="3582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xdr:rowOff>
    </xdr:from>
    <xdr:ext cx="405111" cy="259045"/>
    <xdr:sp macro="" textlink="">
      <xdr:nvSpPr>
        <xdr:cNvPr id="254" name="n_2mainValue【福祉施設】&#10;有形固定資産減価償却率"/>
        <xdr:cNvSpPr txBox="1"/>
      </xdr:nvSpPr>
      <xdr:spPr>
        <a:xfrm>
          <a:off x="2705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78" name="直線コネクタ 277"/>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79"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80" name="直線コネクタ 279"/>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81"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82" name="直線コネクタ 281"/>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83"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84" name="フローチャート: 判断 283"/>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85" name="フローチャート: 判断 284"/>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70121</xdr:rowOff>
    </xdr:from>
    <xdr:ext cx="469744" cy="259045"/>
    <xdr:sp macro="" textlink="">
      <xdr:nvSpPr>
        <xdr:cNvPr id="286" name="n_1aveValue【福祉施設】&#10;一人当たり面積"/>
        <xdr:cNvSpPr txBox="1"/>
      </xdr:nvSpPr>
      <xdr:spPr>
        <a:xfrm>
          <a:off x="93917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87" name="フローチャート: 判断 286"/>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36592</xdr:rowOff>
    </xdr:from>
    <xdr:ext cx="469744" cy="259045"/>
    <xdr:sp macro="" textlink="">
      <xdr:nvSpPr>
        <xdr:cNvPr id="288" name="n_2aveValue【福祉施設】&#10;一人当たり面積"/>
        <xdr:cNvSpPr txBox="1"/>
      </xdr:nvSpPr>
      <xdr:spPr>
        <a:xfrm>
          <a:off x="8515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97789</xdr:rowOff>
    </xdr:from>
    <xdr:to>
      <xdr:col>50</xdr:col>
      <xdr:colOff>165100</xdr:colOff>
      <xdr:row>84</xdr:row>
      <xdr:rowOff>27939</xdr:rowOff>
    </xdr:to>
    <xdr:sp macro="" textlink="">
      <xdr:nvSpPr>
        <xdr:cNvPr id="294" name="楕円 293"/>
        <xdr:cNvSpPr/>
      </xdr:nvSpPr>
      <xdr:spPr>
        <a:xfrm>
          <a:off x="9588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5" name="楕円 294"/>
        <xdr:cNvSpPr/>
      </xdr:nvSpPr>
      <xdr:spPr>
        <a:xfrm>
          <a:off x="869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72389</xdr:rowOff>
    </xdr:from>
    <xdr:to>
      <xdr:col>50</xdr:col>
      <xdr:colOff>114300</xdr:colOff>
      <xdr:row>83</xdr:row>
      <xdr:rowOff>148589</xdr:rowOff>
    </xdr:to>
    <xdr:cxnSp macro="">
      <xdr:nvCxnSpPr>
        <xdr:cNvPr id="296" name="直線コネクタ 295"/>
        <xdr:cNvCxnSpPr/>
      </xdr:nvCxnSpPr>
      <xdr:spPr>
        <a:xfrm>
          <a:off x="8750300" y="14302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44466</xdr:rowOff>
    </xdr:from>
    <xdr:ext cx="469744" cy="259045"/>
    <xdr:sp macro="" textlink="">
      <xdr:nvSpPr>
        <xdr:cNvPr id="297" name="n_1mainValue【福祉施設】&#10;一人当たり面積"/>
        <xdr:cNvSpPr txBox="1"/>
      </xdr:nvSpPr>
      <xdr:spPr>
        <a:xfrm>
          <a:off x="9391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298" name="n_2main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39" name="直線コネクタ 338"/>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40"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41" name="直線コネクタ 340"/>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42"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43" name="直線コネクタ 342"/>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344"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45" name="フローチャート: 判断 344"/>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46" name="フローチャート: 判断 345"/>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2557</xdr:rowOff>
    </xdr:from>
    <xdr:ext cx="405111" cy="259045"/>
    <xdr:sp macro="" textlink="">
      <xdr:nvSpPr>
        <xdr:cNvPr id="347"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348" name="フローチャート: 判断 347"/>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349"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80645</xdr:rowOff>
    </xdr:from>
    <xdr:to>
      <xdr:col>81</xdr:col>
      <xdr:colOff>101600</xdr:colOff>
      <xdr:row>39</xdr:row>
      <xdr:rowOff>10795</xdr:rowOff>
    </xdr:to>
    <xdr:sp macro="" textlink="">
      <xdr:nvSpPr>
        <xdr:cNvPr id="355" name="楕円 354"/>
        <xdr:cNvSpPr/>
      </xdr:nvSpPr>
      <xdr:spPr>
        <a:xfrm>
          <a:off x="15430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113030</xdr:rowOff>
    </xdr:from>
    <xdr:to>
      <xdr:col>76</xdr:col>
      <xdr:colOff>165100</xdr:colOff>
      <xdr:row>39</xdr:row>
      <xdr:rowOff>43180</xdr:rowOff>
    </xdr:to>
    <xdr:sp macro="" textlink="">
      <xdr:nvSpPr>
        <xdr:cNvPr id="356" name="楕円 355"/>
        <xdr:cNvSpPr/>
      </xdr:nvSpPr>
      <xdr:spPr>
        <a:xfrm>
          <a:off x="14541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131445</xdr:rowOff>
    </xdr:from>
    <xdr:to>
      <xdr:col>81</xdr:col>
      <xdr:colOff>50800</xdr:colOff>
      <xdr:row>38</xdr:row>
      <xdr:rowOff>163830</xdr:rowOff>
    </xdr:to>
    <xdr:cxnSp macro="">
      <xdr:nvCxnSpPr>
        <xdr:cNvPr id="357" name="直線コネクタ 356"/>
        <xdr:cNvCxnSpPr/>
      </xdr:nvCxnSpPr>
      <xdr:spPr>
        <a:xfrm flipV="1">
          <a:off x="14592300" y="66465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1922</xdr:rowOff>
    </xdr:from>
    <xdr:ext cx="405111" cy="259045"/>
    <xdr:sp macro="" textlink="">
      <xdr:nvSpPr>
        <xdr:cNvPr id="358" name="n_1mainValue【一般廃棄物処理施設】&#10;有形固定資産減価償却率"/>
        <xdr:cNvSpPr txBox="1"/>
      </xdr:nvSpPr>
      <xdr:spPr>
        <a:xfrm>
          <a:off x="152660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34307</xdr:rowOff>
    </xdr:from>
    <xdr:ext cx="405111" cy="259045"/>
    <xdr:sp macro="" textlink="">
      <xdr:nvSpPr>
        <xdr:cNvPr id="359" name="n_2mainValue【一般廃棄物処理施設】&#10;有形固定資産減価償却率"/>
        <xdr:cNvSpPr txBox="1"/>
      </xdr:nvSpPr>
      <xdr:spPr>
        <a:xfrm>
          <a:off x="14389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1" name="テキスト ボックス 37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3" name="テキスト ボックス 37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5" name="テキスト ボックス 37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7" name="テキスト ボックス 37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9" name="テキスト ボックス 37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81" name="テキスト ボックス 38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3" name="テキスト ボックス 38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85" name="直線コネクタ 384"/>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86"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87" name="直線コネクタ 386"/>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88"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89" name="直線コネクタ 388"/>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90"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91" name="フローチャート: 判断 390"/>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92" name="フローチャート: 判断 391"/>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393"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94" name="フローチャート: 判断 393"/>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95"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33460</xdr:rowOff>
    </xdr:from>
    <xdr:to>
      <xdr:col>112</xdr:col>
      <xdr:colOff>38100</xdr:colOff>
      <xdr:row>41</xdr:row>
      <xdr:rowOff>135060</xdr:rowOff>
    </xdr:to>
    <xdr:sp macro="" textlink="">
      <xdr:nvSpPr>
        <xdr:cNvPr id="401" name="楕円 400"/>
        <xdr:cNvSpPr/>
      </xdr:nvSpPr>
      <xdr:spPr>
        <a:xfrm>
          <a:off x="21272500" y="70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36416</xdr:rowOff>
    </xdr:from>
    <xdr:to>
      <xdr:col>107</xdr:col>
      <xdr:colOff>101600</xdr:colOff>
      <xdr:row>41</xdr:row>
      <xdr:rowOff>138016</xdr:rowOff>
    </xdr:to>
    <xdr:sp macro="" textlink="">
      <xdr:nvSpPr>
        <xdr:cNvPr id="402" name="楕円 401"/>
        <xdr:cNvSpPr/>
      </xdr:nvSpPr>
      <xdr:spPr>
        <a:xfrm>
          <a:off x="20383500" y="70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84260</xdr:rowOff>
    </xdr:from>
    <xdr:to>
      <xdr:col>111</xdr:col>
      <xdr:colOff>177800</xdr:colOff>
      <xdr:row>41</xdr:row>
      <xdr:rowOff>87216</xdr:rowOff>
    </xdr:to>
    <xdr:cxnSp macro="">
      <xdr:nvCxnSpPr>
        <xdr:cNvPr id="403" name="直線コネクタ 402"/>
        <xdr:cNvCxnSpPr/>
      </xdr:nvCxnSpPr>
      <xdr:spPr>
        <a:xfrm flipV="1">
          <a:off x="20434300" y="7113710"/>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126187</xdr:rowOff>
    </xdr:from>
    <xdr:ext cx="599010" cy="259045"/>
    <xdr:sp macro="" textlink="">
      <xdr:nvSpPr>
        <xdr:cNvPr id="404" name="n_1mainValue【一般廃棄物処理施設】&#10;一人当たり有形固定資産（償却資産）額"/>
        <xdr:cNvSpPr txBox="1"/>
      </xdr:nvSpPr>
      <xdr:spPr>
        <a:xfrm>
          <a:off x="21011095" y="715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129143</xdr:rowOff>
    </xdr:from>
    <xdr:ext cx="599010" cy="259045"/>
    <xdr:sp macro="" textlink="">
      <xdr:nvSpPr>
        <xdr:cNvPr id="405" name="n_2mainValue【一般廃棄物処理施設】&#10;一人当たり有形固定資産（償却資産）額"/>
        <xdr:cNvSpPr txBox="1"/>
      </xdr:nvSpPr>
      <xdr:spPr>
        <a:xfrm>
          <a:off x="20134795" y="715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8" name="テキスト ボックス 4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9" name="直線コネクタ 4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50" name="テキスト ボックス 4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1" name="直線コネクタ 4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2" name="テキスト ボックス 4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3" name="直線コネクタ 4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4" name="テキスト ボックス 4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5" name="直線コネクタ 4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6" name="テキスト ボックス 4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7" name="直線コネクタ 4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8" name="テキスト ボックス 4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9" name="直線コネクタ 4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0" name="テキスト ボックス 4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62" name="直線コネクタ 461"/>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63"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64" name="直線コネクタ 463"/>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5"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6" name="直線コネクタ 4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67"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68" name="フローチャート: 判断 467"/>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69" name="フローチャート: 判断 468"/>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470"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71" name="フローチャート: 判断 47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472"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3" name="テキスト ボックス 4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4" name="テキスト ボックス 4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5" name="テキスト ボックス 4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6" name="テキスト ボックス 4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7" name="テキスト ボックス 4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21589</xdr:rowOff>
    </xdr:from>
    <xdr:to>
      <xdr:col>81</xdr:col>
      <xdr:colOff>101600</xdr:colOff>
      <xdr:row>108</xdr:row>
      <xdr:rowOff>123189</xdr:rowOff>
    </xdr:to>
    <xdr:sp macro="" textlink="">
      <xdr:nvSpPr>
        <xdr:cNvPr id="478" name="楕円 477"/>
        <xdr:cNvSpPr/>
      </xdr:nvSpPr>
      <xdr:spPr>
        <a:xfrm>
          <a:off x="15430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78739</xdr:rowOff>
    </xdr:from>
    <xdr:to>
      <xdr:col>76</xdr:col>
      <xdr:colOff>165100</xdr:colOff>
      <xdr:row>109</xdr:row>
      <xdr:rowOff>8889</xdr:rowOff>
    </xdr:to>
    <xdr:sp macro="" textlink="">
      <xdr:nvSpPr>
        <xdr:cNvPr id="479" name="楕円 478"/>
        <xdr:cNvSpPr/>
      </xdr:nvSpPr>
      <xdr:spPr>
        <a:xfrm>
          <a:off x="14541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72389</xdr:rowOff>
    </xdr:from>
    <xdr:to>
      <xdr:col>81</xdr:col>
      <xdr:colOff>50800</xdr:colOff>
      <xdr:row>108</xdr:row>
      <xdr:rowOff>129539</xdr:rowOff>
    </xdr:to>
    <xdr:cxnSp macro="">
      <xdr:nvCxnSpPr>
        <xdr:cNvPr id="480" name="直線コネクタ 479"/>
        <xdr:cNvCxnSpPr/>
      </xdr:nvCxnSpPr>
      <xdr:spPr>
        <a:xfrm flipV="1">
          <a:off x="14592300" y="185889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114316</xdr:rowOff>
    </xdr:from>
    <xdr:ext cx="405111" cy="259045"/>
    <xdr:sp macro="" textlink="">
      <xdr:nvSpPr>
        <xdr:cNvPr id="481" name="n_1mainValue【庁舎】&#10;有形固定資産減価償却率"/>
        <xdr:cNvSpPr txBox="1"/>
      </xdr:nvSpPr>
      <xdr:spPr>
        <a:xfrm>
          <a:off x="15266044"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16</xdr:rowOff>
    </xdr:from>
    <xdr:ext cx="405111" cy="259045"/>
    <xdr:sp macro="" textlink="">
      <xdr:nvSpPr>
        <xdr:cNvPr id="482" name="n_2mainValue【庁舎】&#10;有形固定資産減価償却率"/>
        <xdr:cNvSpPr txBox="1"/>
      </xdr:nvSpPr>
      <xdr:spPr>
        <a:xfrm>
          <a:off x="14389744"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3" name="正方形/長方形 4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4" name="正方形/長方形 4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5" name="正方形/長方形 4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6" name="正方形/長方形 4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7" name="正方形/長方形 4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8" name="正方形/長方形 4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9" name="正方形/長方形 4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0" name="正方形/長方形 4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1" name="テキスト ボックス 4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2" name="直線コネクタ 4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3" name="直線コネクタ 4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4" name="テキスト ボックス 4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5" name="直線コネクタ 4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6" name="テキスト ボックス 4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7" name="直線コネクタ 4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8" name="テキスト ボックス 4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9" name="直線コネクタ 4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0" name="テキスト ボックス 4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1" name="直線コネクタ 5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2" name="テキスト ボックス 5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3" name="直線コネクタ 5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4" name="テキスト ボックス 5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135637</xdr:rowOff>
    </xdr:from>
    <xdr:to>
      <xdr:col>116</xdr:col>
      <xdr:colOff>62864</xdr:colOff>
      <xdr:row>108</xdr:row>
      <xdr:rowOff>3811</xdr:rowOff>
    </xdr:to>
    <xdr:cxnSp macro="">
      <xdr:nvCxnSpPr>
        <xdr:cNvPr id="506" name="直線コネクタ 505"/>
        <xdr:cNvCxnSpPr/>
      </xdr:nvCxnSpPr>
      <xdr:spPr>
        <a:xfrm flipV="1">
          <a:off x="22160864" y="17623537"/>
          <a:ext cx="0" cy="896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7638</xdr:rowOff>
    </xdr:from>
    <xdr:ext cx="469744" cy="259045"/>
    <xdr:sp macro="" textlink="">
      <xdr:nvSpPr>
        <xdr:cNvPr id="507" name="【庁舎】&#10;一人当たり面積最小値テキスト"/>
        <xdr:cNvSpPr txBox="1"/>
      </xdr:nvSpPr>
      <xdr:spPr>
        <a:xfrm>
          <a:off x="22199600"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3811</xdr:rowOff>
    </xdr:from>
    <xdr:to>
      <xdr:col>116</xdr:col>
      <xdr:colOff>152400</xdr:colOff>
      <xdr:row>108</xdr:row>
      <xdr:rowOff>3811</xdr:rowOff>
    </xdr:to>
    <xdr:cxnSp macro="">
      <xdr:nvCxnSpPr>
        <xdr:cNvPr id="508" name="直線コネクタ 507"/>
        <xdr:cNvCxnSpPr/>
      </xdr:nvCxnSpPr>
      <xdr:spPr>
        <a:xfrm>
          <a:off x="22072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82314</xdr:rowOff>
    </xdr:from>
    <xdr:ext cx="469744" cy="259045"/>
    <xdr:sp macro="" textlink="">
      <xdr:nvSpPr>
        <xdr:cNvPr id="509" name="【庁舎】&#10;一人当たり面積最大値テキスト"/>
        <xdr:cNvSpPr txBox="1"/>
      </xdr:nvSpPr>
      <xdr:spPr>
        <a:xfrm>
          <a:off x="22199600" y="173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135637</xdr:rowOff>
    </xdr:from>
    <xdr:to>
      <xdr:col>116</xdr:col>
      <xdr:colOff>152400</xdr:colOff>
      <xdr:row>102</xdr:row>
      <xdr:rowOff>135637</xdr:rowOff>
    </xdr:to>
    <xdr:cxnSp macro="">
      <xdr:nvCxnSpPr>
        <xdr:cNvPr id="510" name="直線コネクタ 509"/>
        <xdr:cNvCxnSpPr/>
      </xdr:nvCxnSpPr>
      <xdr:spPr>
        <a:xfrm>
          <a:off x="22072600" y="1762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28973</xdr:rowOff>
    </xdr:from>
    <xdr:ext cx="469744" cy="259045"/>
    <xdr:sp macro="" textlink="">
      <xdr:nvSpPr>
        <xdr:cNvPr id="511" name="【庁舎】&#10;一人当たり面積平均値テキスト"/>
        <xdr:cNvSpPr txBox="1"/>
      </xdr:nvSpPr>
      <xdr:spPr>
        <a:xfrm>
          <a:off x="22199600" y="18202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50546</xdr:rowOff>
    </xdr:from>
    <xdr:to>
      <xdr:col>116</xdr:col>
      <xdr:colOff>114300</xdr:colOff>
      <xdr:row>106</xdr:row>
      <xdr:rowOff>152146</xdr:rowOff>
    </xdr:to>
    <xdr:sp macro="" textlink="">
      <xdr:nvSpPr>
        <xdr:cNvPr id="512" name="フローチャート: 判断 511"/>
        <xdr:cNvSpPr/>
      </xdr:nvSpPr>
      <xdr:spPr>
        <a:xfrm>
          <a:off x="22110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159513</xdr:rowOff>
    </xdr:from>
    <xdr:to>
      <xdr:col>112</xdr:col>
      <xdr:colOff>38100</xdr:colOff>
      <xdr:row>106</xdr:row>
      <xdr:rowOff>89663</xdr:rowOff>
    </xdr:to>
    <xdr:sp macro="" textlink="">
      <xdr:nvSpPr>
        <xdr:cNvPr id="513" name="フローチャート: 判断 512"/>
        <xdr:cNvSpPr/>
      </xdr:nvSpPr>
      <xdr:spPr>
        <a:xfrm>
          <a:off x="21272500" y="1816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80790</xdr:rowOff>
    </xdr:from>
    <xdr:ext cx="469744" cy="259045"/>
    <xdr:sp macro="" textlink="">
      <xdr:nvSpPr>
        <xdr:cNvPr id="514" name="n_1aveValue【庁舎】&#10;一人当たり面積"/>
        <xdr:cNvSpPr txBox="1"/>
      </xdr:nvSpPr>
      <xdr:spPr>
        <a:xfrm>
          <a:off x="21075727" y="1825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125222</xdr:rowOff>
    </xdr:from>
    <xdr:to>
      <xdr:col>107</xdr:col>
      <xdr:colOff>101600</xdr:colOff>
      <xdr:row>106</xdr:row>
      <xdr:rowOff>55372</xdr:rowOff>
    </xdr:to>
    <xdr:sp macro="" textlink="">
      <xdr:nvSpPr>
        <xdr:cNvPr id="515" name="フローチャート: 判断 514"/>
        <xdr:cNvSpPr/>
      </xdr:nvSpPr>
      <xdr:spPr>
        <a:xfrm>
          <a:off x="20383500" y="1812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46499</xdr:rowOff>
    </xdr:from>
    <xdr:ext cx="469744" cy="259045"/>
    <xdr:sp macro="" textlink="">
      <xdr:nvSpPr>
        <xdr:cNvPr id="516" name="n_2aveValue【庁舎】&#10;一人当たり面積"/>
        <xdr:cNvSpPr txBox="1"/>
      </xdr:nvSpPr>
      <xdr:spPr>
        <a:xfrm>
          <a:off x="20199427" y="1822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144272</xdr:rowOff>
    </xdr:from>
    <xdr:to>
      <xdr:col>112</xdr:col>
      <xdr:colOff>38100</xdr:colOff>
      <xdr:row>106</xdr:row>
      <xdr:rowOff>74422</xdr:rowOff>
    </xdr:to>
    <xdr:sp macro="" textlink="">
      <xdr:nvSpPr>
        <xdr:cNvPr id="522" name="楕円 521"/>
        <xdr:cNvSpPr/>
      </xdr:nvSpPr>
      <xdr:spPr>
        <a:xfrm>
          <a:off x="21272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145796</xdr:rowOff>
    </xdr:from>
    <xdr:to>
      <xdr:col>107</xdr:col>
      <xdr:colOff>101600</xdr:colOff>
      <xdr:row>100</xdr:row>
      <xdr:rowOff>75946</xdr:rowOff>
    </xdr:to>
    <xdr:sp macro="" textlink="">
      <xdr:nvSpPr>
        <xdr:cNvPr id="523" name="楕円 522"/>
        <xdr:cNvSpPr/>
      </xdr:nvSpPr>
      <xdr:spPr>
        <a:xfrm>
          <a:off x="20383500" y="1711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25146</xdr:rowOff>
    </xdr:from>
    <xdr:to>
      <xdr:col>111</xdr:col>
      <xdr:colOff>177800</xdr:colOff>
      <xdr:row>106</xdr:row>
      <xdr:rowOff>23622</xdr:rowOff>
    </xdr:to>
    <xdr:cxnSp macro="">
      <xdr:nvCxnSpPr>
        <xdr:cNvPr id="524" name="直線コネクタ 523"/>
        <xdr:cNvCxnSpPr/>
      </xdr:nvCxnSpPr>
      <xdr:spPr>
        <a:xfrm>
          <a:off x="20434300" y="17170146"/>
          <a:ext cx="889000" cy="102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90949</xdr:rowOff>
    </xdr:from>
    <xdr:ext cx="469744" cy="259045"/>
    <xdr:sp macro="" textlink="">
      <xdr:nvSpPr>
        <xdr:cNvPr id="525" name="n_1mainValue【庁舎】&#10;一人当たり面積"/>
        <xdr:cNvSpPr txBox="1"/>
      </xdr:nvSpPr>
      <xdr:spPr>
        <a:xfrm>
          <a:off x="21075727" y="179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92473</xdr:rowOff>
    </xdr:from>
    <xdr:ext cx="469744" cy="259045"/>
    <xdr:sp macro="" textlink="">
      <xdr:nvSpPr>
        <xdr:cNvPr id="526" name="n_2mainValue【庁舎】&#10;一人当たり面積"/>
        <xdr:cNvSpPr txBox="1"/>
      </xdr:nvSpPr>
      <xdr:spPr>
        <a:xfrm>
          <a:off x="20199427" y="1689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7" name="正方形/長方形 5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8" name="正方形/長方形 5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9" name="テキスト ボックス 5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年に建設されており比較的新しい施設である。</a:t>
          </a:r>
        </a:p>
        <a:p>
          <a:r>
            <a:rPr kumimoji="1" lang="ja-JP" altLang="en-US" sz="1300">
              <a:latin typeface="ＭＳ Ｐゴシック" panose="020B0600070205080204" pitchFamily="50" charset="-128"/>
              <a:ea typeface="ＭＳ Ｐゴシック" panose="020B0600070205080204" pitchFamily="50" charset="-128"/>
            </a:rPr>
            <a:t>　 その他の施設については、今後も公共施設等総合管理計画に基づいて老朽化対策に取り組んでいくこととしている。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年度については現在作成中。</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7,242
7,201
56.82
6,206,277
6,060,099
69,400
3,707,347
6,538,761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人口の減少や高齢化率が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月末現在で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平均を大きく上回り、大型事業所等も少なく財政基盤が脆弱なため類似団体平均をかなり下回っている。今後も大幅な税収の伸びは期待できないため、低い水準ではあるが、現在の水準を維持、さらには向上できるよう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予算要求時に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歳出の徹底的な見直し等に努め、財政の健全化を図る。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一島一町外海離島という地理的に特殊な条件下にある本町は、人件費（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等の義務的経費の比率が高い。前年度と比較すると、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％増加しているが、主な要因として、光ﾌｧｲﾊﾞｰ事業・防災関連施設事業等の大型工事の元金償還開始に伴う公債費の増である。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町税等の収納率向上に努めるとともに、事務作業の見直しを更に進め、経常経費の削減に努める。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63</xdr:row>
      <xdr:rowOff>27432</xdr:rowOff>
    </xdr:to>
    <xdr:cxnSp macro="">
      <xdr:nvCxnSpPr>
        <xdr:cNvPr id="131" name="直線コネクタ 130"/>
        <xdr:cNvCxnSpPr/>
      </xdr:nvCxnSpPr>
      <xdr:spPr>
        <a:xfrm>
          <a:off x="4114800" y="1073708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63</xdr:row>
      <xdr:rowOff>32258</xdr:rowOff>
    </xdr:to>
    <xdr:cxnSp macro="">
      <xdr:nvCxnSpPr>
        <xdr:cNvPr id="134" name="直線コネクタ 133"/>
        <xdr:cNvCxnSpPr/>
      </xdr:nvCxnSpPr>
      <xdr:spPr>
        <a:xfrm flipV="1">
          <a:off x="3225800" y="1073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64</xdr:row>
      <xdr:rowOff>44196</xdr:rowOff>
    </xdr:to>
    <xdr:cxnSp macro="">
      <xdr:nvCxnSpPr>
        <xdr:cNvPr id="137" name="直線コネクタ 136"/>
        <xdr:cNvCxnSpPr/>
      </xdr:nvCxnSpPr>
      <xdr:spPr>
        <a:xfrm flipV="1">
          <a:off x="2336800" y="1083360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64</xdr:row>
      <xdr:rowOff>44196</xdr:rowOff>
    </xdr:to>
    <xdr:cxnSp macro="">
      <xdr:nvCxnSpPr>
        <xdr:cNvPr id="140" name="直線コネクタ 139"/>
        <xdr:cNvCxnSpPr/>
      </xdr:nvCxnSpPr>
      <xdr:spPr>
        <a:xfrm>
          <a:off x="1447800" y="1099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50" name="楕円 149"/>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51" name="財政構造の弾力性該当値テキスト"/>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2" name="楕円 151"/>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53" name="テキスト ボックス 152"/>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4" name="楕円 153"/>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55" name="テキスト ボックス 154"/>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6" name="楕円 155"/>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7" name="テキスト ボックス 156"/>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8" name="楕円 157"/>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60469</xdr:rowOff>
    </xdr:from>
    <xdr:ext cx="762000" cy="259045"/>
    <xdr:sp macro="" textlink="">
      <xdr:nvSpPr>
        <xdr:cNvPr id="159" name="テキスト ボックス 158"/>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類似団体平均に比べると高くなっているのは、物件費の増加等が原因と考えられ、埋蔵文化財発掘調査事業の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委託料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ｽｸｰﾙﾊﾞｽ運行委託料、学校給食調理等委託料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前年度と比較して人件費・物件費とも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増加しているので、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更なる歳出の徹底的な見直し等に努め、行政の効率化を図る。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130333</xdr:rowOff>
    </xdr:from>
    <xdr:to>
      <xdr:col>23</xdr:col>
      <xdr:colOff>133350</xdr:colOff>
      <xdr:row>83</xdr:row>
      <xdr:rowOff>152916</xdr:rowOff>
    </xdr:to>
    <xdr:cxnSp macro="">
      <xdr:nvCxnSpPr>
        <xdr:cNvPr id="196" name="直線コネクタ 195"/>
        <xdr:cNvCxnSpPr/>
      </xdr:nvCxnSpPr>
      <xdr:spPr>
        <a:xfrm>
          <a:off x="4114800" y="14360683"/>
          <a:ext cx="838200" cy="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102367</xdr:rowOff>
    </xdr:from>
    <xdr:to>
      <xdr:col>19</xdr:col>
      <xdr:colOff>133350</xdr:colOff>
      <xdr:row>83</xdr:row>
      <xdr:rowOff>130333</xdr:rowOff>
    </xdr:to>
    <xdr:cxnSp macro="">
      <xdr:nvCxnSpPr>
        <xdr:cNvPr id="199" name="直線コネクタ 198"/>
        <xdr:cNvCxnSpPr/>
      </xdr:nvCxnSpPr>
      <xdr:spPr>
        <a:xfrm>
          <a:off x="3225800" y="14332717"/>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30911</xdr:rowOff>
    </xdr:from>
    <xdr:to>
      <xdr:col>15</xdr:col>
      <xdr:colOff>82550</xdr:colOff>
      <xdr:row>83</xdr:row>
      <xdr:rowOff>102367</xdr:rowOff>
    </xdr:to>
    <xdr:cxnSp macro="">
      <xdr:nvCxnSpPr>
        <xdr:cNvPr id="202" name="直線コネクタ 201"/>
        <xdr:cNvCxnSpPr/>
      </xdr:nvCxnSpPr>
      <xdr:spPr>
        <a:xfrm>
          <a:off x="2336800" y="14261261"/>
          <a:ext cx="889000" cy="7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159658</xdr:rowOff>
    </xdr:from>
    <xdr:to>
      <xdr:col>11</xdr:col>
      <xdr:colOff>31750</xdr:colOff>
      <xdr:row>83</xdr:row>
      <xdr:rowOff>30911</xdr:rowOff>
    </xdr:to>
    <xdr:cxnSp macro="">
      <xdr:nvCxnSpPr>
        <xdr:cNvPr id="205" name="直線コネクタ 204"/>
        <xdr:cNvCxnSpPr/>
      </xdr:nvCxnSpPr>
      <xdr:spPr>
        <a:xfrm>
          <a:off x="1447800" y="14218558"/>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102116</xdr:rowOff>
    </xdr:from>
    <xdr:to>
      <xdr:col>23</xdr:col>
      <xdr:colOff>184150</xdr:colOff>
      <xdr:row>84</xdr:row>
      <xdr:rowOff>32266</xdr:rowOff>
    </xdr:to>
    <xdr:sp macro="" textlink="">
      <xdr:nvSpPr>
        <xdr:cNvPr id="215" name="楕円 214"/>
        <xdr:cNvSpPr/>
      </xdr:nvSpPr>
      <xdr:spPr>
        <a:xfrm>
          <a:off x="4902200" y="143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74193</xdr:rowOff>
    </xdr:from>
    <xdr:ext cx="762000" cy="259045"/>
    <xdr:sp macro="" textlink="">
      <xdr:nvSpPr>
        <xdr:cNvPr id="216" name="人件費・物件費等の状況該当値テキスト"/>
        <xdr:cNvSpPr txBox="1"/>
      </xdr:nvSpPr>
      <xdr:spPr>
        <a:xfrm>
          <a:off x="5041900" y="14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79533</xdr:rowOff>
    </xdr:from>
    <xdr:to>
      <xdr:col>19</xdr:col>
      <xdr:colOff>184150</xdr:colOff>
      <xdr:row>84</xdr:row>
      <xdr:rowOff>9683</xdr:rowOff>
    </xdr:to>
    <xdr:sp macro="" textlink="">
      <xdr:nvSpPr>
        <xdr:cNvPr id="217" name="楕円 216"/>
        <xdr:cNvSpPr/>
      </xdr:nvSpPr>
      <xdr:spPr>
        <a:xfrm>
          <a:off x="4064000" y="143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165910</xdr:rowOff>
    </xdr:from>
    <xdr:ext cx="736600" cy="259045"/>
    <xdr:sp macro="" textlink="">
      <xdr:nvSpPr>
        <xdr:cNvPr id="218" name="テキスト ボックス 217"/>
        <xdr:cNvSpPr txBox="1"/>
      </xdr:nvSpPr>
      <xdr:spPr>
        <a:xfrm>
          <a:off x="3733800" y="1439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51567</xdr:rowOff>
    </xdr:from>
    <xdr:to>
      <xdr:col>15</xdr:col>
      <xdr:colOff>133350</xdr:colOff>
      <xdr:row>83</xdr:row>
      <xdr:rowOff>153167</xdr:rowOff>
    </xdr:to>
    <xdr:sp macro="" textlink="">
      <xdr:nvSpPr>
        <xdr:cNvPr id="219" name="楕円 218"/>
        <xdr:cNvSpPr/>
      </xdr:nvSpPr>
      <xdr:spPr>
        <a:xfrm>
          <a:off x="3175000" y="1428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137944</xdr:rowOff>
    </xdr:from>
    <xdr:ext cx="762000" cy="259045"/>
    <xdr:sp macro="" textlink="">
      <xdr:nvSpPr>
        <xdr:cNvPr id="220" name="テキスト ボックス 219"/>
        <xdr:cNvSpPr txBox="1"/>
      </xdr:nvSpPr>
      <xdr:spPr>
        <a:xfrm>
          <a:off x="2844800" y="1436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151561</xdr:rowOff>
    </xdr:from>
    <xdr:to>
      <xdr:col>11</xdr:col>
      <xdr:colOff>82550</xdr:colOff>
      <xdr:row>83</xdr:row>
      <xdr:rowOff>81711</xdr:rowOff>
    </xdr:to>
    <xdr:sp macro="" textlink="">
      <xdr:nvSpPr>
        <xdr:cNvPr id="221" name="楕円 220"/>
        <xdr:cNvSpPr/>
      </xdr:nvSpPr>
      <xdr:spPr>
        <a:xfrm>
          <a:off x="2286000" y="1421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91888</xdr:rowOff>
    </xdr:from>
    <xdr:ext cx="762000" cy="259045"/>
    <xdr:sp macro="" textlink="">
      <xdr:nvSpPr>
        <xdr:cNvPr id="222" name="テキスト ボックス 221"/>
        <xdr:cNvSpPr txBox="1"/>
      </xdr:nvSpPr>
      <xdr:spPr>
        <a:xfrm>
          <a:off x="1955800" y="1397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108858</xdr:rowOff>
    </xdr:from>
    <xdr:to>
      <xdr:col>7</xdr:col>
      <xdr:colOff>31750</xdr:colOff>
      <xdr:row>83</xdr:row>
      <xdr:rowOff>39008</xdr:rowOff>
    </xdr:to>
    <xdr:sp macro="" textlink="">
      <xdr:nvSpPr>
        <xdr:cNvPr id="223" name="楕円 222"/>
        <xdr:cNvSpPr/>
      </xdr:nvSpPr>
      <xdr:spPr>
        <a:xfrm>
          <a:off x="1397000" y="1416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49185</xdr:rowOff>
    </xdr:from>
    <xdr:ext cx="762000" cy="259045"/>
    <xdr:sp macro="" textlink="">
      <xdr:nvSpPr>
        <xdr:cNvPr id="224" name="テキスト ボックス 223"/>
        <xdr:cNvSpPr txBox="1"/>
      </xdr:nvSpPr>
      <xdr:spPr>
        <a:xfrm>
          <a:off x="1066800" y="1393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行財政改革集中ﾌﾟﾗﾝにより、定員並びに職員給与の削減化に取り組んできた。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H17.4.1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現在職員数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目標数値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人）目標数値を上回る削減となったが、さらに、平成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次定員適正化計画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を基に、組織運営が持続可能な職員の維持を目標としながら定員削減に努める。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171027</xdr:rowOff>
    </xdr:from>
    <xdr:to>
      <xdr:col>81</xdr:col>
      <xdr:colOff>44450</xdr:colOff>
      <xdr:row>84</xdr:row>
      <xdr:rowOff>171027</xdr:rowOff>
    </xdr:to>
    <xdr:cxnSp macro="">
      <xdr:nvCxnSpPr>
        <xdr:cNvPr id="258" name="直線コネクタ 257"/>
        <xdr:cNvCxnSpPr/>
      </xdr:nvCxnSpPr>
      <xdr:spPr>
        <a:xfrm>
          <a:off x="16179800" y="14572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171027</xdr:rowOff>
    </xdr:to>
    <xdr:cxnSp macro="">
      <xdr:nvCxnSpPr>
        <xdr:cNvPr id="261" name="直線コネクタ 260"/>
        <xdr:cNvCxnSpPr/>
      </xdr:nvCxnSpPr>
      <xdr:spPr>
        <a:xfrm>
          <a:off x="15290800" y="145245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66463</xdr:rowOff>
    </xdr:from>
    <xdr:to>
      <xdr:col>72</xdr:col>
      <xdr:colOff>203200</xdr:colOff>
      <xdr:row>84</xdr:row>
      <xdr:rowOff>122766</xdr:rowOff>
    </xdr:to>
    <xdr:cxnSp macro="">
      <xdr:nvCxnSpPr>
        <xdr:cNvPr id="264" name="直線コネクタ 263"/>
        <xdr:cNvCxnSpPr/>
      </xdr:nvCxnSpPr>
      <xdr:spPr>
        <a:xfrm>
          <a:off x="14401800" y="144682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66463</xdr:rowOff>
    </xdr:from>
    <xdr:to>
      <xdr:col>68</xdr:col>
      <xdr:colOff>152400</xdr:colOff>
      <xdr:row>84</xdr:row>
      <xdr:rowOff>154939</xdr:rowOff>
    </xdr:to>
    <xdr:cxnSp macro="">
      <xdr:nvCxnSpPr>
        <xdr:cNvPr id="267" name="直線コネクタ 266"/>
        <xdr:cNvCxnSpPr/>
      </xdr:nvCxnSpPr>
      <xdr:spPr>
        <a:xfrm flipV="1">
          <a:off x="13512800" y="14468263"/>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120227</xdr:rowOff>
    </xdr:from>
    <xdr:to>
      <xdr:col>81</xdr:col>
      <xdr:colOff>95250</xdr:colOff>
      <xdr:row>85</xdr:row>
      <xdr:rowOff>50377</xdr:rowOff>
    </xdr:to>
    <xdr:sp macro="" textlink="">
      <xdr:nvSpPr>
        <xdr:cNvPr id="277" name="楕円 276"/>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136754</xdr:rowOff>
    </xdr:from>
    <xdr:ext cx="762000" cy="259045"/>
    <xdr:sp macro="" textlink="">
      <xdr:nvSpPr>
        <xdr:cNvPr id="278"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120227</xdr:rowOff>
    </xdr:from>
    <xdr:to>
      <xdr:col>77</xdr:col>
      <xdr:colOff>95250</xdr:colOff>
      <xdr:row>85</xdr:row>
      <xdr:rowOff>50377</xdr:rowOff>
    </xdr:to>
    <xdr:sp macro="" textlink="">
      <xdr:nvSpPr>
        <xdr:cNvPr id="279" name="楕円 278"/>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60554</xdr:rowOff>
    </xdr:from>
    <xdr:ext cx="736600" cy="259045"/>
    <xdr:sp macro="" textlink="">
      <xdr:nvSpPr>
        <xdr:cNvPr id="280" name="テキスト ボックス 279"/>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1" name="楕円 280"/>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2" name="テキスト ボックス 281"/>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15663</xdr:rowOff>
    </xdr:from>
    <xdr:to>
      <xdr:col>68</xdr:col>
      <xdr:colOff>203200</xdr:colOff>
      <xdr:row>84</xdr:row>
      <xdr:rowOff>117263</xdr:rowOff>
    </xdr:to>
    <xdr:sp macro="" textlink="">
      <xdr:nvSpPr>
        <xdr:cNvPr id="283" name="楕円 282"/>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127440</xdr:rowOff>
    </xdr:from>
    <xdr:ext cx="762000" cy="259045"/>
    <xdr:sp macro="" textlink="">
      <xdr:nvSpPr>
        <xdr:cNvPr id="284" name="テキスト ボックス 283"/>
        <xdr:cNvSpPr txBox="1"/>
      </xdr:nvSpPr>
      <xdr:spPr>
        <a:xfrm>
          <a:off x="14020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5" name="楕円 284"/>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6" name="テキスト ボックス 285"/>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島一町外海離島という地理的条件のため、福祉事業・塵芥処理事業等全てのｻｰﾋﾞｽを完結させなければならない。そのため類似団体の平均を上回っているのが現状である。今後も住民ｻｰﾋﾞｽを低下させることのないように留意し、退職者の不補充や民営化等により適正な定員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さらに、平成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次定員適正化計画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を基に、組織運営が持続可能な職員の維持を目標としながら定員削減に努める。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32385</xdr:rowOff>
    </xdr:from>
    <xdr:to>
      <xdr:col>81</xdr:col>
      <xdr:colOff>44450</xdr:colOff>
      <xdr:row>62</xdr:row>
      <xdr:rowOff>49879</xdr:rowOff>
    </xdr:to>
    <xdr:cxnSp macro="">
      <xdr:nvCxnSpPr>
        <xdr:cNvPr id="317" name="直線コネクタ 316"/>
        <xdr:cNvCxnSpPr/>
      </xdr:nvCxnSpPr>
      <xdr:spPr>
        <a:xfrm>
          <a:off x="16179800" y="10662285"/>
          <a:ext cx="8382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14891</xdr:rowOff>
    </xdr:from>
    <xdr:to>
      <xdr:col>77</xdr:col>
      <xdr:colOff>44450</xdr:colOff>
      <xdr:row>62</xdr:row>
      <xdr:rowOff>32385</xdr:rowOff>
    </xdr:to>
    <xdr:cxnSp macro="">
      <xdr:nvCxnSpPr>
        <xdr:cNvPr id="320" name="直線コネクタ 319"/>
        <xdr:cNvCxnSpPr/>
      </xdr:nvCxnSpPr>
      <xdr:spPr>
        <a:xfrm>
          <a:off x="15290800" y="10644791"/>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165830</xdr:rowOff>
    </xdr:from>
    <xdr:to>
      <xdr:col>72</xdr:col>
      <xdr:colOff>203200</xdr:colOff>
      <xdr:row>62</xdr:row>
      <xdr:rowOff>14891</xdr:rowOff>
    </xdr:to>
    <xdr:cxnSp macro="">
      <xdr:nvCxnSpPr>
        <xdr:cNvPr id="323" name="直線コネクタ 322"/>
        <xdr:cNvCxnSpPr/>
      </xdr:nvCxnSpPr>
      <xdr:spPr>
        <a:xfrm>
          <a:off x="14401800" y="10624280"/>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137478</xdr:rowOff>
    </xdr:from>
    <xdr:to>
      <xdr:col>68</xdr:col>
      <xdr:colOff>152400</xdr:colOff>
      <xdr:row>61</xdr:row>
      <xdr:rowOff>165830</xdr:rowOff>
    </xdr:to>
    <xdr:cxnSp macro="">
      <xdr:nvCxnSpPr>
        <xdr:cNvPr id="326" name="直線コネクタ 325"/>
        <xdr:cNvCxnSpPr/>
      </xdr:nvCxnSpPr>
      <xdr:spPr>
        <a:xfrm>
          <a:off x="13512800" y="10595928"/>
          <a:ext cx="8890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170529</xdr:rowOff>
    </xdr:from>
    <xdr:to>
      <xdr:col>81</xdr:col>
      <xdr:colOff>95250</xdr:colOff>
      <xdr:row>62</xdr:row>
      <xdr:rowOff>100679</xdr:rowOff>
    </xdr:to>
    <xdr:sp macro="" textlink="">
      <xdr:nvSpPr>
        <xdr:cNvPr id="336" name="楕円 335"/>
        <xdr:cNvSpPr/>
      </xdr:nvSpPr>
      <xdr:spPr>
        <a:xfrm>
          <a:off x="16967200" y="106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142606</xdr:rowOff>
    </xdr:from>
    <xdr:ext cx="762000" cy="259045"/>
    <xdr:sp macro="" textlink="">
      <xdr:nvSpPr>
        <xdr:cNvPr id="337" name="定員管理の状況該当値テキスト"/>
        <xdr:cNvSpPr txBox="1"/>
      </xdr:nvSpPr>
      <xdr:spPr>
        <a:xfrm>
          <a:off x="17106900" y="1060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153035</xdr:rowOff>
    </xdr:from>
    <xdr:to>
      <xdr:col>77</xdr:col>
      <xdr:colOff>95250</xdr:colOff>
      <xdr:row>62</xdr:row>
      <xdr:rowOff>83185</xdr:rowOff>
    </xdr:to>
    <xdr:sp macro="" textlink="">
      <xdr:nvSpPr>
        <xdr:cNvPr id="338" name="楕円 337"/>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67962</xdr:rowOff>
    </xdr:from>
    <xdr:ext cx="736600" cy="259045"/>
    <xdr:sp macro="" textlink="">
      <xdr:nvSpPr>
        <xdr:cNvPr id="339" name="テキスト ボックス 338"/>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135541</xdr:rowOff>
    </xdr:from>
    <xdr:to>
      <xdr:col>73</xdr:col>
      <xdr:colOff>44450</xdr:colOff>
      <xdr:row>62</xdr:row>
      <xdr:rowOff>65691</xdr:rowOff>
    </xdr:to>
    <xdr:sp macro="" textlink="">
      <xdr:nvSpPr>
        <xdr:cNvPr id="340" name="楕円 339"/>
        <xdr:cNvSpPr/>
      </xdr:nvSpPr>
      <xdr:spPr>
        <a:xfrm>
          <a:off x="15240000" y="105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50468</xdr:rowOff>
    </xdr:from>
    <xdr:ext cx="762000" cy="259045"/>
    <xdr:sp macro="" textlink="">
      <xdr:nvSpPr>
        <xdr:cNvPr id="341" name="テキスト ボックス 340"/>
        <xdr:cNvSpPr txBox="1"/>
      </xdr:nvSpPr>
      <xdr:spPr>
        <a:xfrm>
          <a:off x="14909800" y="1068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115030</xdr:rowOff>
    </xdr:from>
    <xdr:to>
      <xdr:col>68</xdr:col>
      <xdr:colOff>203200</xdr:colOff>
      <xdr:row>62</xdr:row>
      <xdr:rowOff>45180</xdr:rowOff>
    </xdr:to>
    <xdr:sp macro="" textlink="">
      <xdr:nvSpPr>
        <xdr:cNvPr id="342" name="楕円 341"/>
        <xdr:cNvSpPr/>
      </xdr:nvSpPr>
      <xdr:spPr>
        <a:xfrm>
          <a:off x="14351000" y="105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29957</xdr:rowOff>
    </xdr:from>
    <xdr:ext cx="762000" cy="259045"/>
    <xdr:sp macro="" textlink="">
      <xdr:nvSpPr>
        <xdr:cNvPr id="343" name="テキスト ボックス 342"/>
        <xdr:cNvSpPr txBox="1"/>
      </xdr:nvSpPr>
      <xdr:spPr>
        <a:xfrm>
          <a:off x="14020800" y="1065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44" name="楕円 343"/>
        <xdr:cNvSpPr/>
      </xdr:nvSpPr>
      <xdr:spPr>
        <a:xfrm>
          <a:off x="13462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45" name="テキスト ボックス 344"/>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辺地、過疎、</a:t>
          </a:r>
          <a:r>
            <a:rPr lang="ja-JP" altLang="en-US" b="0" i="0" u="none" strike="noStrike">
              <a:effectLst/>
              <a:latin typeface="ＭＳ Ｐゴシック" panose="020B0600070205080204" pitchFamily="50" charset="-128"/>
              <a:ea typeface="ＭＳ Ｐゴシック" panose="020B0600070205080204" pitchFamily="50" charset="-128"/>
            </a:rPr>
            <a:t>緊急防災・減災事業債等の元金償還額の増、簡易水道事業の償還財源にあてた繰入金の増により、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類似団体平均を上回る結果となった。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百万円と償還額が増加していくことから、町債発行の抑制を基調とし比率の更なる改善に努める。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30226</xdr:rowOff>
    </xdr:to>
    <xdr:cxnSp macro="">
      <xdr:nvCxnSpPr>
        <xdr:cNvPr id="376" name="直線コネクタ 375"/>
        <xdr:cNvCxnSpPr/>
      </xdr:nvCxnSpPr>
      <xdr:spPr>
        <a:xfrm flipV="1">
          <a:off x="16179800" y="720699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30226</xdr:rowOff>
    </xdr:from>
    <xdr:to>
      <xdr:col>77</xdr:col>
      <xdr:colOff>44450</xdr:colOff>
      <xdr:row>42</xdr:row>
      <xdr:rowOff>78486</xdr:rowOff>
    </xdr:to>
    <xdr:cxnSp macro="">
      <xdr:nvCxnSpPr>
        <xdr:cNvPr id="379" name="直線コネクタ 378"/>
        <xdr:cNvCxnSpPr/>
      </xdr:nvCxnSpPr>
      <xdr:spPr>
        <a:xfrm flipV="1">
          <a:off x="15290800" y="72311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78486</xdr:rowOff>
    </xdr:from>
    <xdr:to>
      <xdr:col>72</xdr:col>
      <xdr:colOff>203200</xdr:colOff>
      <xdr:row>42</xdr:row>
      <xdr:rowOff>121920</xdr:rowOff>
    </xdr:to>
    <xdr:cxnSp macro="">
      <xdr:nvCxnSpPr>
        <xdr:cNvPr id="382" name="直線コネクタ 381"/>
        <xdr:cNvCxnSpPr/>
      </xdr:nvCxnSpPr>
      <xdr:spPr>
        <a:xfrm flipV="1">
          <a:off x="14401800" y="72793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165354</xdr:rowOff>
    </xdr:to>
    <xdr:cxnSp macro="">
      <xdr:nvCxnSpPr>
        <xdr:cNvPr id="385" name="直線コネクタ 384"/>
        <xdr:cNvCxnSpPr/>
      </xdr:nvCxnSpPr>
      <xdr:spPr>
        <a:xfrm flipV="1">
          <a:off x="13512800" y="73228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5" name="楕円 394"/>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396"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150876</xdr:rowOff>
    </xdr:from>
    <xdr:to>
      <xdr:col>77</xdr:col>
      <xdr:colOff>95250</xdr:colOff>
      <xdr:row>42</xdr:row>
      <xdr:rowOff>81026</xdr:rowOff>
    </xdr:to>
    <xdr:sp macro="" textlink="">
      <xdr:nvSpPr>
        <xdr:cNvPr id="397" name="楕円 396"/>
        <xdr:cNvSpPr/>
      </xdr:nvSpPr>
      <xdr:spPr>
        <a:xfrm>
          <a:off x="16129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65803</xdr:rowOff>
    </xdr:from>
    <xdr:ext cx="736600" cy="259045"/>
    <xdr:sp macro="" textlink="">
      <xdr:nvSpPr>
        <xdr:cNvPr id="398" name="テキスト ボックス 397"/>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27686</xdr:rowOff>
    </xdr:from>
    <xdr:to>
      <xdr:col>73</xdr:col>
      <xdr:colOff>44450</xdr:colOff>
      <xdr:row>42</xdr:row>
      <xdr:rowOff>129286</xdr:rowOff>
    </xdr:to>
    <xdr:sp macro="" textlink="">
      <xdr:nvSpPr>
        <xdr:cNvPr id="399" name="楕円 398"/>
        <xdr:cNvSpPr/>
      </xdr:nvSpPr>
      <xdr:spPr>
        <a:xfrm>
          <a:off x="15240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114063</xdr:rowOff>
    </xdr:from>
    <xdr:ext cx="762000" cy="259045"/>
    <xdr:sp macro="" textlink="">
      <xdr:nvSpPr>
        <xdr:cNvPr id="400" name="テキスト ボックス 399"/>
        <xdr:cNvSpPr txBox="1"/>
      </xdr:nvSpPr>
      <xdr:spPr>
        <a:xfrm>
          <a:off x="14909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1" name="楕円 400"/>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2" name="テキスト ボックス 401"/>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114554</xdr:rowOff>
    </xdr:from>
    <xdr:to>
      <xdr:col>64</xdr:col>
      <xdr:colOff>152400</xdr:colOff>
      <xdr:row>43</xdr:row>
      <xdr:rowOff>44704</xdr:rowOff>
    </xdr:to>
    <xdr:sp macro="" textlink="">
      <xdr:nvSpPr>
        <xdr:cNvPr id="403" name="楕円 402"/>
        <xdr:cNvSpPr/>
      </xdr:nvSpPr>
      <xdr:spPr>
        <a:xfrm>
          <a:off x="13462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29481</xdr:rowOff>
    </xdr:from>
    <xdr:ext cx="762000" cy="259045"/>
    <xdr:sp macro="" textlink="">
      <xdr:nvSpPr>
        <xdr:cNvPr id="404" name="テキスト ボックス 403"/>
        <xdr:cNvSpPr txBox="1"/>
      </xdr:nvSpPr>
      <xdr:spPr>
        <a:xfrm>
          <a:off x="13131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発行起債額より償還額が多かったこと、特別会計の元金償還に充てる一般会計からの繰入金の減少、基金残高（主に公共施設整備基金）の増加により将来負担比率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算出されなかった。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今年度は、減少要因が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増えたため将来負担比率が減少したが、今後は大型事業が続き、起債発行が増加傾向にあるため、今後は増加することが予想される。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25866</xdr:rowOff>
    </xdr:from>
    <xdr:to>
      <xdr:col>77</xdr:col>
      <xdr:colOff>44450</xdr:colOff>
      <xdr:row>14</xdr:row>
      <xdr:rowOff>64474</xdr:rowOff>
    </xdr:to>
    <xdr:cxnSp macro="">
      <xdr:nvCxnSpPr>
        <xdr:cNvPr id="438" name="直線コネクタ 437"/>
        <xdr:cNvCxnSpPr/>
      </xdr:nvCxnSpPr>
      <xdr:spPr>
        <a:xfrm>
          <a:off x="15290800" y="242616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25866</xdr:rowOff>
    </xdr:from>
    <xdr:to>
      <xdr:col>72</xdr:col>
      <xdr:colOff>203200</xdr:colOff>
      <xdr:row>14</xdr:row>
      <xdr:rowOff>97451</xdr:rowOff>
    </xdr:to>
    <xdr:cxnSp macro="">
      <xdr:nvCxnSpPr>
        <xdr:cNvPr id="441" name="直線コネクタ 440"/>
        <xdr:cNvCxnSpPr/>
      </xdr:nvCxnSpPr>
      <xdr:spPr>
        <a:xfrm flipV="1">
          <a:off x="14401800" y="2426166"/>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97451</xdr:rowOff>
    </xdr:from>
    <xdr:to>
      <xdr:col>68</xdr:col>
      <xdr:colOff>152400</xdr:colOff>
      <xdr:row>14</xdr:row>
      <xdr:rowOff>153755</xdr:rowOff>
    </xdr:to>
    <xdr:cxnSp macro="">
      <xdr:nvCxnSpPr>
        <xdr:cNvPr id="444" name="直線コネクタ 443"/>
        <xdr:cNvCxnSpPr/>
      </xdr:nvCxnSpPr>
      <xdr:spPr>
        <a:xfrm flipV="1">
          <a:off x="13512800" y="249775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13674</xdr:rowOff>
    </xdr:from>
    <xdr:to>
      <xdr:col>77</xdr:col>
      <xdr:colOff>95250</xdr:colOff>
      <xdr:row>14</xdr:row>
      <xdr:rowOff>115274</xdr:rowOff>
    </xdr:to>
    <xdr:sp macro="" textlink="">
      <xdr:nvSpPr>
        <xdr:cNvPr id="456" name="楕円 455"/>
        <xdr:cNvSpPr/>
      </xdr:nvSpPr>
      <xdr:spPr>
        <a:xfrm>
          <a:off x="16129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100051</xdr:rowOff>
    </xdr:from>
    <xdr:ext cx="736600" cy="259045"/>
    <xdr:sp macro="" textlink="">
      <xdr:nvSpPr>
        <xdr:cNvPr id="457" name="テキスト ボックス 456"/>
        <xdr:cNvSpPr txBox="1"/>
      </xdr:nvSpPr>
      <xdr:spPr>
        <a:xfrm>
          <a:off x="15798800" y="2500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146516</xdr:rowOff>
    </xdr:from>
    <xdr:to>
      <xdr:col>73</xdr:col>
      <xdr:colOff>44450</xdr:colOff>
      <xdr:row>14</xdr:row>
      <xdr:rowOff>76666</xdr:rowOff>
    </xdr:to>
    <xdr:sp macro="" textlink="">
      <xdr:nvSpPr>
        <xdr:cNvPr id="458" name="楕円 457"/>
        <xdr:cNvSpPr/>
      </xdr:nvSpPr>
      <xdr:spPr>
        <a:xfrm>
          <a:off x="15240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61443</xdr:rowOff>
    </xdr:from>
    <xdr:ext cx="762000" cy="259045"/>
    <xdr:sp macro="" textlink="">
      <xdr:nvSpPr>
        <xdr:cNvPr id="459" name="テキスト ボックス 458"/>
        <xdr:cNvSpPr txBox="1"/>
      </xdr:nvSpPr>
      <xdr:spPr>
        <a:xfrm>
          <a:off x="14909800" y="246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46651</xdr:rowOff>
    </xdr:from>
    <xdr:to>
      <xdr:col>68</xdr:col>
      <xdr:colOff>203200</xdr:colOff>
      <xdr:row>14</xdr:row>
      <xdr:rowOff>148251</xdr:rowOff>
    </xdr:to>
    <xdr:sp macro="" textlink="">
      <xdr:nvSpPr>
        <xdr:cNvPr id="460" name="楕円 459"/>
        <xdr:cNvSpPr/>
      </xdr:nvSpPr>
      <xdr:spPr>
        <a:xfrm>
          <a:off x="14351000" y="24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133028</xdr:rowOff>
    </xdr:from>
    <xdr:ext cx="762000" cy="259045"/>
    <xdr:sp macro="" textlink="">
      <xdr:nvSpPr>
        <xdr:cNvPr id="461" name="テキスト ボックス 460"/>
        <xdr:cNvSpPr txBox="1"/>
      </xdr:nvSpPr>
      <xdr:spPr>
        <a:xfrm>
          <a:off x="14020800" y="253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102955</xdr:rowOff>
    </xdr:from>
    <xdr:to>
      <xdr:col>64</xdr:col>
      <xdr:colOff>152400</xdr:colOff>
      <xdr:row>15</xdr:row>
      <xdr:rowOff>33105</xdr:rowOff>
    </xdr:to>
    <xdr:sp macro="" textlink="">
      <xdr:nvSpPr>
        <xdr:cNvPr id="462" name="楕円 461"/>
        <xdr:cNvSpPr/>
      </xdr:nvSpPr>
      <xdr:spPr>
        <a:xfrm>
          <a:off x="13462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17882</xdr:rowOff>
    </xdr:from>
    <xdr:ext cx="762000" cy="259045"/>
    <xdr:sp macro="" textlink="">
      <xdr:nvSpPr>
        <xdr:cNvPr id="463" name="テキスト ボックス 462"/>
        <xdr:cNvSpPr txBox="1"/>
      </xdr:nvSpPr>
      <xdr:spPr>
        <a:xfrm>
          <a:off x="13131800" y="258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7,242
7,201
56.82
6,206,277
6,060,099
69,400
3,707,347
6,538,761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島一町外海離島という地理的条件のため、福祉事業・塵芥処理事業等全てのｻｰﾋﾞｽを完結させなければならない。そのため、職員数の水準が類似団体の平均を上回っているのが現状である。今後は会計年度任用職員制度導入に伴い、人件費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更に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膨らんでいく</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現行の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を基に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新たな定員適正化計画を策定予定</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、組織運営が持続可能な職員の維持を目標としながら定員削減に努める。</a:t>
          </a:r>
          <a:endParaRPr lang="ja-JP" altLang="ja-JP" sz="1050">
            <a:effectLst/>
            <a:latin typeface="ＭＳ Ｐゴシック" panose="020B0600070205080204" pitchFamily="50" charset="-128"/>
            <a:ea typeface="ＭＳ Ｐゴシック" panose="020B0600070205080204" pitchFamily="50" charset="-128"/>
          </a:endParaRPr>
        </a:p>
        <a:p>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38</xdr:row>
      <xdr:rowOff>12700</xdr:rowOff>
    </xdr:to>
    <xdr:cxnSp macro="">
      <xdr:nvCxnSpPr>
        <xdr:cNvPr id="64" name="直線コネクタ 63"/>
        <xdr:cNvCxnSpPr/>
      </xdr:nvCxnSpPr>
      <xdr:spPr>
        <a:xfrm>
          <a:off x="3987800" y="65003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40132</xdr:rowOff>
    </xdr:to>
    <xdr:cxnSp macro="">
      <xdr:nvCxnSpPr>
        <xdr:cNvPr id="67" name="直線コネクタ 66"/>
        <xdr:cNvCxnSpPr/>
      </xdr:nvCxnSpPr>
      <xdr:spPr>
        <a:xfrm flipV="1">
          <a:off x="3098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122428</xdr:rowOff>
    </xdr:to>
    <xdr:cxnSp macro="">
      <xdr:nvCxnSpPr>
        <xdr:cNvPr id="70" name="直線コネクタ 69"/>
        <xdr:cNvCxnSpPr/>
      </xdr:nvCxnSpPr>
      <xdr:spPr>
        <a:xfrm flipV="1">
          <a:off x="2209800" y="65552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108712</xdr:rowOff>
    </xdr:from>
    <xdr:to>
      <xdr:col>11</xdr:col>
      <xdr:colOff>9525</xdr:colOff>
      <xdr:row>38</xdr:row>
      <xdr:rowOff>122428</xdr:rowOff>
    </xdr:to>
    <xdr:cxnSp macro="">
      <xdr:nvCxnSpPr>
        <xdr:cNvPr id="73" name="直線コネクタ 72"/>
        <xdr:cNvCxnSpPr/>
      </xdr:nvCxnSpPr>
      <xdr:spPr>
        <a:xfrm>
          <a:off x="1320800" y="66238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71628</xdr:rowOff>
    </xdr:from>
    <xdr:to>
      <xdr:col>11</xdr:col>
      <xdr:colOff>60325</xdr:colOff>
      <xdr:row>39</xdr:row>
      <xdr:rowOff>1778</xdr:rowOff>
    </xdr:to>
    <xdr:sp macro="" textlink="">
      <xdr:nvSpPr>
        <xdr:cNvPr id="89" name="楕円 88"/>
        <xdr:cNvSpPr/>
      </xdr:nvSpPr>
      <xdr:spPr>
        <a:xfrm>
          <a:off x="215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158005</xdr:rowOff>
    </xdr:from>
    <xdr:ext cx="762000" cy="259045"/>
    <xdr:sp macro="" textlink="">
      <xdr:nvSpPr>
        <xdr:cNvPr id="90" name="テキスト ボックス 89"/>
        <xdr:cNvSpPr txBox="1"/>
      </xdr:nvSpPr>
      <xdr:spPr>
        <a:xfrm>
          <a:off x="1828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57912</xdr:rowOff>
    </xdr:from>
    <xdr:to>
      <xdr:col>6</xdr:col>
      <xdr:colOff>171450</xdr:colOff>
      <xdr:row>38</xdr:row>
      <xdr:rowOff>159512</xdr:rowOff>
    </xdr:to>
    <xdr:sp macro="" textlink="">
      <xdr:nvSpPr>
        <xdr:cNvPr id="91" name="楕円 90"/>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144289</xdr:rowOff>
    </xdr:from>
    <xdr:ext cx="762000" cy="259045"/>
    <xdr:sp macro="" textlink="">
      <xdr:nvSpPr>
        <xdr:cNvPr id="92" name="テキスト ボックス 91"/>
        <xdr:cNvSpPr txBox="1"/>
      </xdr:nvSpPr>
      <xdr:spPr>
        <a:xfrm>
          <a:off x="939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物件費に係る経常収支比率が高くなっているのは、一島一町外海離島という地理的条件であったり、、埋蔵文化財発掘調査事業の委託料、ｽｸｰﾙﾊﾞｽ運行委託料、学校給食調理等委託料等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、施設の維持管理における修繕料の増加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今後は、事務作業の見直し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や公共施設等の適正管理に努め、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経常経費の削減に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つなげていく。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113284</xdr:rowOff>
    </xdr:from>
    <xdr:to>
      <xdr:col>82</xdr:col>
      <xdr:colOff>107950</xdr:colOff>
      <xdr:row>14</xdr:row>
      <xdr:rowOff>136144</xdr:rowOff>
    </xdr:to>
    <xdr:cxnSp macro="">
      <xdr:nvCxnSpPr>
        <xdr:cNvPr id="123" name="直線コネクタ 122"/>
        <xdr:cNvCxnSpPr/>
      </xdr:nvCxnSpPr>
      <xdr:spPr>
        <a:xfrm flipV="1">
          <a:off x="15671800" y="25135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85852</xdr:rowOff>
    </xdr:from>
    <xdr:to>
      <xdr:col>78</xdr:col>
      <xdr:colOff>69850</xdr:colOff>
      <xdr:row>14</xdr:row>
      <xdr:rowOff>136144</xdr:rowOff>
    </xdr:to>
    <xdr:cxnSp macro="">
      <xdr:nvCxnSpPr>
        <xdr:cNvPr id="126" name="直線コネクタ 125"/>
        <xdr:cNvCxnSpPr/>
      </xdr:nvCxnSpPr>
      <xdr:spPr>
        <a:xfrm>
          <a:off x="14782800" y="24861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62992</xdr:rowOff>
    </xdr:from>
    <xdr:to>
      <xdr:col>73</xdr:col>
      <xdr:colOff>180975</xdr:colOff>
      <xdr:row>14</xdr:row>
      <xdr:rowOff>85852</xdr:rowOff>
    </xdr:to>
    <xdr:cxnSp macro="">
      <xdr:nvCxnSpPr>
        <xdr:cNvPr id="129" name="直線コネクタ 128"/>
        <xdr:cNvCxnSpPr/>
      </xdr:nvCxnSpPr>
      <xdr:spPr>
        <a:xfrm>
          <a:off x="13893800" y="2463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40132</xdr:rowOff>
    </xdr:from>
    <xdr:to>
      <xdr:col>69</xdr:col>
      <xdr:colOff>92075</xdr:colOff>
      <xdr:row>14</xdr:row>
      <xdr:rowOff>62992</xdr:rowOff>
    </xdr:to>
    <xdr:cxnSp macro="">
      <xdr:nvCxnSpPr>
        <xdr:cNvPr id="132" name="直線コネクタ 131"/>
        <xdr:cNvCxnSpPr/>
      </xdr:nvCxnSpPr>
      <xdr:spPr>
        <a:xfrm>
          <a:off x="13004800" y="2440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62484</xdr:rowOff>
    </xdr:from>
    <xdr:to>
      <xdr:col>82</xdr:col>
      <xdr:colOff>158750</xdr:colOff>
      <xdr:row>14</xdr:row>
      <xdr:rowOff>164084</xdr:rowOff>
    </xdr:to>
    <xdr:sp macro="" textlink="">
      <xdr:nvSpPr>
        <xdr:cNvPr id="142" name="楕円 141"/>
        <xdr:cNvSpPr/>
      </xdr:nvSpPr>
      <xdr:spPr>
        <a:xfrm>
          <a:off x="164592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34561</xdr:rowOff>
    </xdr:from>
    <xdr:ext cx="762000" cy="259045"/>
    <xdr:sp macro="" textlink="">
      <xdr:nvSpPr>
        <xdr:cNvPr id="143" name="物件費該当値テキスト"/>
        <xdr:cNvSpPr txBox="1"/>
      </xdr:nvSpPr>
      <xdr:spPr>
        <a:xfrm>
          <a:off x="16598900" y="243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85344</xdr:rowOff>
    </xdr:from>
    <xdr:to>
      <xdr:col>78</xdr:col>
      <xdr:colOff>120650</xdr:colOff>
      <xdr:row>15</xdr:row>
      <xdr:rowOff>15494</xdr:rowOff>
    </xdr:to>
    <xdr:sp macro="" textlink="">
      <xdr:nvSpPr>
        <xdr:cNvPr id="144" name="楕円 143"/>
        <xdr:cNvSpPr/>
      </xdr:nvSpPr>
      <xdr:spPr>
        <a:xfrm>
          <a:off x="15621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271</xdr:rowOff>
    </xdr:from>
    <xdr:ext cx="736600" cy="259045"/>
    <xdr:sp macro="" textlink="">
      <xdr:nvSpPr>
        <xdr:cNvPr id="145" name="テキスト ボックス 144"/>
        <xdr:cNvSpPr txBox="1"/>
      </xdr:nvSpPr>
      <xdr:spPr>
        <a:xfrm>
          <a:off x="15290800" y="257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35052</xdr:rowOff>
    </xdr:from>
    <xdr:to>
      <xdr:col>74</xdr:col>
      <xdr:colOff>31750</xdr:colOff>
      <xdr:row>14</xdr:row>
      <xdr:rowOff>136652</xdr:rowOff>
    </xdr:to>
    <xdr:sp macro="" textlink="">
      <xdr:nvSpPr>
        <xdr:cNvPr id="146" name="楕円 145"/>
        <xdr:cNvSpPr/>
      </xdr:nvSpPr>
      <xdr:spPr>
        <a:xfrm>
          <a:off x="14732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121429</xdr:rowOff>
    </xdr:from>
    <xdr:ext cx="762000" cy="259045"/>
    <xdr:sp macro="" textlink="">
      <xdr:nvSpPr>
        <xdr:cNvPr id="147" name="テキスト ボックス 146"/>
        <xdr:cNvSpPr txBox="1"/>
      </xdr:nvSpPr>
      <xdr:spPr>
        <a:xfrm>
          <a:off x="14401800" y="25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xdr:rowOff>
    </xdr:from>
    <xdr:to>
      <xdr:col>69</xdr:col>
      <xdr:colOff>142875</xdr:colOff>
      <xdr:row>14</xdr:row>
      <xdr:rowOff>113792</xdr:rowOff>
    </xdr:to>
    <xdr:sp macro="" textlink="">
      <xdr:nvSpPr>
        <xdr:cNvPr id="148" name="楕円 147"/>
        <xdr:cNvSpPr/>
      </xdr:nvSpPr>
      <xdr:spPr>
        <a:xfrm>
          <a:off x="13843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98569</xdr:rowOff>
    </xdr:from>
    <xdr:ext cx="762000" cy="259045"/>
    <xdr:sp macro="" textlink="">
      <xdr:nvSpPr>
        <xdr:cNvPr id="149" name="テキスト ボックス 148"/>
        <xdr:cNvSpPr txBox="1"/>
      </xdr:nvSpPr>
      <xdr:spPr>
        <a:xfrm>
          <a:off x="13512800" y="249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160782</xdr:rowOff>
    </xdr:from>
    <xdr:to>
      <xdr:col>65</xdr:col>
      <xdr:colOff>53975</xdr:colOff>
      <xdr:row>14</xdr:row>
      <xdr:rowOff>90932</xdr:rowOff>
    </xdr:to>
    <xdr:sp macro="" textlink="">
      <xdr:nvSpPr>
        <xdr:cNvPr id="150" name="楕円 149"/>
        <xdr:cNvSpPr/>
      </xdr:nvSpPr>
      <xdr:spPr>
        <a:xfrm>
          <a:off x="12954000" y="238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75709</xdr:rowOff>
    </xdr:from>
    <xdr:ext cx="762000" cy="259045"/>
    <xdr:sp macro="" textlink="">
      <xdr:nvSpPr>
        <xdr:cNvPr id="151" name="テキスト ボックス 150"/>
        <xdr:cNvSpPr txBox="1"/>
      </xdr:nvSpPr>
      <xdr:spPr>
        <a:xfrm>
          <a:off x="12623800" y="247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扶助費の支出に関しては、軽微な増減を踏まえても、概ね横這いの状況で推移すると想定している。各種手当てへの特別加算等の見直しや運営の適正規模等を検討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31750</xdr:rowOff>
    </xdr:to>
    <xdr:cxnSp macro="">
      <xdr:nvCxnSpPr>
        <xdr:cNvPr id="184" name="直線コネクタ 183"/>
        <xdr:cNvCxnSpPr/>
      </xdr:nvCxnSpPr>
      <xdr:spPr>
        <a:xfrm>
          <a:off x="3987800" y="9366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50800</xdr:rowOff>
    </xdr:to>
    <xdr:cxnSp macro="">
      <xdr:nvCxnSpPr>
        <xdr:cNvPr id="187" name="直線コネクタ 186"/>
        <xdr:cNvCxnSpPr/>
      </xdr:nvCxnSpPr>
      <xdr:spPr>
        <a:xfrm flipV="1">
          <a:off x="3098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50800</xdr:rowOff>
    </xdr:to>
    <xdr:cxnSp macro="">
      <xdr:nvCxnSpPr>
        <xdr:cNvPr id="190" name="直線コネクタ 189"/>
        <xdr:cNvCxnSpPr/>
      </xdr:nvCxnSpPr>
      <xdr:spPr>
        <a:xfrm>
          <a:off x="2209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69850</xdr:rowOff>
    </xdr:to>
    <xdr:cxnSp macro="">
      <xdr:nvCxnSpPr>
        <xdr:cNvPr id="193" name="直線コネクタ 192"/>
        <xdr:cNvCxnSpPr/>
      </xdr:nvCxnSpPr>
      <xdr:spPr>
        <a:xfrm flipV="1">
          <a:off x="1320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5" name="楕円 204"/>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6" name="テキスト ボックス 205"/>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208" name="テキスト ボックス 207"/>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9" name="楕円 208"/>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0" name="テキスト ボックス 209"/>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2" name="テキスト ボックス 211"/>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類似団体平均を上回っているのは、繰出金の増加が主な原因である。簡易水道事業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会計等における建設改良費としての特別会計への繰出金が必要になっているためである。今後は、独立採算の原則に立ち返って加入促進・使用料・保険料等の収納率向上、適正化を図る。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163576</xdr:rowOff>
    </xdr:from>
    <xdr:to>
      <xdr:col>82</xdr:col>
      <xdr:colOff>107950</xdr:colOff>
      <xdr:row>57</xdr:row>
      <xdr:rowOff>14986</xdr:rowOff>
    </xdr:to>
    <xdr:cxnSp macro="">
      <xdr:nvCxnSpPr>
        <xdr:cNvPr id="242" name="直線コネクタ 241"/>
        <xdr:cNvCxnSpPr/>
      </xdr:nvCxnSpPr>
      <xdr:spPr>
        <a:xfrm flipV="1">
          <a:off x="15671800" y="97647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14986</xdr:rowOff>
    </xdr:from>
    <xdr:to>
      <xdr:col>78</xdr:col>
      <xdr:colOff>69850</xdr:colOff>
      <xdr:row>57</xdr:row>
      <xdr:rowOff>24130</xdr:rowOff>
    </xdr:to>
    <xdr:cxnSp macro="">
      <xdr:nvCxnSpPr>
        <xdr:cNvPr id="245" name="直線コネクタ 244"/>
        <xdr:cNvCxnSpPr/>
      </xdr:nvCxnSpPr>
      <xdr:spPr>
        <a:xfrm flipV="1">
          <a:off x="14782800" y="9787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60706</xdr:rowOff>
    </xdr:to>
    <xdr:cxnSp macro="">
      <xdr:nvCxnSpPr>
        <xdr:cNvPr id="248" name="直線コネクタ 247"/>
        <xdr:cNvCxnSpPr/>
      </xdr:nvCxnSpPr>
      <xdr:spPr>
        <a:xfrm flipV="1">
          <a:off x="13893800" y="9796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42418</xdr:rowOff>
    </xdr:from>
    <xdr:to>
      <xdr:col>69</xdr:col>
      <xdr:colOff>92075</xdr:colOff>
      <xdr:row>57</xdr:row>
      <xdr:rowOff>60706</xdr:rowOff>
    </xdr:to>
    <xdr:cxnSp macro="">
      <xdr:nvCxnSpPr>
        <xdr:cNvPr id="251" name="直線コネクタ 250"/>
        <xdr:cNvCxnSpPr/>
      </xdr:nvCxnSpPr>
      <xdr:spPr>
        <a:xfrm>
          <a:off x="13004800" y="9815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61" name="楕円 260"/>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84853</xdr:rowOff>
    </xdr:from>
    <xdr:ext cx="762000" cy="259045"/>
    <xdr:sp macro="" textlink="">
      <xdr:nvSpPr>
        <xdr:cNvPr id="262" name="その他該当値テキスト"/>
        <xdr:cNvSpPr txBox="1"/>
      </xdr:nvSpPr>
      <xdr:spPr>
        <a:xfrm>
          <a:off x="165989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135636</xdr:rowOff>
    </xdr:from>
    <xdr:to>
      <xdr:col>78</xdr:col>
      <xdr:colOff>120650</xdr:colOff>
      <xdr:row>57</xdr:row>
      <xdr:rowOff>65786</xdr:rowOff>
    </xdr:to>
    <xdr:sp macro="" textlink="">
      <xdr:nvSpPr>
        <xdr:cNvPr id="263" name="楕円 262"/>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64" name="テキスト ボックス 263"/>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5" name="楕円 264"/>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6" name="テキスト ボックス 265"/>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xdr:rowOff>
    </xdr:from>
    <xdr:to>
      <xdr:col>69</xdr:col>
      <xdr:colOff>142875</xdr:colOff>
      <xdr:row>57</xdr:row>
      <xdr:rowOff>111506</xdr:rowOff>
    </xdr:to>
    <xdr:sp macro="" textlink="">
      <xdr:nvSpPr>
        <xdr:cNvPr id="267" name="楕円 266"/>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96283</xdr:rowOff>
    </xdr:from>
    <xdr:ext cx="762000" cy="259045"/>
    <xdr:sp macro="" textlink="">
      <xdr:nvSpPr>
        <xdr:cNvPr id="268" name="テキスト ボックス 267"/>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69" name="楕円 268"/>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70" name="テキスト ボックス 269"/>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行財政改革大綱・集中改革ﾌﾟﾗﾝ実施による補助金等の見直し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一本化・廃止等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により類似団体平均を下回っている現状である。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明確な基準を基に更なる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101854</xdr:rowOff>
    </xdr:to>
    <xdr:cxnSp macro="">
      <xdr:nvCxnSpPr>
        <xdr:cNvPr id="300" name="直線コネクタ 299"/>
        <xdr:cNvCxnSpPr/>
      </xdr:nvCxnSpPr>
      <xdr:spPr>
        <a:xfrm>
          <a:off x="15671800" y="60888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97282</xdr:rowOff>
    </xdr:to>
    <xdr:cxnSp macro="">
      <xdr:nvCxnSpPr>
        <xdr:cNvPr id="303" name="直線コネクタ 302"/>
        <xdr:cNvCxnSpPr/>
      </xdr:nvCxnSpPr>
      <xdr:spPr>
        <a:xfrm flipV="1">
          <a:off x="14782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115570</xdr:rowOff>
    </xdr:to>
    <xdr:cxnSp macro="">
      <xdr:nvCxnSpPr>
        <xdr:cNvPr id="306" name="直線コネクタ 305"/>
        <xdr:cNvCxnSpPr/>
      </xdr:nvCxnSpPr>
      <xdr:spPr>
        <a:xfrm flipV="1">
          <a:off x="13893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115570</xdr:rowOff>
    </xdr:to>
    <xdr:cxnSp macro="">
      <xdr:nvCxnSpPr>
        <xdr:cNvPr id="309" name="直線コネクタ 308"/>
        <xdr:cNvCxnSpPr/>
      </xdr:nvCxnSpPr>
      <xdr:spPr>
        <a:xfrm>
          <a:off x="13004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19" name="楕円 318"/>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0"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21" name="楕円 320"/>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22" name="テキスト ボックス 321"/>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3" name="楕円 322"/>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4" name="テキスト ボックス 323"/>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5" name="楕円 324"/>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6" name="テキスト ボックス 325"/>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27" name="楕円 326"/>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28" name="テキスト ボックス 327"/>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類似団体平均より下回ってはいるが、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百万円と償還額が増加していくことから、町債発行の抑制を基調とし比率の更なる改善に努める。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35561</xdr:rowOff>
    </xdr:to>
    <xdr:cxnSp macro="">
      <xdr:nvCxnSpPr>
        <xdr:cNvPr id="358" name="直線コネクタ 357"/>
        <xdr:cNvCxnSpPr/>
      </xdr:nvCxnSpPr>
      <xdr:spPr>
        <a:xfrm>
          <a:off x="3987800" y="133400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8128</xdr:rowOff>
    </xdr:to>
    <xdr:cxnSp macro="">
      <xdr:nvCxnSpPr>
        <xdr:cNvPr id="361" name="直線コネクタ 360"/>
        <xdr:cNvCxnSpPr/>
      </xdr:nvCxnSpPr>
      <xdr:spPr>
        <a:xfrm flipV="1">
          <a:off x="3098800" y="13340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81280</xdr:rowOff>
    </xdr:to>
    <xdr:cxnSp macro="">
      <xdr:nvCxnSpPr>
        <xdr:cNvPr id="364" name="直線コネクタ 363"/>
        <xdr:cNvCxnSpPr/>
      </xdr:nvCxnSpPr>
      <xdr:spPr>
        <a:xfrm flipV="1">
          <a:off x="2209800" y="133812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136144</xdr:rowOff>
    </xdr:to>
    <xdr:cxnSp macro="">
      <xdr:nvCxnSpPr>
        <xdr:cNvPr id="367" name="直線コネクタ 366"/>
        <xdr:cNvCxnSpPr/>
      </xdr:nvCxnSpPr>
      <xdr:spPr>
        <a:xfrm flipV="1">
          <a:off x="1320800" y="134543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77" name="楕円 376"/>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1288</xdr:rowOff>
    </xdr:from>
    <xdr:ext cx="762000" cy="259045"/>
    <xdr:sp macro="" textlink="">
      <xdr:nvSpPr>
        <xdr:cNvPr id="378"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79" name="楕円 378"/>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80" name="テキスト ボックス 379"/>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1" name="楕円 380"/>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69105</xdr:rowOff>
    </xdr:from>
    <xdr:ext cx="762000" cy="259045"/>
    <xdr:sp macro="" textlink="">
      <xdr:nvSpPr>
        <xdr:cNvPr id="382" name="テキスト ボックス 381"/>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83" name="楕円 382"/>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4" name="テキスト ボックス 383"/>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85" name="楕円 384"/>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86" name="テキスト ボックス 385"/>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経常収支比率に占める割合の高いのは、人件費・物件費・繰出金となっている。簡易水道事業会計等における建設改良費としての特別会計への繰出金が必要となっているためである。今後は、独立採算の原則に立ち返って加入促進・使用料・保険料等の収納率向上、適正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2902</xdr:rowOff>
    </xdr:to>
    <xdr:cxnSp macro="">
      <xdr:nvCxnSpPr>
        <xdr:cNvPr id="421" name="直線コネクタ 420"/>
        <xdr:cNvCxnSpPr/>
      </xdr:nvCxnSpPr>
      <xdr:spPr>
        <a:xfrm>
          <a:off x="15671800" y="1302003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25763</xdr:rowOff>
    </xdr:to>
    <xdr:cxnSp macro="">
      <xdr:nvCxnSpPr>
        <xdr:cNvPr id="424" name="直線コネクタ 423"/>
        <xdr:cNvCxnSpPr/>
      </xdr:nvCxnSpPr>
      <xdr:spPr>
        <a:xfrm flipV="1">
          <a:off x="14782800" y="130200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25763</xdr:rowOff>
    </xdr:from>
    <xdr:to>
      <xdr:col>73</xdr:col>
      <xdr:colOff>180975</xdr:colOff>
      <xdr:row>76</xdr:row>
      <xdr:rowOff>97608</xdr:rowOff>
    </xdr:to>
    <xdr:cxnSp macro="">
      <xdr:nvCxnSpPr>
        <xdr:cNvPr id="427" name="直線コネクタ 426"/>
        <xdr:cNvCxnSpPr/>
      </xdr:nvCxnSpPr>
      <xdr:spPr>
        <a:xfrm flipV="1">
          <a:off x="13893800" y="130559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45357</xdr:rowOff>
    </xdr:from>
    <xdr:to>
      <xdr:col>69</xdr:col>
      <xdr:colOff>92075</xdr:colOff>
      <xdr:row>76</xdr:row>
      <xdr:rowOff>97608</xdr:rowOff>
    </xdr:to>
    <xdr:cxnSp macro="">
      <xdr:nvCxnSpPr>
        <xdr:cNvPr id="430" name="直線コネクタ 429"/>
        <xdr:cNvCxnSpPr/>
      </xdr:nvCxnSpPr>
      <xdr:spPr>
        <a:xfrm>
          <a:off x="13004800" y="130755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123553</xdr:rowOff>
    </xdr:from>
    <xdr:to>
      <xdr:col>82</xdr:col>
      <xdr:colOff>158750</xdr:colOff>
      <xdr:row>76</xdr:row>
      <xdr:rowOff>53702</xdr:rowOff>
    </xdr:to>
    <xdr:sp macro="" textlink="">
      <xdr:nvSpPr>
        <xdr:cNvPr id="440" name="楕円 439"/>
        <xdr:cNvSpPr/>
      </xdr:nvSpPr>
      <xdr:spPr>
        <a:xfrm>
          <a:off x="164592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95629</xdr:rowOff>
    </xdr:from>
    <xdr:ext cx="762000" cy="259045"/>
    <xdr:sp macro="" textlink="">
      <xdr:nvSpPr>
        <xdr:cNvPr id="441" name="公債費以外該当値テキスト"/>
        <xdr:cNvSpPr txBox="1"/>
      </xdr:nvSpPr>
      <xdr:spPr>
        <a:xfrm>
          <a:off x="165989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2" name="楕円 441"/>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25416</xdr:rowOff>
    </xdr:from>
    <xdr:ext cx="736600" cy="259045"/>
    <xdr:sp macro="" textlink="">
      <xdr:nvSpPr>
        <xdr:cNvPr id="443" name="テキスト ボックス 442"/>
        <xdr:cNvSpPr txBox="1"/>
      </xdr:nvSpPr>
      <xdr:spPr>
        <a:xfrm>
          <a:off x="15290800" y="130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146413</xdr:rowOff>
    </xdr:from>
    <xdr:to>
      <xdr:col>74</xdr:col>
      <xdr:colOff>31750</xdr:colOff>
      <xdr:row>76</xdr:row>
      <xdr:rowOff>76563</xdr:rowOff>
    </xdr:to>
    <xdr:sp macro="" textlink="">
      <xdr:nvSpPr>
        <xdr:cNvPr id="444" name="楕円 443"/>
        <xdr:cNvSpPr/>
      </xdr:nvSpPr>
      <xdr:spPr>
        <a:xfrm>
          <a:off x="14732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61340</xdr:rowOff>
    </xdr:from>
    <xdr:ext cx="762000" cy="259045"/>
    <xdr:sp macro="" textlink="">
      <xdr:nvSpPr>
        <xdr:cNvPr id="445" name="テキスト ボックス 444"/>
        <xdr:cNvSpPr txBox="1"/>
      </xdr:nvSpPr>
      <xdr:spPr>
        <a:xfrm>
          <a:off x="14401800" y="130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46808</xdr:rowOff>
    </xdr:from>
    <xdr:to>
      <xdr:col>69</xdr:col>
      <xdr:colOff>142875</xdr:colOff>
      <xdr:row>76</xdr:row>
      <xdr:rowOff>148408</xdr:rowOff>
    </xdr:to>
    <xdr:sp macro="" textlink="">
      <xdr:nvSpPr>
        <xdr:cNvPr id="446" name="楕円 445"/>
        <xdr:cNvSpPr/>
      </xdr:nvSpPr>
      <xdr:spPr>
        <a:xfrm>
          <a:off x="13843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133185</xdr:rowOff>
    </xdr:from>
    <xdr:ext cx="762000" cy="259045"/>
    <xdr:sp macro="" textlink="">
      <xdr:nvSpPr>
        <xdr:cNvPr id="447" name="テキスト ボックス 44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166007</xdr:rowOff>
    </xdr:from>
    <xdr:to>
      <xdr:col>65</xdr:col>
      <xdr:colOff>53975</xdr:colOff>
      <xdr:row>76</xdr:row>
      <xdr:rowOff>96157</xdr:rowOff>
    </xdr:to>
    <xdr:sp macro="" textlink="">
      <xdr:nvSpPr>
        <xdr:cNvPr id="448" name="楕円 447"/>
        <xdr:cNvSpPr/>
      </xdr:nvSpPr>
      <xdr:spPr>
        <a:xfrm>
          <a:off x="12954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80934</xdr:rowOff>
    </xdr:from>
    <xdr:ext cx="762000" cy="259045"/>
    <xdr:sp macro="" textlink="">
      <xdr:nvSpPr>
        <xdr:cNvPr id="449" name="テキスト ボックス 448"/>
        <xdr:cNvSpPr txBox="1"/>
      </xdr:nvSpPr>
      <xdr:spPr>
        <a:xfrm>
          <a:off x="126238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33487</xdr:rowOff>
    </xdr:from>
    <xdr:to>
      <xdr:col>29</xdr:col>
      <xdr:colOff>127000</xdr:colOff>
      <xdr:row>16</xdr:row>
      <xdr:rowOff>100010</xdr:rowOff>
    </xdr:to>
    <xdr:cxnSp macro="">
      <xdr:nvCxnSpPr>
        <xdr:cNvPr id="46" name="直線コネクタ 45"/>
        <xdr:cNvCxnSpPr/>
      </xdr:nvCxnSpPr>
      <xdr:spPr bwMode="auto">
        <a:xfrm>
          <a:off x="5003800" y="2824312"/>
          <a:ext cx="647700" cy="6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84787</xdr:rowOff>
    </xdr:from>
    <xdr:ext cx="762000" cy="259045"/>
    <xdr:sp macro="" textlink="">
      <xdr:nvSpPr>
        <xdr:cNvPr id="47" name="人口1人当たり決算額の推移平均値テキスト130"/>
        <xdr:cNvSpPr txBox="1"/>
      </xdr:nvSpPr>
      <xdr:spPr>
        <a:xfrm>
          <a:off x="5740400" y="2875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33487</xdr:rowOff>
    </xdr:from>
    <xdr:to>
      <xdr:col>26</xdr:col>
      <xdr:colOff>50800</xdr:colOff>
      <xdr:row>16</xdr:row>
      <xdr:rowOff>87620</xdr:rowOff>
    </xdr:to>
    <xdr:cxnSp macro="">
      <xdr:nvCxnSpPr>
        <xdr:cNvPr id="49" name="直線コネクタ 48"/>
        <xdr:cNvCxnSpPr/>
      </xdr:nvCxnSpPr>
      <xdr:spPr bwMode="auto">
        <a:xfrm flipV="1">
          <a:off x="4305300" y="2824312"/>
          <a:ext cx="698500" cy="54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87586</xdr:rowOff>
    </xdr:from>
    <xdr:to>
      <xdr:col>22</xdr:col>
      <xdr:colOff>114300</xdr:colOff>
      <xdr:row>16</xdr:row>
      <xdr:rowOff>87620</xdr:rowOff>
    </xdr:to>
    <xdr:cxnSp macro="">
      <xdr:nvCxnSpPr>
        <xdr:cNvPr id="52" name="直線コネクタ 51"/>
        <xdr:cNvCxnSpPr/>
      </xdr:nvCxnSpPr>
      <xdr:spPr bwMode="auto">
        <a:xfrm>
          <a:off x="3606800" y="2878411"/>
          <a:ext cx="698500" cy="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87586</xdr:rowOff>
    </xdr:from>
    <xdr:to>
      <xdr:col>18</xdr:col>
      <xdr:colOff>177800</xdr:colOff>
      <xdr:row>16</xdr:row>
      <xdr:rowOff>134580</xdr:rowOff>
    </xdr:to>
    <xdr:cxnSp macro="">
      <xdr:nvCxnSpPr>
        <xdr:cNvPr id="55" name="直線コネクタ 54"/>
        <xdr:cNvCxnSpPr/>
      </xdr:nvCxnSpPr>
      <xdr:spPr bwMode="auto">
        <a:xfrm flipV="1">
          <a:off x="2908300" y="2878411"/>
          <a:ext cx="698500" cy="46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49210</xdr:rowOff>
    </xdr:from>
    <xdr:to>
      <xdr:col>29</xdr:col>
      <xdr:colOff>177800</xdr:colOff>
      <xdr:row>16</xdr:row>
      <xdr:rowOff>150810</xdr:rowOff>
    </xdr:to>
    <xdr:sp macro="" textlink="">
      <xdr:nvSpPr>
        <xdr:cNvPr id="65" name="楕円 64"/>
        <xdr:cNvSpPr/>
      </xdr:nvSpPr>
      <xdr:spPr bwMode="auto">
        <a:xfrm>
          <a:off x="5600700" y="284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65737</xdr:rowOff>
    </xdr:from>
    <xdr:ext cx="762000" cy="259045"/>
    <xdr:sp macro="" textlink="">
      <xdr:nvSpPr>
        <xdr:cNvPr id="66" name="人口1人当たり決算額の推移該当値テキスト130"/>
        <xdr:cNvSpPr txBox="1"/>
      </xdr:nvSpPr>
      <xdr:spPr>
        <a:xfrm>
          <a:off x="5740400" y="26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154137</xdr:rowOff>
    </xdr:from>
    <xdr:to>
      <xdr:col>26</xdr:col>
      <xdr:colOff>101600</xdr:colOff>
      <xdr:row>16</xdr:row>
      <xdr:rowOff>84287</xdr:rowOff>
    </xdr:to>
    <xdr:sp macro="" textlink="">
      <xdr:nvSpPr>
        <xdr:cNvPr id="67" name="楕円 66"/>
        <xdr:cNvSpPr/>
      </xdr:nvSpPr>
      <xdr:spPr bwMode="auto">
        <a:xfrm>
          <a:off x="4953000" y="277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94464</xdr:rowOff>
    </xdr:from>
    <xdr:ext cx="736600" cy="259045"/>
    <xdr:sp macro="" textlink="">
      <xdr:nvSpPr>
        <xdr:cNvPr id="68" name="テキスト ボックス 67"/>
        <xdr:cNvSpPr txBox="1"/>
      </xdr:nvSpPr>
      <xdr:spPr>
        <a:xfrm>
          <a:off x="4622800" y="254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36820</xdr:rowOff>
    </xdr:from>
    <xdr:to>
      <xdr:col>22</xdr:col>
      <xdr:colOff>165100</xdr:colOff>
      <xdr:row>16</xdr:row>
      <xdr:rowOff>138420</xdr:rowOff>
    </xdr:to>
    <xdr:sp macro="" textlink="">
      <xdr:nvSpPr>
        <xdr:cNvPr id="69" name="楕円 68"/>
        <xdr:cNvSpPr/>
      </xdr:nvSpPr>
      <xdr:spPr bwMode="auto">
        <a:xfrm>
          <a:off x="4254500" y="282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148597</xdr:rowOff>
    </xdr:from>
    <xdr:ext cx="762000" cy="259045"/>
    <xdr:sp macro="" textlink="">
      <xdr:nvSpPr>
        <xdr:cNvPr id="70" name="テキスト ボックス 69"/>
        <xdr:cNvSpPr txBox="1"/>
      </xdr:nvSpPr>
      <xdr:spPr>
        <a:xfrm>
          <a:off x="3924300" y="2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36786</xdr:rowOff>
    </xdr:from>
    <xdr:to>
      <xdr:col>19</xdr:col>
      <xdr:colOff>38100</xdr:colOff>
      <xdr:row>16</xdr:row>
      <xdr:rowOff>138386</xdr:rowOff>
    </xdr:to>
    <xdr:sp macro="" textlink="">
      <xdr:nvSpPr>
        <xdr:cNvPr id="71" name="楕円 70"/>
        <xdr:cNvSpPr/>
      </xdr:nvSpPr>
      <xdr:spPr bwMode="auto">
        <a:xfrm>
          <a:off x="3556000" y="282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148563</xdr:rowOff>
    </xdr:from>
    <xdr:ext cx="762000" cy="259045"/>
    <xdr:sp macro="" textlink="">
      <xdr:nvSpPr>
        <xdr:cNvPr id="72" name="テキスト ボックス 71"/>
        <xdr:cNvSpPr txBox="1"/>
      </xdr:nvSpPr>
      <xdr:spPr>
        <a:xfrm>
          <a:off x="3225800" y="259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83780</xdr:rowOff>
    </xdr:from>
    <xdr:to>
      <xdr:col>15</xdr:col>
      <xdr:colOff>101600</xdr:colOff>
      <xdr:row>17</xdr:row>
      <xdr:rowOff>13930</xdr:rowOff>
    </xdr:to>
    <xdr:sp macro="" textlink="">
      <xdr:nvSpPr>
        <xdr:cNvPr id="73" name="楕円 72"/>
        <xdr:cNvSpPr/>
      </xdr:nvSpPr>
      <xdr:spPr bwMode="auto">
        <a:xfrm>
          <a:off x="2857500" y="287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24107</xdr:rowOff>
    </xdr:from>
    <xdr:ext cx="762000" cy="259045"/>
    <xdr:sp macro="" textlink="">
      <xdr:nvSpPr>
        <xdr:cNvPr id="74" name="テキスト ボックス 73"/>
        <xdr:cNvSpPr txBox="1"/>
      </xdr:nvSpPr>
      <xdr:spPr>
        <a:xfrm>
          <a:off x="2527300" y="264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248953</xdr:rowOff>
    </xdr:from>
    <xdr:to>
      <xdr:col>29</xdr:col>
      <xdr:colOff>127000</xdr:colOff>
      <xdr:row>34</xdr:row>
      <xdr:rowOff>275590</xdr:rowOff>
    </xdr:to>
    <xdr:cxnSp macro="">
      <xdr:nvCxnSpPr>
        <xdr:cNvPr id="108" name="直線コネクタ 107"/>
        <xdr:cNvCxnSpPr/>
      </xdr:nvCxnSpPr>
      <xdr:spPr bwMode="auto">
        <a:xfrm flipV="1">
          <a:off x="5003800" y="6516403"/>
          <a:ext cx="647700" cy="2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233730</xdr:rowOff>
    </xdr:from>
    <xdr:ext cx="762000" cy="259045"/>
    <xdr:sp macro="" textlink="">
      <xdr:nvSpPr>
        <xdr:cNvPr id="109" name="人口1人当たり決算額の推移平均値テキスト445"/>
        <xdr:cNvSpPr txBox="1"/>
      </xdr:nvSpPr>
      <xdr:spPr>
        <a:xfrm>
          <a:off x="5740400" y="6501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234518</xdr:rowOff>
    </xdr:from>
    <xdr:to>
      <xdr:col>26</xdr:col>
      <xdr:colOff>50800</xdr:colOff>
      <xdr:row>34</xdr:row>
      <xdr:rowOff>275590</xdr:rowOff>
    </xdr:to>
    <xdr:cxnSp macro="">
      <xdr:nvCxnSpPr>
        <xdr:cNvPr id="111" name="直線コネクタ 110"/>
        <xdr:cNvCxnSpPr/>
      </xdr:nvCxnSpPr>
      <xdr:spPr bwMode="auto">
        <a:xfrm>
          <a:off x="4305300" y="6501968"/>
          <a:ext cx="698500" cy="41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219322</xdr:rowOff>
    </xdr:from>
    <xdr:to>
      <xdr:col>22</xdr:col>
      <xdr:colOff>114300</xdr:colOff>
      <xdr:row>34</xdr:row>
      <xdr:rowOff>234518</xdr:rowOff>
    </xdr:to>
    <xdr:cxnSp macro="">
      <xdr:nvCxnSpPr>
        <xdr:cNvPr id="114" name="直線コネクタ 113"/>
        <xdr:cNvCxnSpPr/>
      </xdr:nvCxnSpPr>
      <xdr:spPr bwMode="auto">
        <a:xfrm>
          <a:off x="3606800" y="6486772"/>
          <a:ext cx="698500" cy="15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185075</xdr:rowOff>
    </xdr:from>
    <xdr:to>
      <xdr:col>18</xdr:col>
      <xdr:colOff>177800</xdr:colOff>
      <xdr:row>34</xdr:row>
      <xdr:rowOff>219322</xdr:rowOff>
    </xdr:to>
    <xdr:cxnSp macro="">
      <xdr:nvCxnSpPr>
        <xdr:cNvPr id="117" name="直線コネクタ 116"/>
        <xdr:cNvCxnSpPr/>
      </xdr:nvCxnSpPr>
      <xdr:spPr bwMode="auto">
        <a:xfrm>
          <a:off x="2908300" y="6452525"/>
          <a:ext cx="698500" cy="34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198153</xdr:rowOff>
    </xdr:from>
    <xdr:to>
      <xdr:col>29</xdr:col>
      <xdr:colOff>177800</xdr:colOff>
      <xdr:row>34</xdr:row>
      <xdr:rowOff>299752</xdr:rowOff>
    </xdr:to>
    <xdr:sp macro="" textlink="">
      <xdr:nvSpPr>
        <xdr:cNvPr id="127" name="楕円 126"/>
        <xdr:cNvSpPr/>
      </xdr:nvSpPr>
      <xdr:spPr bwMode="auto">
        <a:xfrm>
          <a:off x="5600700" y="646560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43230</xdr:rowOff>
    </xdr:from>
    <xdr:ext cx="762000" cy="259045"/>
    <xdr:sp macro="" textlink="">
      <xdr:nvSpPr>
        <xdr:cNvPr id="128" name="人口1人当たり決算額の推移該当値テキスト445"/>
        <xdr:cNvSpPr txBox="1"/>
      </xdr:nvSpPr>
      <xdr:spPr>
        <a:xfrm>
          <a:off x="5740400" y="631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224790</xdr:rowOff>
    </xdr:from>
    <xdr:to>
      <xdr:col>26</xdr:col>
      <xdr:colOff>101600</xdr:colOff>
      <xdr:row>34</xdr:row>
      <xdr:rowOff>326390</xdr:rowOff>
    </xdr:to>
    <xdr:sp macro="" textlink="">
      <xdr:nvSpPr>
        <xdr:cNvPr id="129" name="楕円 128"/>
        <xdr:cNvSpPr/>
      </xdr:nvSpPr>
      <xdr:spPr bwMode="auto">
        <a:xfrm>
          <a:off x="4953000" y="649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336567</xdr:rowOff>
    </xdr:from>
    <xdr:ext cx="736600" cy="259045"/>
    <xdr:sp macro="" textlink="">
      <xdr:nvSpPr>
        <xdr:cNvPr id="130" name="テキスト ボックス 129"/>
        <xdr:cNvSpPr txBox="1"/>
      </xdr:nvSpPr>
      <xdr:spPr>
        <a:xfrm>
          <a:off x="4622800" y="626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183718</xdr:rowOff>
    </xdr:from>
    <xdr:to>
      <xdr:col>22</xdr:col>
      <xdr:colOff>165100</xdr:colOff>
      <xdr:row>34</xdr:row>
      <xdr:rowOff>285318</xdr:rowOff>
    </xdr:to>
    <xdr:sp macro="" textlink="">
      <xdr:nvSpPr>
        <xdr:cNvPr id="131" name="楕円 130"/>
        <xdr:cNvSpPr/>
      </xdr:nvSpPr>
      <xdr:spPr bwMode="auto">
        <a:xfrm>
          <a:off x="4254500" y="645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295495</xdr:rowOff>
    </xdr:from>
    <xdr:ext cx="762000" cy="259045"/>
    <xdr:sp macro="" textlink="">
      <xdr:nvSpPr>
        <xdr:cNvPr id="132" name="テキスト ボックス 131"/>
        <xdr:cNvSpPr txBox="1"/>
      </xdr:nvSpPr>
      <xdr:spPr>
        <a:xfrm>
          <a:off x="3924300" y="62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168522</xdr:rowOff>
    </xdr:from>
    <xdr:to>
      <xdr:col>19</xdr:col>
      <xdr:colOff>38100</xdr:colOff>
      <xdr:row>34</xdr:row>
      <xdr:rowOff>270121</xdr:rowOff>
    </xdr:to>
    <xdr:sp macro="" textlink="">
      <xdr:nvSpPr>
        <xdr:cNvPr id="133" name="楕円 132"/>
        <xdr:cNvSpPr/>
      </xdr:nvSpPr>
      <xdr:spPr bwMode="auto">
        <a:xfrm>
          <a:off x="3556000" y="643597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280299</xdr:rowOff>
    </xdr:from>
    <xdr:ext cx="762000" cy="259045"/>
    <xdr:sp macro="" textlink="">
      <xdr:nvSpPr>
        <xdr:cNvPr id="134" name="テキスト ボックス 133"/>
        <xdr:cNvSpPr txBox="1"/>
      </xdr:nvSpPr>
      <xdr:spPr>
        <a:xfrm>
          <a:off x="3225800" y="620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134275</xdr:rowOff>
    </xdr:from>
    <xdr:to>
      <xdr:col>15</xdr:col>
      <xdr:colOff>101600</xdr:colOff>
      <xdr:row>34</xdr:row>
      <xdr:rowOff>235876</xdr:rowOff>
    </xdr:to>
    <xdr:sp macro="" textlink="">
      <xdr:nvSpPr>
        <xdr:cNvPr id="135" name="楕円 134"/>
        <xdr:cNvSpPr/>
      </xdr:nvSpPr>
      <xdr:spPr bwMode="auto">
        <a:xfrm>
          <a:off x="2857500" y="640172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246052</xdr:rowOff>
    </xdr:from>
    <xdr:ext cx="762000" cy="259045"/>
    <xdr:sp macro="" textlink="">
      <xdr:nvSpPr>
        <xdr:cNvPr id="136" name="テキスト ボックス 135"/>
        <xdr:cNvSpPr txBox="1"/>
      </xdr:nvSpPr>
      <xdr:spPr>
        <a:xfrm>
          <a:off x="2527300" y="61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7,242
7,201
56.82
6,206,277
6,060,099
69,400
3,707,347
6,538,761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127500</xdr:rowOff>
    </xdr:from>
    <xdr:to>
      <xdr:col>24</xdr:col>
      <xdr:colOff>63500</xdr:colOff>
      <xdr:row>34</xdr:row>
      <xdr:rowOff>162080</xdr:rowOff>
    </xdr:to>
    <xdr:cxnSp macro="">
      <xdr:nvCxnSpPr>
        <xdr:cNvPr id="61" name="直線コネクタ 60"/>
        <xdr:cNvCxnSpPr/>
      </xdr:nvCxnSpPr>
      <xdr:spPr>
        <a:xfrm flipV="1">
          <a:off x="3797300" y="5956800"/>
          <a:ext cx="838200" cy="3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149858</xdr:rowOff>
    </xdr:from>
    <xdr:to>
      <xdr:col>19</xdr:col>
      <xdr:colOff>177800</xdr:colOff>
      <xdr:row>34</xdr:row>
      <xdr:rowOff>162080</xdr:rowOff>
    </xdr:to>
    <xdr:cxnSp macro="">
      <xdr:nvCxnSpPr>
        <xdr:cNvPr id="64" name="直線コネクタ 63"/>
        <xdr:cNvCxnSpPr/>
      </xdr:nvCxnSpPr>
      <xdr:spPr>
        <a:xfrm>
          <a:off x="2908300" y="5979158"/>
          <a:ext cx="8890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149858</xdr:rowOff>
    </xdr:from>
    <xdr:to>
      <xdr:col>15</xdr:col>
      <xdr:colOff>50800</xdr:colOff>
      <xdr:row>34</xdr:row>
      <xdr:rowOff>156075</xdr:rowOff>
    </xdr:to>
    <xdr:cxnSp macro="">
      <xdr:nvCxnSpPr>
        <xdr:cNvPr id="67" name="直線コネクタ 66"/>
        <xdr:cNvCxnSpPr/>
      </xdr:nvCxnSpPr>
      <xdr:spPr>
        <a:xfrm flipV="1">
          <a:off x="2019300" y="5979158"/>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156075</xdr:rowOff>
    </xdr:from>
    <xdr:to>
      <xdr:col>10</xdr:col>
      <xdr:colOff>114300</xdr:colOff>
      <xdr:row>35</xdr:row>
      <xdr:rowOff>22322</xdr:rowOff>
    </xdr:to>
    <xdr:cxnSp macro="">
      <xdr:nvCxnSpPr>
        <xdr:cNvPr id="70" name="直線コネクタ 69"/>
        <xdr:cNvCxnSpPr/>
      </xdr:nvCxnSpPr>
      <xdr:spPr>
        <a:xfrm flipV="1">
          <a:off x="1130300" y="5985375"/>
          <a:ext cx="8890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76700</xdr:rowOff>
    </xdr:from>
    <xdr:to>
      <xdr:col>24</xdr:col>
      <xdr:colOff>114300</xdr:colOff>
      <xdr:row>35</xdr:row>
      <xdr:rowOff>6850</xdr:rowOff>
    </xdr:to>
    <xdr:sp macro="" textlink="">
      <xdr:nvSpPr>
        <xdr:cNvPr id="80" name="楕円 79"/>
        <xdr:cNvSpPr/>
      </xdr:nvSpPr>
      <xdr:spPr>
        <a:xfrm>
          <a:off x="4584700" y="5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99577</xdr:rowOff>
    </xdr:from>
    <xdr:ext cx="599010" cy="259045"/>
    <xdr:sp macro="" textlink="">
      <xdr:nvSpPr>
        <xdr:cNvPr id="81" name="人件費該当値テキスト"/>
        <xdr:cNvSpPr txBox="1"/>
      </xdr:nvSpPr>
      <xdr:spPr>
        <a:xfrm>
          <a:off x="4686300" y="575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111280</xdr:rowOff>
    </xdr:from>
    <xdr:to>
      <xdr:col>20</xdr:col>
      <xdr:colOff>38100</xdr:colOff>
      <xdr:row>35</xdr:row>
      <xdr:rowOff>41430</xdr:rowOff>
    </xdr:to>
    <xdr:sp macro="" textlink="">
      <xdr:nvSpPr>
        <xdr:cNvPr id="82" name="楕円 81"/>
        <xdr:cNvSpPr/>
      </xdr:nvSpPr>
      <xdr:spPr>
        <a:xfrm>
          <a:off x="3746500" y="59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57957</xdr:rowOff>
    </xdr:from>
    <xdr:ext cx="599010" cy="259045"/>
    <xdr:sp macro="" textlink="">
      <xdr:nvSpPr>
        <xdr:cNvPr id="83" name="テキスト ボックス 82"/>
        <xdr:cNvSpPr txBox="1"/>
      </xdr:nvSpPr>
      <xdr:spPr>
        <a:xfrm>
          <a:off x="3497795" y="571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99058</xdr:rowOff>
    </xdr:from>
    <xdr:to>
      <xdr:col>15</xdr:col>
      <xdr:colOff>101600</xdr:colOff>
      <xdr:row>35</xdr:row>
      <xdr:rowOff>29208</xdr:rowOff>
    </xdr:to>
    <xdr:sp macro="" textlink="">
      <xdr:nvSpPr>
        <xdr:cNvPr id="84" name="楕円 83"/>
        <xdr:cNvSpPr/>
      </xdr:nvSpPr>
      <xdr:spPr>
        <a:xfrm>
          <a:off x="2857500" y="59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45735</xdr:rowOff>
    </xdr:from>
    <xdr:ext cx="599010" cy="259045"/>
    <xdr:sp macro="" textlink="">
      <xdr:nvSpPr>
        <xdr:cNvPr id="85" name="テキスト ボックス 84"/>
        <xdr:cNvSpPr txBox="1"/>
      </xdr:nvSpPr>
      <xdr:spPr>
        <a:xfrm>
          <a:off x="2608795" y="57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105275</xdr:rowOff>
    </xdr:from>
    <xdr:to>
      <xdr:col>10</xdr:col>
      <xdr:colOff>165100</xdr:colOff>
      <xdr:row>35</xdr:row>
      <xdr:rowOff>35425</xdr:rowOff>
    </xdr:to>
    <xdr:sp macro="" textlink="">
      <xdr:nvSpPr>
        <xdr:cNvPr id="86" name="楕円 85"/>
        <xdr:cNvSpPr/>
      </xdr:nvSpPr>
      <xdr:spPr>
        <a:xfrm>
          <a:off x="1968500" y="5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51952</xdr:rowOff>
    </xdr:from>
    <xdr:ext cx="599010" cy="259045"/>
    <xdr:sp macro="" textlink="">
      <xdr:nvSpPr>
        <xdr:cNvPr id="87" name="テキスト ボックス 86"/>
        <xdr:cNvSpPr txBox="1"/>
      </xdr:nvSpPr>
      <xdr:spPr>
        <a:xfrm>
          <a:off x="1719795" y="570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142972</xdr:rowOff>
    </xdr:from>
    <xdr:to>
      <xdr:col>6</xdr:col>
      <xdr:colOff>38100</xdr:colOff>
      <xdr:row>35</xdr:row>
      <xdr:rowOff>73122</xdr:rowOff>
    </xdr:to>
    <xdr:sp macro="" textlink="">
      <xdr:nvSpPr>
        <xdr:cNvPr id="88" name="楕円 87"/>
        <xdr:cNvSpPr/>
      </xdr:nvSpPr>
      <xdr:spPr>
        <a:xfrm>
          <a:off x="1079500" y="59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89649</xdr:rowOff>
    </xdr:from>
    <xdr:ext cx="599010" cy="259045"/>
    <xdr:sp macro="" textlink="">
      <xdr:nvSpPr>
        <xdr:cNvPr id="89" name="テキスト ボックス 88"/>
        <xdr:cNvSpPr txBox="1"/>
      </xdr:nvSpPr>
      <xdr:spPr>
        <a:xfrm>
          <a:off x="830795" y="574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165464</xdr:rowOff>
    </xdr:from>
    <xdr:to>
      <xdr:col>24</xdr:col>
      <xdr:colOff>63500</xdr:colOff>
      <xdr:row>56</xdr:row>
      <xdr:rowOff>9139</xdr:rowOff>
    </xdr:to>
    <xdr:cxnSp macro="">
      <xdr:nvCxnSpPr>
        <xdr:cNvPr id="118" name="直線コネクタ 117"/>
        <xdr:cNvCxnSpPr/>
      </xdr:nvCxnSpPr>
      <xdr:spPr>
        <a:xfrm flipV="1">
          <a:off x="3797300" y="9595214"/>
          <a:ext cx="8382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9139</xdr:rowOff>
    </xdr:from>
    <xdr:to>
      <xdr:col>19</xdr:col>
      <xdr:colOff>177800</xdr:colOff>
      <xdr:row>56</xdr:row>
      <xdr:rowOff>10522</xdr:rowOff>
    </xdr:to>
    <xdr:cxnSp macro="">
      <xdr:nvCxnSpPr>
        <xdr:cNvPr id="121" name="直線コネクタ 120"/>
        <xdr:cNvCxnSpPr/>
      </xdr:nvCxnSpPr>
      <xdr:spPr>
        <a:xfrm flipV="1">
          <a:off x="2908300" y="9610339"/>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10522</xdr:rowOff>
    </xdr:from>
    <xdr:to>
      <xdr:col>15</xdr:col>
      <xdr:colOff>50800</xdr:colOff>
      <xdr:row>56</xdr:row>
      <xdr:rowOff>87740</xdr:rowOff>
    </xdr:to>
    <xdr:cxnSp macro="">
      <xdr:nvCxnSpPr>
        <xdr:cNvPr id="124" name="直線コネクタ 123"/>
        <xdr:cNvCxnSpPr/>
      </xdr:nvCxnSpPr>
      <xdr:spPr>
        <a:xfrm flipV="1">
          <a:off x="2019300" y="9611722"/>
          <a:ext cx="889000" cy="7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87740</xdr:rowOff>
    </xdr:from>
    <xdr:to>
      <xdr:col>10</xdr:col>
      <xdr:colOff>114300</xdr:colOff>
      <xdr:row>56</xdr:row>
      <xdr:rowOff>120486</xdr:rowOff>
    </xdr:to>
    <xdr:cxnSp macro="">
      <xdr:nvCxnSpPr>
        <xdr:cNvPr id="127" name="直線コネクタ 126"/>
        <xdr:cNvCxnSpPr/>
      </xdr:nvCxnSpPr>
      <xdr:spPr>
        <a:xfrm flipV="1">
          <a:off x="1130300" y="9688940"/>
          <a:ext cx="889000" cy="3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114664</xdr:rowOff>
    </xdr:from>
    <xdr:to>
      <xdr:col>24</xdr:col>
      <xdr:colOff>114300</xdr:colOff>
      <xdr:row>56</xdr:row>
      <xdr:rowOff>44814</xdr:rowOff>
    </xdr:to>
    <xdr:sp macro="" textlink="">
      <xdr:nvSpPr>
        <xdr:cNvPr id="137" name="楕円 136"/>
        <xdr:cNvSpPr/>
      </xdr:nvSpPr>
      <xdr:spPr>
        <a:xfrm>
          <a:off x="4584700" y="95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137541</xdr:rowOff>
    </xdr:from>
    <xdr:ext cx="599010" cy="259045"/>
    <xdr:sp macro="" textlink="">
      <xdr:nvSpPr>
        <xdr:cNvPr id="138" name="物件費該当値テキスト"/>
        <xdr:cNvSpPr txBox="1"/>
      </xdr:nvSpPr>
      <xdr:spPr>
        <a:xfrm>
          <a:off x="4686300" y="939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129789</xdr:rowOff>
    </xdr:from>
    <xdr:to>
      <xdr:col>20</xdr:col>
      <xdr:colOff>38100</xdr:colOff>
      <xdr:row>56</xdr:row>
      <xdr:rowOff>59939</xdr:rowOff>
    </xdr:to>
    <xdr:sp macro="" textlink="">
      <xdr:nvSpPr>
        <xdr:cNvPr id="139" name="楕円 138"/>
        <xdr:cNvSpPr/>
      </xdr:nvSpPr>
      <xdr:spPr>
        <a:xfrm>
          <a:off x="3746500" y="95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76466</xdr:rowOff>
    </xdr:from>
    <xdr:ext cx="599010" cy="259045"/>
    <xdr:sp macro="" textlink="">
      <xdr:nvSpPr>
        <xdr:cNvPr id="140" name="テキスト ボックス 139"/>
        <xdr:cNvSpPr txBox="1"/>
      </xdr:nvSpPr>
      <xdr:spPr>
        <a:xfrm>
          <a:off x="3497795" y="933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131172</xdr:rowOff>
    </xdr:from>
    <xdr:to>
      <xdr:col>15</xdr:col>
      <xdr:colOff>101600</xdr:colOff>
      <xdr:row>56</xdr:row>
      <xdr:rowOff>61322</xdr:rowOff>
    </xdr:to>
    <xdr:sp macro="" textlink="">
      <xdr:nvSpPr>
        <xdr:cNvPr id="141" name="楕円 140"/>
        <xdr:cNvSpPr/>
      </xdr:nvSpPr>
      <xdr:spPr>
        <a:xfrm>
          <a:off x="2857500" y="95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77849</xdr:rowOff>
    </xdr:from>
    <xdr:ext cx="599010" cy="259045"/>
    <xdr:sp macro="" textlink="">
      <xdr:nvSpPr>
        <xdr:cNvPr id="142" name="テキスト ボックス 141"/>
        <xdr:cNvSpPr txBox="1"/>
      </xdr:nvSpPr>
      <xdr:spPr>
        <a:xfrm>
          <a:off x="2608795" y="933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36940</xdr:rowOff>
    </xdr:from>
    <xdr:to>
      <xdr:col>10</xdr:col>
      <xdr:colOff>165100</xdr:colOff>
      <xdr:row>56</xdr:row>
      <xdr:rowOff>138540</xdr:rowOff>
    </xdr:to>
    <xdr:sp macro="" textlink="">
      <xdr:nvSpPr>
        <xdr:cNvPr id="143" name="楕円 142"/>
        <xdr:cNvSpPr/>
      </xdr:nvSpPr>
      <xdr:spPr>
        <a:xfrm>
          <a:off x="1968500" y="96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155067</xdr:rowOff>
    </xdr:from>
    <xdr:ext cx="599010" cy="259045"/>
    <xdr:sp macro="" textlink="">
      <xdr:nvSpPr>
        <xdr:cNvPr id="144" name="テキスト ボックス 143"/>
        <xdr:cNvSpPr txBox="1"/>
      </xdr:nvSpPr>
      <xdr:spPr>
        <a:xfrm>
          <a:off x="1719795" y="941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69686</xdr:rowOff>
    </xdr:from>
    <xdr:to>
      <xdr:col>6</xdr:col>
      <xdr:colOff>38100</xdr:colOff>
      <xdr:row>56</xdr:row>
      <xdr:rowOff>171286</xdr:rowOff>
    </xdr:to>
    <xdr:sp macro="" textlink="">
      <xdr:nvSpPr>
        <xdr:cNvPr id="145" name="楕円 144"/>
        <xdr:cNvSpPr/>
      </xdr:nvSpPr>
      <xdr:spPr>
        <a:xfrm>
          <a:off x="1079500" y="96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16363</xdr:rowOff>
    </xdr:from>
    <xdr:ext cx="599010" cy="259045"/>
    <xdr:sp macro="" textlink="">
      <xdr:nvSpPr>
        <xdr:cNvPr id="146" name="テキスト ボックス 145"/>
        <xdr:cNvSpPr txBox="1"/>
      </xdr:nvSpPr>
      <xdr:spPr>
        <a:xfrm>
          <a:off x="830795" y="944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18428</xdr:rowOff>
    </xdr:from>
    <xdr:to>
      <xdr:col>24</xdr:col>
      <xdr:colOff>62865</xdr:colOff>
      <xdr:row>78</xdr:row>
      <xdr:rowOff>126761</xdr:rowOff>
    </xdr:to>
    <xdr:cxnSp macro="">
      <xdr:nvCxnSpPr>
        <xdr:cNvPr id="168" name="直線コネクタ 167"/>
        <xdr:cNvCxnSpPr/>
      </xdr:nvCxnSpPr>
      <xdr:spPr>
        <a:xfrm flipV="1">
          <a:off x="4633595" y="12362828"/>
          <a:ext cx="1270" cy="113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130588</xdr:rowOff>
    </xdr:from>
    <xdr:ext cx="378565" cy="259045"/>
    <xdr:sp macro="" textlink="">
      <xdr:nvSpPr>
        <xdr:cNvPr id="169" name="維持補修費最小値テキスト"/>
        <xdr:cNvSpPr txBox="1"/>
      </xdr:nvSpPr>
      <xdr:spPr>
        <a:xfrm>
          <a:off x="4686300" y="13503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126761</xdr:rowOff>
    </xdr:from>
    <xdr:to>
      <xdr:col>24</xdr:col>
      <xdr:colOff>152400</xdr:colOff>
      <xdr:row>78</xdr:row>
      <xdr:rowOff>126761</xdr:rowOff>
    </xdr:to>
    <xdr:cxnSp macro="">
      <xdr:nvCxnSpPr>
        <xdr:cNvPr id="170" name="直線コネクタ 169"/>
        <xdr:cNvCxnSpPr/>
      </xdr:nvCxnSpPr>
      <xdr:spPr>
        <a:xfrm>
          <a:off x="4546600" y="1349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136555</xdr:rowOff>
    </xdr:from>
    <xdr:ext cx="534377" cy="259045"/>
    <xdr:sp macro="" textlink="">
      <xdr:nvSpPr>
        <xdr:cNvPr id="171" name="維持補修費最大値テキスト"/>
        <xdr:cNvSpPr txBox="1"/>
      </xdr:nvSpPr>
      <xdr:spPr>
        <a:xfrm>
          <a:off x="4686300" y="1213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18428</xdr:rowOff>
    </xdr:from>
    <xdr:to>
      <xdr:col>24</xdr:col>
      <xdr:colOff>152400</xdr:colOff>
      <xdr:row>72</xdr:row>
      <xdr:rowOff>18428</xdr:rowOff>
    </xdr:to>
    <xdr:cxnSp macro="">
      <xdr:nvCxnSpPr>
        <xdr:cNvPr id="172" name="直線コネクタ 171"/>
        <xdr:cNvCxnSpPr/>
      </xdr:nvCxnSpPr>
      <xdr:spPr>
        <a:xfrm>
          <a:off x="4546600" y="1236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125368</xdr:rowOff>
    </xdr:from>
    <xdr:to>
      <xdr:col>24</xdr:col>
      <xdr:colOff>63500</xdr:colOff>
      <xdr:row>78</xdr:row>
      <xdr:rowOff>132865</xdr:rowOff>
    </xdr:to>
    <xdr:cxnSp macro="">
      <xdr:nvCxnSpPr>
        <xdr:cNvPr id="173" name="直線コネクタ 172"/>
        <xdr:cNvCxnSpPr/>
      </xdr:nvCxnSpPr>
      <xdr:spPr>
        <a:xfrm flipV="1">
          <a:off x="3797300" y="13498468"/>
          <a:ext cx="8382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96278</xdr:rowOff>
    </xdr:from>
    <xdr:ext cx="534377" cy="259045"/>
    <xdr:sp macro="" textlink="">
      <xdr:nvSpPr>
        <xdr:cNvPr id="174" name="維持補修費平均値テキスト"/>
        <xdr:cNvSpPr txBox="1"/>
      </xdr:nvSpPr>
      <xdr:spPr>
        <a:xfrm>
          <a:off x="4686300" y="1295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73400</xdr:rowOff>
    </xdr:from>
    <xdr:to>
      <xdr:col>24</xdr:col>
      <xdr:colOff>114300</xdr:colOff>
      <xdr:row>77</xdr:row>
      <xdr:rowOff>3550</xdr:rowOff>
    </xdr:to>
    <xdr:sp macro="" textlink="">
      <xdr:nvSpPr>
        <xdr:cNvPr id="175" name="フローチャート: 判断 174"/>
        <xdr:cNvSpPr/>
      </xdr:nvSpPr>
      <xdr:spPr>
        <a:xfrm>
          <a:off x="45847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132454</xdr:rowOff>
    </xdr:from>
    <xdr:to>
      <xdr:col>19</xdr:col>
      <xdr:colOff>177800</xdr:colOff>
      <xdr:row>78</xdr:row>
      <xdr:rowOff>132865</xdr:rowOff>
    </xdr:to>
    <xdr:cxnSp macro="">
      <xdr:nvCxnSpPr>
        <xdr:cNvPr id="176" name="直線コネクタ 175"/>
        <xdr:cNvCxnSpPr/>
      </xdr:nvCxnSpPr>
      <xdr:spPr>
        <a:xfrm>
          <a:off x="2908300" y="1350555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91232</xdr:rowOff>
    </xdr:from>
    <xdr:to>
      <xdr:col>20</xdr:col>
      <xdr:colOff>38100</xdr:colOff>
      <xdr:row>77</xdr:row>
      <xdr:rowOff>21382</xdr:rowOff>
    </xdr:to>
    <xdr:sp macro="" textlink="">
      <xdr:nvSpPr>
        <xdr:cNvPr id="177" name="フローチャート: 判断 176"/>
        <xdr:cNvSpPr/>
      </xdr:nvSpPr>
      <xdr:spPr>
        <a:xfrm>
          <a:off x="3746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37909</xdr:rowOff>
    </xdr:from>
    <xdr:ext cx="534377" cy="259045"/>
    <xdr:sp macro="" textlink="">
      <xdr:nvSpPr>
        <xdr:cNvPr id="178" name="テキスト ボックス 177"/>
        <xdr:cNvSpPr txBox="1"/>
      </xdr:nvSpPr>
      <xdr:spPr>
        <a:xfrm>
          <a:off x="3530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129276</xdr:rowOff>
    </xdr:from>
    <xdr:to>
      <xdr:col>15</xdr:col>
      <xdr:colOff>50800</xdr:colOff>
      <xdr:row>78</xdr:row>
      <xdr:rowOff>132454</xdr:rowOff>
    </xdr:to>
    <xdr:cxnSp macro="">
      <xdr:nvCxnSpPr>
        <xdr:cNvPr id="179" name="直線コネクタ 178"/>
        <xdr:cNvCxnSpPr/>
      </xdr:nvCxnSpPr>
      <xdr:spPr>
        <a:xfrm>
          <a:off x="2019300" y="13502376"/>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101130</xdr:rowOff>
    </xdr:from>
    <xdr:to>
      <xdr:col>15</xdr:col>
      <xdr:colOff>101600</xdr:colOff>
      <xdr:row>77</xdr:row>
      <xdr:rowOff>31280</xdr:rowOff>
    </xdr:to>
    <xdr:sp macro="" textlink="">
      <xdr:nvSpPr>
        <xdr:cNvPr id="180" name="フローチャート: 判断 179"/>
        <xdr:cNvSpPr/>
      </xdr:nvSpPr>
      <xdr:spPr>
        <a:xfrm>
          <a:off x="2857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47807</xdr:rowOff>
    </xdr:from>
    <xdr:ext cx="534377" cy="259045"/>
    <xdr:sp macro="" textlink="">
      <xdr:nvSpPr>
        <xdr:cNvPr id="181" name="テキスト ボックス 180"/>
        <xdr:cNvSpPr txBox="1"/>
      </xdr:nvSpPr>
      <xdr:spPr>
        <a:xfrm>
          <a:off x="2641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105273</xdr:rowOff>
    </xdr:from>
    <xdr:to>
      <xdr:col>10</xdr:col>
      <xdr:colOff>114300</xdr:colOff>
      <xdr:row>78</xdr:row>
      <xdr:rowOff>129276</xdr:rowOff>
    </xdr:to>
    <xdr:cxnSp macro="">
      <xdr:nvCxnSpPr>
        <xdr:cNvPr id="182" name="直線コネクタ 181"/>
        <xdr:cNvCxnSpPr/>
      </xdr:nvCxnSpPr>
      <xdr:spPr>
        <a:xfrm>
          <a:off x="1130300" y="1347837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59799</xdr:rowOff>
    </xdr:from>
    <xdr:to>
      <xdr:col>10</xdr:col>
      <xdr:colOff>165100</xdr:colOff>
      <xdr:row>76</xdr:row>
      <xdr:rowOff>161399</xdr:rowOff>
    </xdr:to>
    <xdr:sp macro="" textlink="">
      <xdr:nvSpPr>
        <xdr:cNvPr id="183" name="フローチャート: 判断 182"/>
        <xdr:cNvSpPr/>
      </xdr:nvSpPr>
      <xdr:spPr>
        <a:xfrm>
          <a:off x="1968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6476</xdr:rowOff>
    </xdr:from>
    <xdr:ext cx="534377" cy="259045"/>
    <xdr:sp macro="" textlink="">
      <xdr:nvSpPr>
        <xdr:cNvPr id="184" name="テキスト ボックス 183"/>
        <xdr:cNvSpPr txBox="1"/>
      </xdr:nvSpPr>
      <xdr:spPr>
        <a:xfrm>
          <a:off x="1752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107714</xdr:rowOff>
    </xdr:from>
    <xdr:to>
      <xdr:col>6</xdr:col>
      <xdr:colOff>38100</xdr:colOff>
      <xdr:row>77</xdr:row>
      <xdr:rowOff>37864</xdr:rowOff>
    </xdr:to>
    <xdr:sp macro="" textlink="">
      <xdr:nvSpPr>
        <xdr:cNvPr id="185" name="フローチャート: 判断 184"/>
        <xdr:cNvSpPr/>
      </xdr:nvSpPr>
      <xdr:spPr>
        <a:xfrm>
          <a:off x="1079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54391</xdr:rowOff>
    </xdr:from>
    <xdr:ext cx="534377" cy="259045"/>
    <xdr:sp macro="" textlink="">
      <xdr:nvSpPr>
        <xdr:cNvPr id="186" name="テキスト ボックス 185"/>
        <xdr:cNvSpPr txBox="1"/>
      </xdr:nvSpPr>
      <xdr:spPr>
        <a:xfrm>
          <a:off x="863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74568</xdr:rowOff>
    </xdr:from>
    <xdr:to>
      <xdr:col>24</xdr:col>
      <xdr:colOff>114300</xdr:colOff>
      <xdr:row>79</xdr:row>
      <xdr:rowOff>4718</xdr:rowOff>
    </xdr:to>
    <xdr:sp macro="" textlink="">
      <xdr:nvSpPr>
        <xdr:cNvPr id="192" name="楕円 191"/>
        <xdr:cNvSpPr/>
      </xdr:nvSpPr>
      <xdr:spPr>
        <a:xfrm>
          <a:off x="45847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160945</xdr:rowOff>
    </xdr:from>
    <xdr:ext cx="378565" cy="259045"/>
    <xdr:sp macro="" textlink="">
      <xdr:nvSpPr>
        <xdr:cNvPr id="193" name="維持補修費該当値テキスト"/>
        <xdr:cNvSpPr txBox="1"/>
      </xdr:nvSpPr>
      <xdr:spPr>
        <a:xfrm>
          <a:off x="4686300" y="1336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82065</xdr:rowOff>
    </xdr:from>
    <xdr:to>
      <xdr:col>20</xdr:col>
      <xdr:colOff>38100</xdr:colOff>
      <xdr:row>79</xdr:row>
      <xdr:rowOff>12215</xdr:rowOff>
    </xdr:to>
    <xdr:sp macro="" textlink="">
      <xdr:nvSpPr>
        <xdr:cNvPr id="194" name="楕円 193"/>
        <xdr:cNvSpPr/>
      </xdr:nvSpPr>
      <xdr:spPr>
        <a:xfrm>
          <a:off x="3746500" y="134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3342</xdr:rowOff>
    </xdr:from>
    <xdr:ext cx="378565" cy="259045"/>
    <xdr:sp macro="" textlink="">
      <xdr:nvSpPr>
        <xdr:cNvPr id="195" name="テキスト ボックス 194"/>
        <xdr:cNvSpPr txBox="1"/>
      </xdr:nvSpPr>
      <xdr:spPr>
        <a:xfrm>
          <a:off x="3608017" y="13547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81654</xdr:rowOff>
    </xdr:from>
    <xdr:to>
      <xdr:col>15</xdr:col>
      <xdr:colOff>101600</xdr:colOff>
      <xdr:row>79</xdr:row>
      <xdr:rowOff>11804</xdr:rowOff>
    </xdr:to>
    <xdr:sp macro="" textlink="">
      <xdr:nvSpPr>
        <xdr:cNvPr id="196" name="楕円 195"/>
        <xdr:cNvSpPr/>
      </xdr:nvSpPr>
      <xdr:spPr>
        <a:xfrm>
          <a:off x="2857500" y="134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2931</xdr:rowOff>
    </xdr:from>
    <xdr:ext cx="378565" cy="259045"/>
    <xdr:sp macro="" textlink="">
      <xdr:nvSpPr>
        <xdr:cNvPr id="197" name="テキスト ボックス 196"/>
        <xdr:cNvSpPr txBox="1"/>
      </xdr:nvSpPr>
      <xdr:spPr>
        <a:xfrm>
          <a:off x="2719017" y="13547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78476</xdr:rowOff>
    </xdr:from>
    <xdr:to>
      <xdr:col>10</xdr:col>
      <xdr:colOff>165100</xdr:colOff>
      <xdr:row>79</xdr:row>
      <xdr:rowOff>8626</xdr:rowOff>
    </xdr:to>
    <xdr:sp macro="" textlink="">
      <xdr:nvSpPr>
        <xdr:cNvPr id="198" name="楕円 197"/>
        <xdr:cNvSpPr/>
      </xdr:nvSpPr>
      <xdr:spPr>
        <a:xfrm>
          <a:off x="1968500" y="134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171203</xdr:rowOff>
    </xdr:from>
    <xdr:ext cx="378565" cy="259045"/>
    <xdr:sp macro="" textlink="">
      <xdr:nvSpPr>
        <xdr:cNvPr id="199" name="テキスト ボックス 198"/>
        <xdr:cNvSpPr txBox="1"/>
      </xdr:nvSpPr>
      <xdr:spPr>
        <a:xfrm>
          <a:off x="1830017" y="13544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54473</xdr:rowOff>
    </xdr:from>
    <xdr:to>
      <xdr:col>6</xdr:col>
      <xdr:colOff>38100</xdr:colOff>
      <xdr:row>78</xdr:row>
      <xdr:rowOff>156073</xdr:rowOff>
    </xdr:to>
    <xdr:sp macro="" textlink="">
      <xdr:nvSpPr>
        <xdr:cNvPr id="200" name="楕円 199"/>
        <xdr:cNvSpPr/>
      </xdr:nvSpPr>
      <xdr:spPr>
        <a:xfrm>
          <a:off x="1079500" y="134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147200</xdr:rowOff>
    </xdr:from>
    <xdr:ext cx="469744" cy="259045"/>
    <xdr:sp macro="" textlink="">
      <xdr:nvSpPr>
        <xdr:cNvPr id="201" name="テキスト ボックス 200"/>
        <xdr:cNvSpPr txBox="1"/>
      </xdr:nvSpPr>
      <xdr:spPr>
        <a:xfrm>
          <a:off x="895428" y="135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28" name="直線コネクタ 227"/>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29"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0" name="直線コネクタ 229"/>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1"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2" name="直線コネクタ 231"/>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61551</xdr:rowOff>
    </xdr:from>
    <xdr:to>
      <xdr:col>24</xdr:col>
      <xdr:colOff>63500</xdr:colOff>
      <xdr:row>95</xdr:row>
      <xdr:rowOff>71627</xdr:rowOff>
    </xdr:to>
    <xdr:cxnSp macro="">
      <xdr:nvCxnSpPr>
        <xdr:cNvPr id="233" name="直線コネクタ 232"/>
        <xdr:cNvCxnSpPr/>
      </xdr:nvCxnSpPr>
      <xdr:spPr>
        <a:xfrm flipV="1">
          <a:off x="3797300" y="16349301"/>
          <a:ext cx="8382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4"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5" name="フローチャート: 判断 234"/>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71627</xdr:rowOff>
    </xdr:from>
    <xdr:to>
      <xdr:col>19</xdr:col>
      <xdr:colOff>177800</xdr:colOff>
      <xdr:row>96</xdr:row>
      <xdr:rowOff>19129</xdr:rowOff>
    </xdr:to>
    <xdr:cxnSp macro="">
      <xdr:nvCxnSpPr>
        <xdr:cNvPr id="236" name="直線コネクタ 235"/>
        <xdr:cNvCxnSpPr/>
      </xdr:nvCxnSpPr>
      <xdr:spPr>
        <a:xfrm flipV="1">
          <a:off x="2908300" y="16359377"/>
          <a:ext cx="889000" cy="1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37" name="フローチャート: 判断 236"/>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38" name="テキスト ボックス 237"/>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19129</xdr:rowOff>
    </xdr:from>
    <xdr:to>
      <xdr:col>15</xdr:col>
      <xdr:colOff>50800</xdr:colOff>
      <xdr:row>96</xdr:row>
      <xdr:rowOff>110407</xdr:rowOff>
    </xdr:to>
    <xdr:cxnSp macro="">
      <xdr:nvCxnSpPr>
        <xdr:cNvPr id="239" name="直線コネクタ 238"/>
        <xdr:cNvCxnSpPr/>
      </xdr:nvCxnSpPr>
      <xdr:spPr>
        <a:xfrm flipV="1">
          <a:off x="2019300" y="16478329"/>
          <a:ext cx="889000" cy="9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0" name="フローチャート: 判断 239"/>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1" name="テキスト ボックス 240"/>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110407</xdr:rowOff>
    </xdr:from>
    <xdr:to>
      <xdr:col>10</xdr:col>
      <xdr:colOff>114300</xdr:colOff>
      <xdr:row>97</xdr:row>
      <xdr:rowOff>89359</xdr:rowOff>
    </xdr:to>
    <xdr:cxnSp macro="">
      <xdr:nvCxnSpPr>
        <xdr:cNvPr id="242" name="直線コネクタ 241"/>
        <xdr:cNvCxnSpPr/>
      </xdr:nvCxnSpPr>
      <xdr:spPr>
        <a:xfrm flipV="1">
          <a:off x="1130300" y="16569607"/>
          <a:ext cx="889000" cy="15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3" name="フローチャート: 判断 242"/>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4" name="テキスト ボックス 243"/>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5" name="フローチャート: 判断 244"/>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46" name="テキスト ボックス 245"/>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10751</xdr:rowOff>
    </xdr:from>
    <xdr:to>
      <xdr:col>24</xdr:col>
      <xdr:colOff>114300</xdr:colOff>
      <xdr:row>95</xdr:row>
      <xdr:rowOff>112351</xdr:rowOff>
    </xdr:to>
    <xdr:sp macro="" textlink="">
      <xdr:nvSpPr>
        <xdr:cNvPr id="252" name="楕円 251"/>
        <xdr:cNvSpPr/>
      </xdr:nvSpPr>
      <xdr:spPr>
        <a:xfrm>
          <a:off x="4584700" y="162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33628</xdr:rowOff>
    </xdr:from>
    <xdr:ext cx="534377" cy="259045"/>
    <xdr:sp macro="" textlink="">
      <xdr:nvSpPr>
        <xdr:cNvPr id="253" name="扶助費該当値テキスト"/>
        <xdr:cNvSpPr txBox="1"/>
      </xdr:nvSpPr>
      <xdr:spPr>
        <a:xfrm>
          <a:off x="4686300" y="1614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20827</xdr:rowOff>
    </xdr:from>
    <xdr:to>
      <xdr:col>20</xdr:col>
      <xdr:colOff>38100</xdr:colOff>
      <xdr:row>95</xdr:row>
      <xdr:rowOff>122427</xdr:rowOff>
    </xdr:to>
    <xdr:sp macro="" textlink="">
      <xdr:nvSpPr>
        <xdr:cNvPr id="254" name="楕円 253"/>
        <xdr:cNvSpPr/>
      </xdr:nvSpPr>
      <xdr:spPr>
        <a:xfrm>
          <a:off x="3746500" y="163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138954</xdr:rowOff>
    </xdr:from>
    <xdr:ext cx="534377" cy="259045"/>
    <xdr:sp macro="" textlink="">
      <xdr:nvSpPr>
        <xdr:cNvPr id="255" name="テキスト ボックス 254"/>
        <xdr:cNvSpPr txBox="1"/>
      </xdr:nvSpPr>
      <xdr:spPr>
        <a:xfrm>
          <a:off x="3530111" y="160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139779</xdr:rowOff>
    </xdr:from>
    <xdr:to>
      <xdr:col>15</xdr:col>
      <xdr:colOff>101600</xdr:colOff>
      <xdr:row>96</xdr:row>
      <xdr:rowOff>69929</xdr:rowOff>
    </xdr:to>
    <xdr:sp macro="" textlink="">
      <xdr:nvSpPr>
        <xdr:cNvPr id="256" name="楕円 255"/>
        <xdr:cNvSpPr/>
      </xdr:nvSpPr>
      <xdr:spPr>
        <a:xfrm>
          <a:off x="2857500" y="16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86456</xdr:rowOff>
    </xdr:from>
    <xdr:ext cx="534377" cy="259045"/>
    <xdr:sp macro="" textlink="">
      <xdr:nvSpPr>
        <xdr:cNvPr id="257" name="テキスト ボックス 256"/>
        <xdr:cNvSpPr txBox="1"/>
      </xdr:nvSpPr>
      <xdr:spPr>
        <a:xfrm>
          <a:off x="2641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59607</xdr:rowOff>
    </xdr:from>
    <xdr:to>
      <xdr:col>10</xdr:col>
      <xdr:colOff>165100</xdr:colOff>
      <xdr:row>96</xdr:row>
      <xdr:rowOff>161207</xdr:rowOff>
    </xdr:to>
    <xdr:sp macro="" textlink="">
      <xdr:nvSpPr>
        <xdr:cNvPr id="258" name="楕円 257"/>
        <xdr:cNvSpPr/>
      </xdr:nvSpPr>
      <xdr:spPr>
        <a:xfrm>
          <a:off x="1968500" y="165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6284</xdr:rowOff>
    </xdr:from>
    <xdr:ext cx="534377" cy="259045"/>
    <xdr:sp macro="" textlink="">
      <xdr:nvSpPr>
        <xdr:cNvPr id="259" name="テキスト ボックス 258"/>
        <xdr:cNvSpPr txBox="1"/>
      </xdr:nvSpPr>
      <xdr:spPr>
        <a:xfrm>
          <a:off x="1752111" y="1629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38559</xdr:rowOff>
    </xdr:from>
    <xdr:to>
      <xdr:col>6</xdr:col>
      <xdr:colOff>38100</xdr:colOff>
      <xdr:row>97</xdr:row>
      <xdr:rowOff>140159</xdr:rowOff>
    </xdr:to>
    <xdr:sp macro="" textlink="">
      <xdr:nvSpPr>
        <xdr:cNvPr id="260" name="楕円 259"/>
        <xdr:cNvSpPr/>
      </xdr:nvSpPr>
      <xdr:spPr>
        <a:xfrm>
          <a:off x="1079500" y="1666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156686</xdr:rowOff>
    </xdr:from>
    <xdr:ext cx="534377" cy="259045"/>
    <xdr:sp macro="" textlink="">
      <xdr:nvSpPr>
        <xdr:cNvPr id="261" name="テキスト ボックス 260"/>
        <xdr:cNvSpPr txBox="1"/>
      </xdr:nvSpPr>
      <xdr:spPr>
        <a:xfrm>
          <a:off x="863111" y="1644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5" name="直線コネクタ 284"/>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86"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87" name="直線コネクタ 286"/>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88"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89" name="直線コネクタ 288"/>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105025</xdr:rowOff>
    </xdr:from>
    <xdr:to>
      <xdr:col>55</xdr:col>
      <xdr:colOff>0</xdr:colOff>
      <xdr:row>37</xdr:row>
      <xdr:rowOff>111327</xdr:rowOff>
    </xdr:to>
    <xdr:cxnSp macro="">
      <xdr:nvCxnSpPr>
        <xdr:cNvPr id="290" name="直線コネクタ 289"/>
        <xdr:cNvCxnSpPr/>
      </xdr:nvCxnSpPr>
      <xdr:spPr>
        <a:xfrm flipV="1">
          <a:off x="9639300" y="6448675"/>
          <a:ext cx="8382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1"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2" name="フローチャート: 判断 291"/>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93283</xdr:rowOff>
    </xdr:from>
    <xdr:to>
      <xdr:col>50</xdr:col>
      <xdr:colOff>114300</xdr:colOff>
      <xdr:row>37</xdr:row>
      <xdr:rowOff>111327</xdr:rowOff>
    </xdr:to>
    <xdr:cxnSp macro="">
      <xdr:nvCxnSpPr>
        <xdr:cNvPr id="293" name="直線コネクタ 292"/>
        <xdr:cNvCxnSpPr/>
      </xdr:nvCxnSpPr>
      <xdr:spPr>
        <a:xfrm>
          <a:off x="8750300" y="6436933"/>
          <a:ext cx="8890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4" name="フローチャート: 判断 293"/>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5" name="テキスト ボックス 294"/>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93283</xdr:rowOff>
    </xdr:from>
    <xdr:to>
      <xdr:col>45</xdr:col>
      <xdr:colOff>177800</xdr:colOff>
      <xdr:row>37</xdr:row>
      <xdr:rowOff>130617</xdr:rowOff>
    </xdr:to>
    <xdr:cxnSp macro="">
      <xdr:nvCxnSpPr>
        <xdr:cNvPr id="296" name="直線コネクタ 295"/>
        <xdr:cNvCxnSpPr/>
      </xdr:nvCxnSpPr>
      <xdr:spPr>
        <a:xfrm flipV="1">
          <a:off x="7861300" y="6436933"/>
          <a:ext cx="889000" cy="3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297" name="フローチャート: 判断 296"/>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298" name="テキスト ボックス 297"/>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130617</xdr:rowOff>
    </xdr:from>
    <xdr:to>
      <xdr:col>41</xdr:col>
      <xdr:colOff>50800</xdr:colOff>
      <xdr:row>38</xdr:row>
      <xdr:rowOff>3949</xdr:rowOff>
    </xdr:to>
    <xdr:cxnSp macro="">
      <xdr:nvCxnSpPr>
        <xdr:cNvPr id="299" name="直線コネクタ 298"/>
        <xdr:cNvCxnSpPr/>
      </xdr:nvCxnSpPr>
      <xdr:spPr>
        <a:xfrm flipV="1">
          <a:off x="6972300" y="6474267"/>
          <a:ext cx="889000" cy="4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0" name="フローチャート: 判断 299"/>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1" name="テキスト ボックス 300"/>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2" name="フローチャート: 判断 301"/>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3" name="テキスト ボックス 302"/>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54225</xdr:rowOff>
    </xdr:from>
    <xdr:to>
      <xdr:col>55</xdr:col>
      <xdr:colOff>50800</xdr:colOff>
      <xdr:row>37</xdr:row>
      <xdr:rowOff>155825</xdr:rowOff>
    </xdr:to>
    <xdr:sp macro="" textlink="">
      <xdr:nvSpPr>
        <xdr:cNvPr id="309" name="楕円 308"/>
        <xdr:cNvSpPr/>
      </xdr:nvSpPr>
      <xdr:spPr>
        <a:xfrm>
          <a:off x="10426700" y="639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140602</xdr:rowOff>
    </xdr:from>
    <xdr:ext cx="534377" cy="259045"/>
    <xdr:sp macro="" textlink="">
      <xdr:nvSpPr>
        <xdr:cNvPr id="310" name="補助費等該当値テキスト"/>
        <xdr:cNvSpPr txBox="1"/>
      </xdr:nvSpPr>
      <xdr:spPr>
        <a:xfrm>
          <a:off x="10528300" y="631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60527</xdr:rowOff>
    </xdr:from>
    <xdr:to>
      <xdr:col>50</xdr:col>
      <xdr:colOff>165100</xdr:colOff>
      <xdr:row>37</xdr:row>
      <xdr:rowOff>162127</xdr:rowOff>
    </xdr:to>
    <xdr:sp macro="" textlink="">
      <xdr:nvSpPr>
        <xdr:cNvPr id="311" name="楕円 310"/>
        <xdr:cNvSpPr/>
      </xdr:nvSpPr>
      <xdr:spPr>
        <a:xfrm>
          <a:off x="9588500" y="64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153254</xdr:rowOff>
    </xdr:from>
    <xdr:ext cx="534377" cy="259045"/>
    <xdr:sp macro="" textlink="">
      <xdr:nvSpPr>
        <xdr:cNvPr id="312" name="テキスト ボックス 311"/>
        <xdr:cNvSpPr txBox="1"/>
      </xdr:nvSpPr>
      <xdr:spPr>
        <a:xfrm>
          <a:off x="9372111" y="649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42483</xdr:rowOff>
    </xdr:from>
    <xdr:to>
      <xdr:col>46</xdr:col>
      <xdr:colOff>38100</xdr:colOff>
      <xdr:row>37</xdr:row>
      <xdr:rowOff>144083</xdr:rowOff>
    </xdr:to>
    <xdr:sp macro="" textlink="">
      <xdr:nvSpPr>
        <xdr:cNvPr id="313" name="楕円 312"/>
        <xdr:cNvSpPr/>
      </xdr:nvSpPr>
      <xdr:spPr>
        <a:xfrm>
          <a:off x="8699500" y="638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135210</xdr:rowOff>
    </xdr:from>
    <xdr:ext cx="534377" cy="259045"/>
    <xdr:sp macro="" textlink="">
      <xdr:nvSpPr>
        <xdr:cNvPr id="314" name="テキスト ボックス 313"/>
        <xdr:cNvSpPr txBox="1"/>
      </xdr:nvSpPr>
      <xdr:spPr>
        <a:xfrm>
          <a:off x="8483111" y="647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79817</xdr:rowOff>
    </xdr:from>
    <xdr:to>
      <xdr:col>41</xdr:col>
      <xdr:colOff>101600</xdr:colOff>
      <xdr:row>38</xdr:row>
      <xdr:rowOff>9967</xdr:rowOff>
    </xdr:to>
    <xdr:sp macro="" textlink="">
      <xdr:nvSpPr>
        <xdr:cNvPr id="315" name="楕円 314"/>
        <xdr:cNvSpPr/>
      </xdr:nvSpPr>
      <xdr:spPr>
        <a:xfrm>
          <a:off x="7810500" y="642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1094</xdr:rowOff>
    </xdr:from>
    <xdr:ext cx="534377" cy="259045"/>
    <xdr:sp macro="" textlink="">
      <xdr:nvSpPr>
        <xdr:cNvPr id="316" name="テキスト ボックス 315"/>
        <xdr:cNvSpPr txBox="1"/>
      </xdr:nvSpPr>
      <xdr:spPr>
        <a:xfrm>
          <a:off x="7594111" y="65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124600</xdr:rowOff>
    </xdr:from>
    <xdr:to>
      <xdr:col>36</xdr:col>
      <xdr:colOff>165100</xdr:colOff>
      <xdr:row>38</xdr:row>
      <xdr:rowOff>54750</xdr:rowOff>
    </xdr:to>
    <xdr:sp macro="" textlink="">
      <xdr:nvSpPr>
        <xdr:cNvPr id="317" name="楕円 316"/>
        <xdr:cNvSpPr/>
      </xdr:nvSpPr>
      <xdr:spPr>
        <a:xfrm>
          <a:off x="6921500" y="64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45876</xdr:rowOff>
    </xdr:from>
    <xdr:ext cx="534377" cy="259045"/>
    <xdr:sp macro="" textlink="">
      <xdr:nvSpPr>
        <xdr:cNvPr id="318" name="テキスト ボックス 317"/>
        <xdr:cNvSpPr txBox="1"/>
      </xdr:nvSpPr>
      <xdr:spPr>
        <a:xfrm>
          <a:off x="6705111" y="65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8" name="テキスト ボックス 33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4" name="直線コネクタ 343"/>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5"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46" name="直線コネクタ 345"/>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47"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48" name="直線コネクタ 347"/>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145746</xdr:rowOff>
    </xdr:from>
    <xdr:to>
      <xdr:col>55</xdr:col>
      <xdr:colOff>0</xdr:colOff>
      <xdr:row>58</xdr:row>
      <xdr:rowOff>132717</xdr:rowOff>
    </xdr:to>
    <xdr:cxnSp macro="">
      <xdr:nvCxnSpPr>
        <xdr:cNvPr id="349" name="直線コネクタ 348"/>
        <xdr:cNvCxnSpPr/>
      </xdr:nvCxnSpPr>
      <xdr:spPr>
        <a:xfrm>
          <a:off x="9639300" y="9918396"/>
          <a:ext cx="838200" cy="15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0"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1" name="フローチャート: 判断 350"/>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145746</xdr:rowOff>
    </xdr:from>
    <xdr:to>
      <xdr:col>50</xdr:col>
      <xdr:colOff>114300</xdr:colOff>
      <xdr:row>58</xdr:row>
      <xdr:rowOff>50126</xdr:rowOff>
    </xdr:to>
    <xdr:cxnSp macro="">
      <xdr:nvCxnSpPr>
        <xdr:cNvPr id="352" name="直線コネクタ 351"/>
        <xdr:cNvCxnSpPr/>
      </xdr:nvCxnSpPr>
      <xdr:spPr>
        <a:xfrm flipV="1">
          <a:off x="8750300" y="9918396"/>
          <a:ext cx="889000" cy="7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3" name="フローチャート: 判断 352"/>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4" name="テキスト ボックス 353"/>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132274</xdr:rowOff>
    </xdr:from>
    <xdr:to>
      <xdr:col>45</xdr:col>
      <xdr:colOff>177800</xdr:colOff>
      <xdr:row>58</xdr:row>
      <xdr:rowOff>50126</xdr:rowOff>
    </xdr:to>
    <xdr:cxnSp macro="">
      <xdr:nvCxnSpPr>
        <xdr:cNvPr id="355" name="直線コネクタ 354"/>
        <xdr:cNvCxnSpPr/>
      </xdr:nvCxnSpPr>
      <xdr:spPr>
        <a:xfrm>
          <a:off x="7861300" y="9904924"/>
          <a:ext cx="889000" cy="8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56" name="フローチャート: 判断 355"/>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57" name="テキスト ボックス 356"/>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132274</xdr:rowOff>
    </xdr:from>
    <xdr:to>
      <xdr:col>41</xdr:col>
      <xdr:colOff>50800</xdr:colOff>
      <xdr:row>58</xdr:row>
      <xdr:rowOff>99947</xdr:rowOff>
    </xdr:to>
    <xdr:cxnSp macro="">
      <xdr:nvCxnSpPr>
        <xdr:cNvPr id="358" name="直線コネクタ 357"/>
        <xdr:cNvCxnSpPr/>
      </xdr:nvCxnSpPr>
      <xdr:spPr>
        <a:xfrm flipV="1">
          <a:off x="6972300" y="9904924"/>
          <a:ext cx="889000" cy="1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59" name="フローチャート: 判断 358"/>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0" name="テキスト ボックス 359"/>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1" name="フローチャート: 判断 360"/>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2" name="テキスト ボックス 361"/>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81917</xdr:rowOff>
    </xdr:from>
    <xdr:to>
      <xdr:col>55</xdr:col>
      <xdr:colOff>50800</xdr:colOff>
      <xdr:row>59</xdr:row>
      <xdr:rowOff>12067</xdr:rowOff>
    </xdr:to>
    <xdr:sp macro="" textlink="">
      <xdr:nvSpPr>
        <xdr:cNvPr id="368" name="楕円 367"/>
        <xdr:cNvSpPr/>
      </xdr:nvSpPr>
      <xdr:spPr>
        <a:xfrm>
          <a:off x="10426700" y="1002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168294</xdr:rowOff>
    </xdr:from>
    <xdr:ext cx="599010" cy="259045"/>
    <xdr:sp macro="" textlink="">
      <xdr:nvSpPr>
        <xdr:cNvPr id="369" name="普通建設事業費該当値テキスト"/>
        <xdr:cNvSpPr txBox="1"/>
      </xdr:nvSpPr>
      <xdr:spPr>
        <a:xfrm>
          <a:off x="10528300" y="994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94946</xdr:rowOff>
    </xdr:from>
    <xdr:to>
      <xdr:col>50</xdr:col>
      <xdr:colOff>165100</xdr:colOff>
      <xdr:row>58</xdr:row>
      <xdr:rowOff>25096</xdr:rowOff>
    </xdr:to>
    <xdr:sp macro="" textlink="">
      <xdr:nvSpPr>
        <xdr:cNvPr id="370" name="楕円 369"/>
        <xdr:cNvSpPr/>
      </xdr:nvSpPr>
      <xdr:spPr>
        <a:xfrm>
          <a:off x="9588500" y="986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41623</xdr:rowOff>
    </xdr:from>
    <xdr:ext cx="599010" cy="259045"/>
    <xdr:sp macro="" textlink="">
      <xdr:nvSpPr>
        <xdr:cNvPr id="371" name="テキスト ボックス 370"/>
        <xdr:cNvSpPr txBox="1"/>
      </xdr:nvSpPr>
      <xdr:spPr>
        <a:xfrm>
          <a:off x="9339795" y="964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170776</xdr:rowOff>
    </xdr:from>
    <xdr:to>
      <xdr:col>46</xdr:col>
      <xdr:colOff>38100</xdr:colOff>
      <xdr:row>58</xdr:row>
      <xdr:rowOff>100926</xdr:rowOff>
    </xdr:to>
    <xdr:sp macro="" textlink="">
      <xdr:nvSpPr>
        <xdr:cNvPr id="372" name="楕円 371"/>
        <xdr:cNvSpPr/>
      </xdr:nvSpPr>
      <xdr:spPr>
        <a:xfrm>
          <a:off x="8699500" y="99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117453</xdr:rowOff>
    </xdr:from>
    <xdr:ext cx="599010" cy="259045"/>
    <xdr:sp macro="" textlink="">
      <xdr:nvSpPr>
        <xdr:cNvPr id="373" name="テキスト ボックス 372"/>
        <xdr:cNvSpPr txBox="1"/>
      </xdr:nvSpPr>
      <xdr:spPr>
        <a:xfrm>
          <a:off x="8450795" y="971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81474</xdr:rowOff>
    </xdr:from>
    <xdr:to>
      <xdr:col>41</xdr:col>
      <xdr:colOff>101600</xdr:colOff>
      <xdr:row>58</xdr:row>
      <xdr:rowOff>11624</xdr:rowOff>
    </xdr:to>
    <xdr:sp macro="" textlink="">
      <xdr:nvSpPr>
        <xdr:cNvPr id="374" name="楕円 373"/>
        <xdr:cNvSpPr/>
      </xdr:nvSpPr>
      <xdr:spPr>
        <a:xfrm>
          <a:off x="7810500" y="98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28151</xdr:rowOff>
    </xdr:from>
    <xdr:ext cx="599010" cy="259045"/>
    <xdr:sp macro="" textlink="">
      <xdr:nvSpPr>
        <xdr:cNvPr id="375" name="テキスト ボックス 374"/>
        <xdr:cNvSpPr txBox="1"/>
      </xdr:nvSpPr>
      <xdr:spPr>
        <a:xfrm>
          <a:off x="7561795" y="962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49147</xdr:rowOff>
    </xdr:from>
    <xdr:to>
      <xdr:col>36</xdr:col>
      <xdr:colOff>165100</xdr:colOff>
      <xdr:row>58</xdr:row>
      <xdr:rowOff>150747</xdr:rowOff>
    </xdr:to>
    <xdr:sp macro="" textlink="">
      <xdr:nvSpPr>
        <xdr:cNvPr id="376" name="楕円 375"/>
        <xdr:cNvSpPr/>
      </xdr:nvSpPr>
      <xdr:spPr>
        <a:xfrm>
          <a:off x="6921500" y="999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141874</xdr:rowOff>
    </xdr:from>
    <xdr:ext cx="599010" cy="259045"/>
    <xdr:sp macro="" textlink="">
      <xdr:nvSpPr>
        <xdr:cNvPr id="377" name="テキスト ボックス 376"/>
        <xdr:cNvSpPr txBox="1"/>
      </xdr:nvSpPr>
      <xdr:spPr>
        <a:xfrm>
          <a:off x="6672795" y="1008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1" name="直線コネクタ 400"/>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4"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5" name="直線コネクタ 404"/>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97189</xdr:rowOff>
    </xdr:from>
    <xdr:to>
      <xdr:col>55</xdr:col>
      <xdr:colOff>0</xdr:colOff>
      <xdr:row>78</xdr:row>
      <xdr:rowOff>156702</xdr:rowOff>
    </xdr:to>
    <xdr:cxnSp macro="">
      <xdr:nvCxnSpPr>
        <xdr:cNvPr id="406" name="直線コネクタ 405"/>
        <xdr:cNvCxnSpPr/>
      </xdr:nvCxnSpPr>
      <xdr:spPr>
        <a:xfrm>
          <a:off x="9639300" y="13298839"/>
          <a:ext cx="838200" cy="2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07"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08" name="フローチャート: 判断 407"/>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97189</xdr:rowOff>
    </xdr:from>
    <xdr:to>
      <xdr:col>50</xdr:col>
      <xdr:colOff>114300</xdr:colOff>
      <xdr:row>78</xdr:row>
      <xdr:rowOff>63049</xdr:rowOff>
    </xdr:to>
    <xdr:cxnSp macro="">
      <xdr:nvCxnSpPr>
        <xdr:cNvPr id="409" name="直線コネクタ 408"/>
        <xdr:cNvCxnSpPr/>
      </xdr:nvCxnSpPr>
      <xdr:spPr>
        <a:xfrm flipV="1">
          <a:off x="8750300" y="13298839"/>
          <a:ext cx="889000" cy="1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0" name="フローチャート: 判断 409"/>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1" name="テキスト ボックス 410"/>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117035</xdr:rowOff>
    </xdr:from>
    <xdr:to>
      <xdr:col>45</xdr:col>
      <xdr:colOff>177800</xdr:colOff>
      <xdr:row>78</xdr:row>
      <xdr:rowOff>63049</xdr:rowOff>
    </xdr:to>
    <xdr:cxnSp macro="">
      <xdr:nvCxnSpPr>
        <xdr:cNvPr id="412" name="直線コネクタ 411"/>
        <xdr:cNvCxnSpPr/>
      </xdr:nvCxnSpPr>
      <xdr:spPr>
        <a:xfrm>
          <a:off x="7861300" y="13318685"/>
          <a:ext cx="889000" cy="1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3" name="フローチャート: 判断 412"/>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4" name="テキスト ボックス 413"/>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5" name="フローチャート: 判断 414"/>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16" name="テキスト ボックス 415"/>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105902</xdr:rowOff>
    </xdr:from>
    <xdr:to>
      <xdr:col>55</xdr:col>
      <xdr:colOff>50800</xdr:colOff>
      <xdr:row>79</xdr:row>
      <xdr:rowOff>36052</xdr:rowOff>
    </xdr:to>
    <xdr:sp macro="" textlink="">
      <xdr:nvSpPr>
        <xdr:cNvPr id="422" name="楕円 421"/>
        <xdr:cNvSpPr/>
      </xdr:nvSpPr>
      <xdr:spPr>
        <a:xfrm>
          <a:off x="10426700" y="134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56383</xdr:rowOff>
    </xdr:from>
    <xdr:ext cx="534377" cy="259045"/>
    <xdr:sp macro="" textlink="">
      <xdr:nvSpPr>
        <xdr:cNvPr id="423" name="普通建設事業費 （ うち新規整備　）該当値テキスト"/>
        <xdr:cNvSpPr txBox="1"/>
      </xdr:nvSpPr>
      <xdr:spPr>
        <a:xfrm>
          <a:off x="10528300" y="134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46389</xdr:rowOff>
    </xdr:from>
    <xdr:to>
      <xdr:col>50</xdr:col>
      <xdr:colOff>165100</xdr:colOff>
      <xdr:row>77</xdr:row>
      <xdr:rowOff>147989</xdr:rowOff>
    </xdr:to>
    <xdr:sp macro="" textlink="">
      <xdr:nvSpPr>
        <xdr:cNvPr id="424" name="楕円 423"/>
        <xdr:cNvSpPr/>
      </xdr:nvSpPr>
      <xdr:spPr>
        <a:xfrm>
          <a:off x="9588500" y="132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164516</xdr:rowOff>
    </xdr:from>
    <xdr:ext cx="599010" cy="259045"/>
    <xdr:sp macro="" textlink="">
      <xdr:nvSpPr>
        <xdr:cNvPr id="425" name="テキスト ボックス 424"/>
        <xdr:cNvSpPr txBox="1"/>
      </xdr:nvSpPr>
      <xdr:spPr>
        <a:xfrm>
          <a:off x="9339795" y="1302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12249</xdr:rowOff>
    </xdr:from>
    <xdr:to>
      <xdr:col>46</xdr:col>
      <xdr:colOff>38100</xdr:colOff>
      <xdr:row>78</xdr:row>
      <xdr:rowOff>113849</xdr:rowOff>
    </xdr:to>
    <xdr:sp macro="" textlink="">
      <xdr:nvSpPr>
        <xdr:cNvPr id="426" name="楕円 425"/>
        <xdr:cNvSpPr/>
      </xdr:nvSpPr>
      <xdr:spPr>
        <a:xfrm>
          <a:off x="8699500" y="133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130376</xdr:rowOff>
    </xdr:from>
    <xdr:ext cx="599010" cy="259045"/>
    <xdr:sp macro="" textlink="">
      <xdr:nvSpPr>
        <xdr:cNvPr id="427" name="テキスト ボックス 426"/>
        <xdr:cNvSpPr txBox="1"/>
      </xdr:nvSpPr>
      <xdr:spPr>
        <a:xfrm>
          <a:off x="8450795" y="1316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66235</xdr:rowOff>
    </xdr:from>
    <xdr:to>
      <xdr:col>41</xdr:col>
      <xdr:colOff>101600</xdr:colOff>
      <xdr:row>77</xdr:row>
      <xdr:rowOff>167835</xdr:rowOff>
    </xdr:to>
    <xdr:sp macro="" textlink="">
      <xdr:nvSpPr>
        <xdr:cNvPr id="428" name="楕円 427"/>
        <xdr:cNvSpPr/>
      </xdr:nvSpPr>
      <xdr:spPr>
        <a:xfrm>
          <a:off x="7810500" y="1326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12912</xdr:rowOff>
    </xdr:from>
    <xdr:ext cx="599010" cy="259045"/>
    <xdr:sp macro="" textlink="">
      <xdr:nvSpPr>
        <xdr:cNvPr id="429" name="テキスト ボックス 428"/>
        <xdr:cNvSpPr txBox="1"/>
      </xdr:nvSpPr>
      <xdr:spPr>
        <a:xfrm>
          <a:off x="7561795" y="1304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3" name="テキスト ボックス 44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5" name="直線コネクタ 454"/>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56"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57" name="直線コネクタ 456"/>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58"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59" name="直線コネクタ 458"/>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33776</xdr:rowOff>
    </xdr:from>
    <xdr:to>
      <xdr:col>55</xdr:col>
      <xdr:colOff>0</xdr:colOff>
      <xdr:row>99</xdr:row>
      <xdr:rowOff>13311</xdr:rowOff>
    </xdr:to>
    <xdr:cxnSp macro="">
      <xdr:nvCxnSpPr>
        <xdr:cNvPr id="460" name="直線コネクタ 459"/>
        <xdr:cNvCxnSpPr/>
      </xdr:nvCxnSpPr>
      <xdr:spPr>
        <a:xfrm flipV="1">
          <a:off x="9639300" y="16835876"/>
          <a:ext cx="838200" cy="15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1"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2" name="フローチャート: 判断 461"/>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34785</xdr:rowOff>
    </xdr:from>
    <xdr:to>
      <xdr:col>50</xdr:col>
      <xdr:colOff>114300</xdr:colOff>
      <xdr:row>99</xdr:row>
      <xdr:rowOff>13311</xdr:rowOff>
    </xdr:to>
    <xdr:cxnSp macro="">
      <xdr:nvCxnSpPr>
        <xdr:cNvPr id="463" name="直線コネクタ 462"/>
        <xdr:cNvCxnSpPr/>
      </xdr:nvCxnSpPr>
      <xdr:spPr>
        <a:xfrm>
          <a:off x="8750300" y="16836885"/>
          <a:ext cx="889000" cy="14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4" name="フローチャート: 判断 463"/>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5" name="テキスト ボックス 464"/>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34785</xdr:rowOff>
    </xdr:from>
    <xdr:to>
      <xdr:col>45</xdr:col>
      <xdr:colOff>177800</xdr:colOff>
      <xdr:row>98</xdr:row>
      <xdr:rowOff>104646</xdr:rowOff>
    </xdr:to>
    <xdr:cxnSp macro="">
      <xdr:nvCxnSpPr>
        <xdr:cNvPr id="466" name="直線コネクタ 465"/>
        <xdr:cNvCxnSpPr/>
      </xdr:nvCxnSpPr>
      <xdr:spPr>
        <a:xfrm flipV="1">
          <a:off x="7861300" y="16836885"/>
          <a:ext cx="889000" cy="6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67" name="フローチャート: 判断 466"/>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68" name="テキスト ボックス 467"/>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69" name="フローチャート: 判断 468"/>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0" name="テキスト ボックス 469"/>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154426</xdr:rowOff>
    </xdr:from>
    <xdr:to>
      <xdr:col>55</xdr:col>
      <xdr:colOff>50800</xdr:colOff>
      <xdr:row>98</xdr:row>
      <xdr:rowOff>84576</xdr:rowOff>
    </xdr:to>
    <xdr:sp macro="" textlink="">
      <xdr:nvSpPr>
        <xdr:cNvPr id="476" name="楕円 475"/>
        <xdr:cNvSpPr/>
      </xdr:nvSpPr>
      <xdr:spPr>
        <a:xfrm>
          <a:off x="10426700" y="167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132853</xdr:rowOff>
    </xdr:from>
    <xdr:ext cx="534377" cy="259045"/>
    <xdr:sp macro="" textlink="">
      <xdr:nvSpPr>
        <xdr:cNvPr id="477" name="普通建設事業費 （ うち更新整備　）該当値テキスト"/>
        <xdr:cNvSpPr txBox="1"/>
      </xdr:nvSpPr>
      <xdr:spPr>
        <a:xfrm>
          <a:off x="10528300" y="167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133961</xdr:rowOff>
    </xdr:from>
    <xdr:to>
      <xdr:col>50</xdr:col>
      <xdr:colOff>165100</xdr:colOff>
      <xdr:row>99</xdr:row>
      <xdr:rowOff>64111</xdr:rowOff>
    </xdr:to>
    <xdr:sp macro="" textlink="">
      <xdr:nvSpPr>
        <xdr:cNvPr id="478" name="楕円 477"/>
        <xdr:cNvSpPr/>
      </xdr:nvSpPr>
      <xdr:spPr>
        <a:xfrm>
          <a:off x="9588500" y="169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55238</xdr:rowOff>
    </xdr:from>
    <xdr:ext cx="534377" cy="259045"/>
    <xdr:sp macro="" textlink="">
      <xdr:nvSpPr>
        <xdr:cNvPr id="479" name="テキスト ボックス 478"/>
        <xdr:cNvSpPr txBox="1"/>
      </xdr:nvSpPr>
      <xdr:spPr>
        <a:xfrm>
          <a:off x="9372111" y="170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155435</xdr:rowOff>
    </xdr:from>
    <xdr:to>
      <xdr:col>46</xdr:col>
      <xdr:colOff>38100</xdr:colOff>
      <xdr:row>98</xdr:row>
      <xdr:rowOff>85585</xdr:rowOff>
    </xdr:to>
    <xdr:sp macro="" textlink="">
      <xdr:nvSpPr>
        <xdr:cNvPr id="480" name="楕円 479"/>
        <xdr:cNvSpPr/>
      </xdr:nvSpPr>
      <xdr:spPr>
        <a:xfrm>
          <a:off x="8699500" y="167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102112</xdr:rowOff>
    </xdr:from>
    <xdr:ext cx="534377" cy="259045"/>
    <xdr:sp macro="" textlink="">
      <xdr:nvSpPr>
        <xdr:cNvPr id="481" name="テキスト ボックス 480"/>
        <xdr:cNvSpPr txBox="1"/>
      </xdr:nvSpPr>
      <xdr:spPr>
        <a:xfrm>
          <a:off x="8483111" y="1656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53846</xdr:rowOff>
    </xdr:from>
    <xdr:to>
      <xdr:col>41</xdr:col>
      <xdr:colOff>101600</xdr:colOff>
      <xdr:row>98</xdr:row>
      <xdr:rowOff>155446</xdr:rowOff>
    </xdr:to>
    <xdr:sp macro="" textlink="">
      <xdr:nvSpPr>
        <xdr:cNvPr id="482" name="楕円 481"/>
        <xdr:cNvSpPr/>
      </xdr:nvSpPr>
      <xdr:spPr>
        <a:xfrm>
          <a:off x="7810500" y="168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146573</xdr:rowOff>
    </xdr:from>
    <xdr:ext cx="534377" cy="259045"/>
    <xdr:sp macro="" textlink="">
      <xdr:nvSpPr>
        <xdr:cNvPr id="483" name="テキスト ボックス 482"/>
        <xdr:cNvSpPr txBox="1"/>
      </xdr:nvSpPr>
      <xdr:spPr>
        <a:xfrm>
          <a:off x="7594111" y="1694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5" name="直線コネクタ 504"/>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06"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08"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09" name="直線コネクタ 508"/>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91553</xdr:rowOff>
    </xdr:from>
    <xdr:to>
      <xdr:col>85</xdr:col>
      <xdr:colOff>127000</xdr:colOff>
      <xdr:row>38</xdr:row>
      <xdr:rowOff>139700</xdr:rowOff>
    </xdr:to>
    <xdr:cxnSp macro="">
      <xdr:nvCxnSpPr>
        <xdr:cNvPr id="510" name="直線コネクタ 509"/>
        <xdr:cNvCxnSpPr/>
      </xdr:nvCxnSpPr>
      <xdr:spPr>
        <a:xfrm flipV="1">
          <a:off x="15481300" y="6606653"/>
          <a:ext cx="838200" cy="4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1"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2" name="フローチャート: 判断 511"/>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4" name="フローチャート: 判断 513"/>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5" name="テキスト ボックス 514"/>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17" name="フローチャート: 判断 516"/>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18" name="テキスト ボックス 517"/>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133066</xdr:rowOff>
    </xdr:from>
    <xdr:to>
      <xdr:col>71</xdr:col>
      <xdr:colOff>177800</xdr:colOff>
      <xdr:row>38</xdr:row>
      <xdr:rowOff>139700</xdr:rowOff>
    </xdr:to>
    <xdr:cxnSp macro="">
      <xdr:nvCxnSpPr>
        <xdr:cNvPr id="519" name="直線コネクタ 518"/>
        <xdr:cNvCxnSpPr/>
      </xdr:nvCxnSpPr>
      <xdr:spPr>
        <a:xfrm>
          <a:off x="12814300" y="6648166"/>
          <a:ext cx="889000" cy="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0" name="フローチャート: 判断 519"/>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1" name="テキスト ボックス 520"/>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2" name="フローチャート: 判断 521"/>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3" name="テキスト ボックス 522"/>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40753</xdr:rowOff>
    </xdr:from>
    <xdr:to>
      <xdr:col>85</xdr:col>
      <xdr:colOff>177800</xdr:colOff>
      <xdr:row>38</xdr:row>
      <xdr:rowOff>142353</xdr:rowOff>
    </xdr:to>
    <xdr:sp macro="" textlink="">
      <xdr:nvSpPr>
        <xdr:cNvPr id="529" name="楕円 528"/>
        <xdr:cNvSpPr/>
      </xdr:nvSpPr>
      <xdr:spPr>
        <a:xfrm>
          <a:off x="16268700" y="65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xdr:rowOff>
    </xdr:from>
    <xdr:ext cx="534377" cy="259045"/>
    <xdr:sp macro="" textlink="">
      <xdr:nvSpPr>
        <xdr:cNvPr id="530" name="災害復旧事業費該当値テキスト"/>
        <xdr:cNvSpPr txBox="1"/>
      </xdr:nvSpPr>
      <xdr:spPr>
        <a:xfrm>
          <a:off x="16370300" y="634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82266</xdr:rowOff>
    </xdr:from>
    <xdr:to>
      <xdr:col>67</xdr:col>
      <xdr:colOff>101600</xdr:colOff>
      <xdr:row>39</xdr:row>
      <xdr:rowOff>12416</xdr:rowOff>
    </xdr:to>
    <xdr:sp macro="" textlink="">
      <xdr:nvSpPr>
        <xdr:cNvPr id="537" name="楕円 536"/>
        <xdr:cNvSpPr/>
      </xdr:nvSpPr>
      <xdr:spPr>
        <a:xfrm>
          <a:off x="12763500" y="659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3543</xdr:rowOff>
    </xdr:from>
    <xdr:ext cx="469744" cy="259045"/>
    <xdr:sp macro="" textlink="">
      <xdr:nvSpPr>
        <xdr:cNvPr id="538" name="テキスト ボックス 537"/>
        <xdr:cNvSpPr txBox="1"/>
      </xdr:nvSpPr>
      <xdr:spPr>
        <a:xfrm>
          <a:off x="12579428" y="669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2" name="テキスト ボックス 551"/>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4" name="テキスト ボックス 553"/>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58" name="直線コネクタ 557"/>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59"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1"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2" name="直線コネクタ 561"/>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4"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5" name="フローチャート: 判断 564"/>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67" name="フローチャート: 判断 566"/>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68" name="テキスト ボックス 567"/>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0" name="フローチャート: 判断 569"/>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1" name="テキスト ボックス 570"/>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3" name="フローチャート: 判断 572"/>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4" name="テキスト ボックス 573"/>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5" name="フローチャート: 判断 574"/>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76" name="テキスト ボックス 575"/>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3"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5" name="テキスト ボックス 584"/>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7" name="テキスト ボックス 58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9" name="テキスト ボックス 588"/>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3" name="直線コネクタ 612"/>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4"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5" name="直線コネクタ 614"/>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16"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17" name="直線コネクタ 616"/>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41956</xdr:rowOff>
    </xdr:from>
    <xdr:to>
      <xdr:col>85</xdr:col>
      <xdr:colOff>127000</xdr:colOff>
      <xdr:row>76</xdr:row>
      <xdr:rowOff>84232</xdr:rowOff>
    </xdr:to>
    <xdr:cxnSp macro="">
      <xdr:nvCxnSpPr>
        <xdr:cNvPr id="618" name="直線コネクタ 617"/>
        <xdr:cNvCxnSpPr/>
      </xdr:nvCxnSpPr>
      <xdr:spPr>
        <a:xfrm flipV="1">
          <a:off x="15481300" y="13072156"/>
          <a:ext cx="838200" cy="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19"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0" name="フローチャート: 判断 619"/>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78389</xdr:rowOff>
    </xdr:from>
    <xdr:to>
      <xdr:col>81</xdr:col>
      <xdr:colOff>50800</xdr:colOff>
      <xdr:row>76</xdr:row>
      <xdr:rowOff>84232</xdr:rowOff>
    </xdr:to>
    <xdr:cxnSp macro="">
      <xdr:nvCxnSpPr>
        <xdr:cNvPr id="621" name="直線コネクタ 620"/>
        <xdr:cNvCxnSpPr/>
      </xdr:nvCxnSpPr>
      <xdr:spPr>
        <a:xfrm>
          <a:off x="14592300" y="13108589"/>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2" name="フローチャート: 判断 621"/>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3" name="テキスト ボックス 622"/>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71134</xdr:rowOff>
    </xdr:from>
    <xdr:to>
      <xdr:col>76</xdr:col>
      <xdr:colOff>114300</xdr:colOff>
      <xdr:row>76</xdr:row>
      <xdr:rowOff>78389</xdr:rowOff>
    </xdr:to>
    <xdr:cxnSp macro="">
      <xdr:nvCxnSpPr>
        <xdr:cNvPr id="624" name="直線コネクタ 623"/>
        <xdr:cNvCxnSpPr/>
      </xdr:nvCxnSpPr>
      <xdr:spPr>
        <a:xfrm>
          <a:off x="13703300" y="13101334"/>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5" name="フローチャート: 判断 624"/>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6" name="テキスト ボックス 625"/>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46746</xdr:rowOff>
    </xdr:from>
    <xdr:to>
      <xdr:col>71</xdr:col>
      <xdr:colOff>177800</xdr:colOff>
      <xdr:row>76</xdr:row>
      <xdr:rowOff>71134</xdr:rowOff>
    </xdr:to>
    <xdr:cxnSp macro="">
      <xdr:nvCxnSpPr>
        <xdr:cNvPr id="627" name="直線コネクタ 626"/>
        <xdr:cNvCxnSpPr/>
      </xdr:nvCxnSpPr>
      <xdr:spPr>
        <a:xfrm>
          <a:off x="12814300" y="13076946"/>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8" name="フローチャート: 判断 627"/>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29" name="テキスト ボックス 628"/>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0" name="フローチャート: 判断 629"/>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1" name="テキスト ボックス 630"/>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162606</xdr:rowOff>
    </xdr:from>
    <xdr:to>
      <xdr:col>85</xdr:col>
      <xdr:colOff>177800</xdr:colOff>
      <xdr:row>76</xdr:row>
      <xdr:rowOff>92756</xdr:rowOff>
    </xdr:to>
    <xdr:sp macro="" textlink="">
      <xdr:nvSpPr>
        <xdr:cNvPr id="637" name="楕円 636"/>
        <xdr:cNvSpPr/>
      </xdr:nvSpPr>
      <xdr:spPr>
        <a:xfrm>
          <a:off x="16268700" y="130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141033</xdr:rowOff>
    </xdr:from>
    <xdr:ext cx="534377" cy="259045"/>
    <xdr:sp macro="" textlink="">
      <xdr:nvSpPr>
        <xdr:cNvPr id="638" name="公債費該当値テキスト"/>
        <xdr:cNvSpPr txBox="1"/>
      </xdr:nvSpPr>
      <xdr:spPr>
        <a:xfrm>
          <a:off x="16370300" y="129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33432</xdr:rowOff>
    </xdr:from>
    <xdr:to>
      <xdr:col>81</xdr:col>
      <xdr:colOff>101600</xdr:colOff>
      <xdr:row>76</xdr:row>
      <xdr:rowOff>135032</xdr:rowOff>
    </xdr:to>
    <xdr:sp macro="" textlink="">
      <xdr:nvSpPr>
        <xdr:cNvPr id="639" name="楕円 638"/>
        <xdr:cNvSpPr/>
      </xdr:nvSpPr>
      <xdr:spPr>
        <a:xfrm>
          <a:off x="15430500" y="130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126159</xdr:rowOff>
    </xdr:from>
    <xdr:ext cx="534377" cy="259045"/>
    <xdr:sp macro="" textlink="">
      <xdr:nvSpPr>
        <xdr:cNvPr id="640" name="テキスト ボックス 639"/>
        <xdr:cNvSpPr txBox="1"/>
      </xdr:nvSpPr>
      <xdr:spPr>
        <a:xfrm>
          <a:off x="15214111" y="131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27589</xdr:rowOff>
    </xdr:from>
    <xdr:to>
      <xdr:col>76</xdr:col>
      <xdr:colOff>165100</xdr:colOff>
      <xdr:row>76</xdr:row>
      <xdr:rowOff>129189</xdr:rowOff>
    </xdr:to>
    <xdr:sp macro="" textlink="">
      <xdr:nvSpPr>
        <xdr:cNvPr id="641" name="楕円 640"/>
        <xdr:cNvSpPr/>
      </xdr:nvSpPr>
      <xdr:spPr>
        <a:xfrm>
          <a:off x="14541500" y="130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120316</xdr:rowOff>
    </xdr:from>
    <xdr:ext cx="534377" cy="259045"/>
    <xdr:sp macro="" textlink="">
      <xdr:nvSpPr>
        <xdr:cNvPr id="642" name="テキスト ボックス 641"/>
        <xdr:cNvSpPr txBox="1"/>
      </xdr:nvSpPr>
      <xdr:spPr>
        <a:xfrm>
          <a:off x="14325111" y="1315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20334</xdr:rowOff>
    </xdr:from>
    <xdr:to>
      <xdr:col>72</xdr:col>
      <xdr:colOff>38100</xdr:colOff>
      <xdr:row>76</xdr:row>
      <xdr:rowOff>121934</xdr:rowOff>
    </xdr:to>
    <xdr:sp macro="" textlink="">
      <xdr:nvSpPr>
        <xdr:cNvPr id="643" name="楕円 642"/>
        <xdr:cNvSpPr/>
      </xdr:nvSpPr>
      <xdr:spPr>
        <a:xfrm>
          <a:off x="13652500" y="130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113061</xdr:rowOff>
    </xdr:from>
    <xdr:ext cx="534377" cy="259045"/>
    <xdr:sp macro="" textlink="">
      <xdr:nvSpPr>
        <xdr:cNvPr id="644" name="テキスト ボックス 643"/>
        <xdr:cNvSpPr txBox="1"/>
      </xdr:nvSpPr>
      <xdr:spPr>
        <a:xfrm>
          <a:off x="13436111" y="131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167396</xdr:rowOff>
    </xdr:from>
    <xdr:to>
      <xdr:col>67</xdr:col>
      <xdr:colOff>101600</xdr:colOff>
      <xdr:row>76</xdr:row>
      <xdr:rowOff>97546</xdr:rowOff>
    </xdr:to>
    <xdr:sp macro="" textlink="">
      <xdr:nvSpPr>
        <xdr:cNvPr id="645" name="楕円 644"/>
        <xdr:cNvSpPr/>
      </xdr:nvSpPr>
      <xdr:spPr>
        <a:xfrm>
          <a:off x="12763500" y="130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88673</xdr:rowOff>
    </xdr:from>
    <xdr:ext cx="534377" cy="259045"/>
    <xdr:sp macro="" textlink="">
      <xdr:nvSpPr>
        <xdr:cNvPr id="646" name="テキスト ボックス 645"/>
        <xdr:cNvSpPr txBox="1"/>
      </xdr:nvSpPr>
      <xdr:spPr>
        <a:xfrm>
          <a:off x="12547111" y="1311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68" name="直線コネクタ 667"/>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69"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0" name="直線コネクタ 669"/>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1"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2" name="直線コネクタ 671"/>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154161</xdr:rowOff>
    </xdr:from>
    <xdr:to>
      <xdr:col>85</xdr:col>
      <xdr:colOff>127000</xdr:colOff>
      <xdr:row>98</xdr:row>
      <xdr:rowOff>33817</xdr:rowOff>
    </xdr:to>
    <xdr:cxnSp macro="">
      <xdr:nvCxnSpPr>
        <xdr:cNvPr id="673" name="直線コネクタ 672"/>
        <xdr:cNvCxnSpPr/>
      </xdr:nvCxnSpPr>
      <xdr:spPr>
        <a:xfrm>
          <a:off x="15481300" y="16784811"/>
          <a:ext cx="838200" cy="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4"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5" name="フローチャート: 判断 674"/>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148675</xdr:rowOff>
    </xdr:from>
    <xdr:to>
      <xdr:col>81</xdr:col>
      <xdr:colOff>50800</xdr:colOff>
      <xdr:row>97</xdr:row>
      <xdr:rowOff>154161</xdr:rowOff>
    </xdr:to>
    <xdr:cxnSp macro="">
      <xdr:nvCxnSpPr>
        <xdr:cNvPr id="676" name="直線コネクタ 675"/>
        <xdr:cNvCxnSpPr/>
      </xdr:nvCxnSpPr>
      <xdr:spPr>
        <a:xfrm>
          <a:off x="14592300" y="1677932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77" name="フローチャート: 判断 676"/>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78" name="テキスト ボックス 677"/>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148675</xdr:rowOff>
    </xdr:from>
    <xdr:to>
      <xdr:col>76</xdr:col>
      <xdr:colOff>114300</xdr:colOff>
      <xdr:row>98</xdr:row>
      <xdr:rowOff>95118</xdr:rowOff>
    </xdr:to>
    <xdr:cxnSp macro="">
      <xdr:nvCxnSpPr>
        <xdr:cNvPr id="679" name="直線コネクタ 678"/>
        <xdr:cNvCxnSpPr/>
      </xdr:nvCxnSpPr>
      <xdr:spPr>
        <a:xfrm flipV="1">
          <a:off x="13703300" y="16779325"/>
          <a:ext cx="889000" cy="11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0" name="フローチャート: 判断 679"/>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1" name="テキスト ボックス 680"/>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74901</xdr:rowOff>
    </xdr:from>
    <xdr:to>
      <xdr:col>71</xdr:col>
      <xdr:colOff>177800</xdr:colOff>
      <xdr:row>98</xdr:row>
      <xdr:rowOff>95118</xdr:rowOff>
    </xdr:to>
    <xdr:cxnSp macro="">
      <xdr:nvCxnSpPr>
        <xdr:cNvPr id="682" name="直線コネクタ 681"/>
        <xdr:cNvCxnSpPr/>
      </xdr:nvCxnSpPr>
      <xdr:spPr>
        <a:xfrm>
          <a:off x="12814300" y="16705551"/>
          <a:ext cx="889000" cy="19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3" name="フローチャート: 判断 682"/>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4" name="テキスト ボックス 683"/>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5" name="フローチャート: 判断 684"/>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86" name="テキスト ボックス 685"/>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154467</xdr:rowOff>
    </xdr:from>
    <xdr:to>
      <xdr:col>85</xdr:col>
      <xdr:colOff>177800</xdr:colOff>
      <xdr:row>98</xdr:row>
      <xdr:rowOff>84617</xdr:rowOff>
    </xdr:to>
    <xdr:sp macro="" textlink="">
      <xdr:nvSpPr>
        <xdr:cNvPr id="692" name="楕円 691"/>
        <xdr:cNvSpPr/>
      </xdr:nvSpPr>
      <xdr:spPr>
        <a:xfrm>
          <a:off x="16268700" y="167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69394</xdr:rowOff>
    </xdr:from>
    <xdr:ext cx="534377" cy="259045"/>
    <xdr:sp macro="" textlink="">
      <xdr:nvSpPr>
        <xdr:cNvPr id="693" name="積立金該当値テキスト"/>
        <xdr:cNvSpPr txBox="1"/>
      </xdr:nvSpPr>
      <xdr:spPr>
        <a:xfrm>
          <a:off x="16370300" y="1670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103361</xdr:rowOff>
    </xdr:from>
    <xdr:to>
      <xdr:col>81</xdr:col>
      <xdr:colOff>101600</xdr:colOff>
      <xdr:row>98</xdr:row>
      <xdr:rowOff>33511</xdr:rowOff>
    </xdr:to>
    <xdr:sp macro="" textlink="">
      <xdr:nvSpPr>
        <xdr:cNvPr id="694" name="楕円 693"/>
        <xdr:cNvSpPr/>
      </xdr:nvSpPr>
      <xdr:spPr>
        <a:xfrm>
          <a:off x="15430500" y="167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24638</xdr:rowOff>
    </xdr:from>
    <xdr:ext cx="534377" cy="259045"/>
    <xdr:sp macro="" textlink="">
      <xdr:nvSpPr>
        <xdr:cNvPr id="695" name="テキスト ボックス 694"/>
        <xdr:cNvSpPr txBox="1"/>
      </xdr:nvSpPr>
      <xdr:spPr>
        <a:xfrm>
          <a:off x="15214111" y="1682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97875</xdr:rowOff>
    </xdr:from>
    <xdr:to>
      <xdr:col>76</xdr:col>
      <xdr:colOff>165100</xdr:colOff>
      <xdr:row>98</xdr:row>
      <xdr:rowOff>28025</xdr:rowOff>
    </xdr:to>
    <xdr:sp macro="" textlink="">
      <xdr:nvSpPr>
        <xdr:cNvPr id="696" name="楕円 695"/>
        <xdr:cNvSpPr/>
      </xdr:nvSpPr>
      <xdr:spPr>
        <a:xfrm>
          <a:off x="14541500" y="1672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19152</xdr:rowOff>
    </xdr:from>
    <xdr:ext cx="534377" cy="259045"/>
    <xdr:sp macro="" textlink="">
      <xdr:nvSpPr>
        <xdr:cNvPr id="697" name="テキスト ボックス 696"/>
        <xdr:cNvSpPr txBox="1"/>
      </xdr:nvSpPr>
      <xdr:spPr>
        <a:xfrm>
          <a:off x="14325111" y="1682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44318</xdr:rowOff>
    </xdr:from>
    <xdr:to>
      <xdr:col>72</xdr:col>
      <xdr:colOff>38100</xdr:colOff>
      <xdr:row>98</xdr:row>
      <xdr:rowOff>145918</xdr:rowOff>
    </xdr:to>
    <xdr:sp macro="" textlink="">
      <xdr:nvSpPr>
        <xdr:cNvPr id="698" name="楕円 697"/>
        <xdr:cNvSpPr/>
      </xdr:nvSpPr>
      <xdr:spPr>
        <a:xfrm>
          <a:off x="13652500" y="168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137045</xdr:rowOff>
    </xdr:from>
    <xdr:ext cx="469744" cy="259045"/>
    <xdr:sp macro="" textlink="">
      <xdr:nvSpPr>
        <xdr:cNvPr id="699" name="テキスト ボックス 698"/>
        <xdr:cNvSpPr txBox="1"/>
      </xdr:nvSpPr>
      <xdr:spPr>
        <a:xfrm>
          <a:off x="13468428" y="1693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24101</xdr:rowOff>
    </xdr:from>
    <xdr:to>
      <xdr:col>67</xdr:col>
      <xdr:colOff>101600</xdr:colOff>
      <xdr:row>97</xdr:row>
      <xdr:rowOff>125701</xdr:rowOff>
    </xdr:to>
    <xdr:sp macro="" textlink="">
      <xdr:nvSpPr>
        <xdr:cNvPr id="700" name="楕円 699"/>
        <xdr:cNvSpPr/>
      </xdr:nvSpPr>
      <xdr:spPr>
        <a:xfrm>
          <a:off x="12763500" y="166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116828</xdr:rowOff>
    </xdr:from>
    <xdr:ext cx="534377" cy="259045"/>
    <xdr:sp macro="" textlink="">
      <xdr:nvSpPr>
        <xdr:cNvPr id="701" name="テキスト ボックス 700"/>
        <xdr:cNvSpPr txBox="1"/>
      </xdr:nvSpPr>
      <xdr:spPr>
        <a:xfrm>
          <a:off x="12547111" y="167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3" name="直線コネクタ 722"/>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26"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27" name="直線コネクタ 726"/>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29"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0" name="フローチャート: 判断 729"/>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120406</xdr:rowOff>
    </xdr:from>
    <xdr:to>
      <xdr:col>111</xdr:col>
      <xdr:colOff>177800</xdr:colOff>
      <xdr:row>38</xdr:row>
      <xdr:rowOff>139700</xdr:rowOff>
    </xdr:to>
    <xdr:cxnSp macro="">
      <xdr:nvCxnSpPr>
        <xdr:cNvPr id="731" name="直線コネクタ 730"/>
        <xdr:cNvCxnSpPr/>
      </xdr:nvCxnSpPr>
      <xdr:spPr>
        <a:xfrm>
          <a:off x="20434300" y="6635506"/>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2" name="フローチャート: 判断 731"/>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3" name="テキスト ボックス 732"/>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118897</xdr:rowOff>
    </xdr:from>
    <xdr:to>
      <xdr:col>107</xdr:col>
      <xdr:colOff>50800</xdr:colOff>
      <xdr:row>38</xdr:row>
      <xdr:rowOff>120406</xdr:rowOff>
    </xdr:to>
    <xdr:cxnSp macro="">
      <xdr:nvCxnSpPr>
        <xdr:cNvPr id="734" name="直線コネクタ 733"/>
        <xdr:cNvCxnSpPr/>
      </xdr:nvCxnSpPr>
      <xdr:spPr>
        <a:xfrm>
          <a:off x="19545300" y="6633997"/>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5" name="フローチャート: 判断 734"/>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6" name="テキスト ボックス 735"/>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118897</xdr:rowOff>
    </xdr:from>
    <xdr:to>
      <xdr:col>102</xdr:col>
      <xdr:colOff>114300</xdr:colOff>
      <xdr:row>38</xdr:row>
      <xdr:rowOff>122418</xdr:rowOff>
    </xdr:to>
    <xdr:cxnSp macro="">
      <xdr:nvCxnSpPr>
        <xdr:cNvPr id="737" name="直線コネクタ 736"/>
        <xdr:cNvCxnSpPr/>
      </xdr:nvCxnSpPr>
      <xdr:spPr>
        <a:xfrm flipV="1">
          <a:off x="18656300" y="6633997"/>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38" name="フローチャート: 判断 737"/>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39" name="テキスト ボックス 738"/>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0" name="フローチャート: 判断 739"/>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1" name="テキスト ボックス 740"/>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69606</xdr:rowOff>
    </xdr:from>
    <xdr:to>
      <xdr:col>107</xdr:col>
      <xdr:colOff>101600</xdr:colOff>
      <xdr:row>38</xdr:row>
      <xdr:rowOff>171206</xdr:rowOff>
    </xdr:to>
    <xdr:sp macro="" textlink="">
      <xdr:nvSpPr>
        <xdr:cNvPr id="751" name="楕円 750"/>
        <xdr:cNvSpPr/>
      </xdr:nvSpPr>
      <xdr:spPr>
        <a:xfrm>
          <a:off x="20383500" y="65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162333</xdr:rowOff>
    </xdr:from>
    <xdr:ext cx="378565" cy="259045"/>
    <xdr:sp macro="" textlink="">
      <xdr:nvSpPr>
        <xdr:cNvPr id="752" name="テキスト ボックス 751"/>
        <xdr:cNvSpPr txBox="1"/>
      </xdr:nvSpPr>
      <xdr:spPr>
        <a:xfrm>
          <a:off x="20245017" y="667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68097</xdr:rowOff>
    </xdr:from>
    <xdr:to>
      <xdr:col>102</xdr:col>
      <xdr:colOff>165100</xdr:colOff>
      <xdr:row>38</xdr:row>
      <xdr:rowOff>169697</xdr:rowOff>
    </xdr:to>
    <xdr:sp macro="" textlink="">
      <xdr:nvSpPr>
        <xdr:cNvPr id="753" name="楕円 752"/>
        <xdr:cNvSpPr/>
      </xdr:nvSpPr>
      <xdr:spPr>
        <a:xfrm>
          <a:off x="19494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160824</xdr:rowOff>
    </xdr:from>
    <xdr:ext cx="378565" cy="259045"/>
    <xdr:sp macro="" textlink="">
      <xdr:nvSpPr>
        <xdr:cNvPr id="754" name="テキスト ボックス 753"/>
        <xdr:cNvSpPr txBox="1"/>
      </xdr:nvSpPr>
      <xdr:spPr>
        <a:xfrm>
          <a:off x="19356017" y="6675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71618</xdr:rowOff>
    </xdr:from>
    <xdr:to>
      <xdr:col>98</xdr:col>
      <xdr:colOff>38100</xdr:colOff>
      <xdr:row>39</xdr:row>
      <xdr:rowOff>1768</xdr:rowOff>
    </xdr:to>
    <xdr:sp macro="" textlink="">
      <xdr:nvSpPr>
        <xdr:cNvPr id="755" name="楕円 754"/>
        <xdr:cNvSpPr/>
      </xdr:nvSpPr>
      <xdr:spPr>
        <a:xfrm>
          <a:off x="18605500" y="65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164345</xdr:rowOff>
    </xdr:from>
    <xdr:ext cx="378565" cy="259045"/>
    <xdr:sp macro="" textlink="">
      <xdr:nvSpPr>
        <xdr:cNvPr id="756" name="テキスト ボックス 755"/>
        <xdr:cNvSpPr txBox="1"/>
      </xdr:nvSpPr>
      <xdr:spPr>
        <a:xfrm>
          <a:off x="18467017" y="667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0" name="直線コネクタ 779"/>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3"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4" name="直線コネクタ 783"/>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38659</xdr:rowOff>
    </xdr:from>
    <xdr:to>
      <xdr:col>116</xdr:col>
      <xdr:colOff>63500</xdr:colOff>
      <xdr:row>59</xdr:row>
      <xdr:rowOff>43688</xdr:rowOff>
    </xdr:to>
    <xdr:cxnSp macro="">
      <xdr:nvCxnSpPr>
        <xdr:cNvPr id="785" name="直線コネクタ 784"/>
        <xdr:cNvCxnSpPr/>
      </xdr:nvCxnSpPr>
      <xdr:spPr>
        <a:xfrm flipV="1">
          <a:off x="21323300" y="1015420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86"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87" name="フローチャート: 判断 786"/>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42278</xdr:rowOff>
    </xdr:from>
    <xdr:to>
      <xdr:col>111</xdr:col>
      <xdr:colOff>177800</xdr:colOff>
      <xdr:row>59</xdr:row>
      <xdr:rowOff>43688</xdr:rowOff>
    </xdr:to>
    <xdr:cxnSp macro="">
      <xdr:nvCxnSpPr>
        <xdr:cNvPr id="788" name="直線コネクタ 787"/>
        <xdr:cNvCxnSpPr/>
      </xdr:nvCxnSpPr>
      <xdr:spPr>
        <a:xfrm>
          <a:off x="20434300" y="10157828"/>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89" name="フローチャート: 判断 788"/>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0" name="テキスト ボックス 789"/>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42278</xdr:rowOff>
    </xdr:from>
    <xdr:to>
      <xdr:col>107</xdr:col>
      <xdr:colOff>50800</xdr:colOff>
      <xdr:row>59</xdr:row>
      <xdr:rowOff>44450</xdr:rowOff>
    </xdr:to>
    <xdr:cxnSp macro="">
      <xdr:nvCxnSpPr>
        <xdr:cNvPr id="791" name="直線コネクタ 790"/>
        <xdr:cNvCxnSpPr/>
      </xdr:nvCxnSpPr>
      <xdr:spPr>
        <a:xfrm flipV="1">
          <a:off x="19545300" y="101578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2" name="フローチャート: 判断 791"/>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3" name="テキスト ボックス 792"/>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5" name="フローチャート: 判断 794"/>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796" name="テキスト ボックス 795"/>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797" name="フローチャート: 判断 796"/>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798" name="テキスト ボックス 797"/>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159309</xdr:rowOff>
    </xdr:from>
    <xdr:to>
      <xdr:col>116</xdr:col>
      <xdr:colOff>114300</xdr:colOff>
      <xdr:row>59</xdr:row>
      <xdr:rowOff>89459</xdr:rowOff>
    </xdr:to>
    <xdr:sp macro="" textlink="">
      <xdr:nvSpPr>
        <xdr:cNvPr id="804" name="楕円 803"/>
        <xdr:cNvSpPr/>
      </xdr:nvSpPr>
      <xdr:spPr>
        <a:xfrm>
          <a:off x="221107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74236</xdr:rowOff>
    </xdr:from>
    <xdr:ext cx="378565" cy="259045"/>
    <xdr:sp macro="" textlink="">
      <xdr:nvSpPr>
        <xdr:cNvPr id="805" name="貸付金該当値テキスト"/>
        <xdr:cNvSpPr txBox="1"/>
      </xdr:nvSpPr>
      <xdr:spPr>
        <a:xfrm>
          <a:off x="22212300" y="1001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164338</xdr:rowOff>
    </xdr:from>
    <xdr:to>
      <xdr:col>112</xdr:col>
      <xdr:colOff>38100</xdr:colOff>
      <xdr:row>59</xdr:row>
      <xdr:rowOff>94488</xdr:rowOff>
    </xdr:to>
    <xdr:sp macro="" textlink="">
      <xdr:nvSpPr>
        <xdr:cNvPr id="806" name="楕円 805"/>
        <xdr:cNvSpPr/>
      </xdr:nvSpPr>
      <xdr:spPr>
        <a:xfrm>
          <a:off x="21272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85615</xdr:rowOff>
    </xdr:from>
    <xdr:ext cx="313932" cy="259045"/>
    <xdr:sp macro="" textlink="">
      <xdr:nvSpPr>
        <xdr:cNvPr id="807" name="テキスト ボックス 806"/>
        <xdr:cNvSpPr txBox="1"/>
      </xdr:nvSpPr>
      <xdr:spPr>
        <a:xfrm>
          <a:off x="21166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162928</xdr:rowOff>
    </xdr:from>
    <xdr:to>
      <xdr:col>107</xdr:col>
      <xdr:colOff>101600</xdr:colOff>
      <xdr:row>59</xdr:row>
      <xdr:rowOff>93078</xdr:rowOff>
    </xdr:to>
    <xdr:sp macro="" textlink="">
      <xdr:nvSpPr>
        <xdr:cNvPr id="808" name="楕円 807"/>
        <xdr:cNvSpPr/>
      </xdr:nvSpPr>
      <xdr:spPr>
        <a:xfrm>
          <a:off x="20383500" y="101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84205</xdr:rowOff>
    </xdr:from>
    <xdr:ext cx="313932" cy="259045"/>
    <xdr:sp macro="" textlink="">
      <xdr:nvSpPr>
        <xdr:cNvPr id="809" name="テキスト ボックス 808"/>
        <xdr:cNvSpPr txBox="1"/>
      </xdr:nvSpPr>
      <xdr:spPr>
        <a:xfrm>
          <a:off x="20277333" y="10199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39" name="直線コネクタ 838"/>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0"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1" name="直線コネクタ 840"/>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2"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3" name="直線コネクタ 842"/>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93120</xdr:rowOff>
    </xdr:from>
    <xdr:to>
      <xdr:col>116</xdr:col>
      <xdr:colOff>63500</xdr:colOff>
      <xdr:row>72</xdr:row>
      <xdr:rowOff>123622</xdr:rowOff>
    </xdr:to>
    <xdr:cxnSp macro="">
      <xdr:nvCxnSpPr>
        <xdr:cNvPr id="844" name="直線コネクタ 843"/>
        <xdr:cNvCxnSpPr/>
      </xdr:nvCxnSpPr>
      <xdr:spPr>
        <a:xfrm flipV="1">
          <a:off x="21323300" y="12437520"/>
          <a:ext cx="8382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5"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46" name="フローチャート: 判断 845"/>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123622</xdr:rowOff>
    </xdr:from>
    <xdr:to>
      <xdr:col>111</xdr:col>
      <xdr:colOff>177800</xdr:colOff>
      <xdr:row>72</xdr:row>
      <xdr:rowOff>151064</xdr:rowOff>
    </xdr:to>
    <xdr:cxnSp macro="">
      <xdr:nvCxnSpPr>
        <xdr:cNvPr id="847" name="直線コネクタ 846"/>
        <xdr:cNvCxnSpPr/>
      </xdr:nvCxnSpPr>
      <xdr:spPr>
        <a:xfrm flipV="1">
          <a:off x="20434300" y="12468022"/>
          <a:ext cx="8890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48" name="フローチャート: 判断 847"/>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49" name="テキスト ボックス 848"/>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151064</xdr:rowOff>
    </xdr:from>
    <xdr:to>
      <xdr:col>107</xdr:col>
      <xdr:colOff>50800</xdr:colOff>
      <xdr:row>73</xdr:row>
      <xdr:rowOff>4401</xdr:rowOff>
    </xdr:to>
    <xdr:cxnSp macro="">
      <xdr:nvCxnSpPr>
        <xdr:cNvPr id="850" name="直線コネクタ 849"/>
        <xdr:cNvCxnSpPr/>
      </xdr:nvCxnSpPr>
      <xdr:spPr>
        <a:xfrm flipV="1">
          <a:off x="19545300" y="12495464"/>
          <a:ext cx="889000" cy="2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1" name="フローチャート: 判断 850"/>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2" name="テキスト ボックス 851"/>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4401</xdr:rowOff>
    </xdr:from>
    <xdr:to>
      <xdr:col>102</xdr:col>
      <xdr:colOff>114300</xdr:colOff>
      <xdr:row>73</xdr:row>
      <xdr:rowOff>48238</xdr:rowOff>
    </xdr:to>
    <xdr:cxnSp macro="">
      <xdr:nvCxnSpPr>
        <xdr:cNvPr id="853" name="直線コネクタ 852"/>
        <xdr:cNvCxnSpPr/>
      </xdr:nvCxnSpPr>
      <xdr:spPr>
        <a:xfrm flipV="1">
          <a:off x="18656300" y="12520251"/>
          <a:ext cx="889000" cy="4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4" name="フローチャート: 判断 853"/>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5" name="テキスト ボックス 854"/>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56" name="フローチャート: 判断 855"/>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57" name="テキスト ボックス 856"/>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42320</xdr:rowOff>
    </xdr:from>
    <xdr:to>
      <xdr:col>116</xdr:col>
      <xdr:colOff>114300</xdr:colOff>
      <xdr:row>72</xdr:row>
      <xdr:rowOff>143920</xdr:rowOff>
    </xdr:to>
    <xdr:sp macro="" textlink="">
      <xdr:nvSpPr>
        <xdr:cNvPr id="863" name="楕円 862"/>
        <xdr:cNvSpPr/>
      </xdr:nvSpPr>
      <xdr:spPr>
        <a:xfrm>
          <a:off x="22110700" y="123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65197</xdr:rowOff>
    </xdr:from>
    <xdr:ext cx="599010" cy="259045"/>
    <xdr:sp macro="" textlink="">
      <xdr:nvSpPr>
        <xdr:cNvPr id="864" name="繰出金該当値テキスト"/>
        <xdr:cNvSpPr txBox="1"/>
      </xdr:nvSpPr>
      <xdr:spPr>
        <a:xfrm>
          <a:off x="22212300" y="1223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72822</xdr:rowOff>
    </xdr:from>
    <xdr:to>
      <xdr:col>112</xdr:col>
      <xdr:colOff>38100</xdr:colOff>
      <xdr:row>73</xdr:row>
      <xdr:rowOff>2972</xdr:rowOff>
    </xdr:to>
    <xdr:sp macro="" textlink="">
      <xdr:nvSpPr>
        <xdr:cNvPr id="865" name="楕円 864"/>
        <xdr:cNvSpPr/>
      </xdr:nvSpPr>
      <xdr:spPr>
        <a:xfrm>
          <a:off x="21272500" y="124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19499</xdr:rowOff>
    </xdr:from>
    <xdr:ext cx="599010" cy="259045"/>
    <xdr:sp macro="" textlink="">
      <xdr:nvSpPr>
        <xdr:cNvPr id="866" name="テキスト ボックス 865"/>
        <xdr:cNvSpPr txBox="1"/>
      </xdr:nvSpPr>
      <xdr:spPr>
        <a:xfrm>
          <a:off x="21023795" y="1219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100264</xdr:rowOff>
    </xdr:from>
    <xdr:to>
      <xdr:col>107</xdr:col>
      <xdr:colOff>101600</xdr:colOff>
      <xdr:row>73</xdr:row>
      <xdr:rowOff>30414</xdr:rowOff>
    </xdr:to>
    <xdr:sp macro="" textlink="">
      <xdr:nvSpPr>
        <xdr:cNvPr id="867" name="楕円 866"/>
        <xdr:cNvSpPr/>
      </xdr:nvSpPr>
      <xdr:spPr>
        <a:xfrm>
          <a:off x="20383500" y="124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46941</xdr:rowOff>
    </xdr:from>
    <xdr:ext cx="599010" cy="259045"/>
    <xdr:sp macro="" textlink="">
      <xdr:nvSpPr>
        <xdr:cNvPr id="868" name="テキスト ボックス 867"/>
        <xdr:cNvSpPr txBox="1"/>
      </xdr:nvSpPr>
      <xdr:spPr>
        <a:xfrm>
          <a:off x="20134795" y="1221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125051</xdr:rowOff>
    </xdr:from>
    <xdr:to>
      <xdr:col>102</xdr:col>
      <xdr:colOff>165100</xdr:colOff>
      <xdr:row>73</xdr:row>
      <xdr:rowOff>55201</xdr:rowOff>
    </xdr:to>
    <xdr:sp macro="" textlink="">
      <xdr:nvSpPr>
        <xdr:cNvPr id="869" name="楕円 868"/>
        <xdr:cNvSpPr/>
      </xdr:nvSpPr>
      <xdr:spPr>
        <a:xfrm>
          <a:off x="19494500" y="124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71728</xdr:rowOff>
    </xdr:from>
    <xdr:ext cx="599010" cy="259045"/>
    <xdr:sp macro="" textlink="">
      <xdr:nvSpPr>
        <xdr:cNvPr id="870" name="テキスト ボックス 869"/>
        <xdr:cNvSpPr txBox="1"/>
      </xdr:nvSpPr>
      <xdr:spPr>
        <a:xfrm>
          <a:off x="19245795" y="1224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168888</xdr:rowOff>
    </xdr:from>
    <xdr:to>
      <xdr:col>98</xdr:col>
      <xdr:colOff>38100</xdr:colOff>
      <xdr:row>73</xdr:row>
      <xdr:rowOff>99038</xdr:rowOff>
    </xdr:to>
    <xdr:sp macro="" textlink="">
      <xdr:nvSpPr>
        <xdr:cNvPr id="871" name="楕円 870"/>
        <xdr:cNvSpPr/>
      </xdr:nvSpPr>
      <xdr:spPr>
        <a:xfrm>
          <a:off x="18605500" y="125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115565</xdr:rowOff>
    </xdr:from>
    <xdr:ext cx="534377" cy="259045"/>
    <xdr:sp macro="" textlink="">
      <xdr:nvSpPr>
        <xdr:cNvPr id="872" name="テキスト ボックス 871"/>
        <xdr:cNvSpPr txBox="1"/>
      </xdr:nvSpPr>
      <xdr:spPr>
        <a:xfrm>
          <a:off x="18389111" y="1228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151,601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今後は会計年度任用職員制度導入に伴い、人件費は更に膨らんでいく。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現行の定員適正化計画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を基に新たな定員適正化計画を策定予定</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で、、組織運営が持続可能な職員の維持を目標としながら定員削減に努める。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110,779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円となっており、類似団体と比較して一人当たりコストが高い状況になっている。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これは、簡易水道事業・下水道事業会計における建設改良費としての特別会計への繰出金が必要になっているためである。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7,242
7,201
56.82
6,206,277
6,060,099
69,400
3,707,347
6,538,761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92710</xdr:rowOff>
    </xdr:from>
    <xdr:to>
      <xdr:col>24</xdr:col>
      <xdr:colOff>63500</xdr:colOff>
      <xdr:row>34</xdr:row>
      <xdr:rowOff>114427</xdr:rowOff>
    </xdr:to>
    <xdr:cxnSp macro="">
      <xdr:nvCxnSpPr>
        <xdr:cNvPr id="61" name="直線コネクタ 60"/>
        <xdr:cNvCxnSpPr/>
      </xdr:nvCxnSpPr>
      <xdr:spPr>
        <a:xfrm flipV="1">
          <a:off x="3797300" y="5922010"/>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108077</xdr:rowOff>
    </xdr:from>
    <xdr:to>
      <xdr:col>19</xdr:col>
      <xdr:colOff>177800</xdr:colOff>
      <xdr:row>34</xdr:row>
      <xdr:rowOff>114427</xdr:rowOff>
    </xdr:to>
    <xdr:cxnSp macro="">
      <xdr:nvCxnSpPr>
        <xdr:cNvPr id="64" name="直線コネクタ 63"/>
        <xdr:cNvCxnSpPr/>
      </xdr:nvCxnSpPr>
      <xdr:spPr>
        <a:xfrm>
          <a:off x="2908300" y="5765927"/>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108077</xdr:rowOff>
    </xdr:from>
    <xdr:to>
      <xdr:col>15</xdr:col>
      <xdr:colOff>50800</xdr:colOff>
      <xdr:row>34</xdr:row>
      <xdr:rowOff>82804</xdr:rowOff>
    </xdr:to>
    <xdr:cxnSp macro="">
      <xdr:nvCxnSpPr>
        <xdr:cNvPr id="67" name="直線コネクタ 66"/>
        <xdr:cNvCxnSpPr/>
      </xdr:nvCxnSpPr>
      <xdr:spPr>
        <a:xfrm flipV="1">
          <a:off x="2019300" y="5765927"/>
          <a:ext cx="889000" cy="1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13843</xdr:rowOff>
    </xdr:from>
    <xdr:to>
      <xdr:col>10</xdr:col>
      <xdr:colOff>114300</xdr:colOff>
      <xdr:row>34</xdr:row>
      <xdr:rowOff>82804</xdr:rowOff>
    </xdr:to>
    <xdr:cxnSp macro="">
      <xdr:nvCxnSpPr>
        <xdr:cNvPr id="70" name="直線コネクタ 69"/>
        <xdr:cNvCxnSpPr/>
      </xdr:nvCxnSpPr>
      <xdr:spPr>
        <a:xfrm>
          <a:off x="1130300" y="5843143"/>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41910</xdr:rowOff>
    </xdr:from>
    <xdr:to>
      <xdr:col>24</xdr:col>
      <xdr:colOff>114300</xdr:colOff>
      <xdr:row>34</xdr:row>
      <xdr:rowOff>143510</xdr:rowOff>
    </xdr:to>
    <xdr:sp macro="" textlink="">
      <xdr:nvSpPr>
        <xdr:cNvPr id="80" name="楕円 79"/>
        <xdr:cNvSpPr/>
      </xdr:nvSpPr>
      <xdr:spPr>
        <a:xfrm>
          <a:off x="45847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64787</xdr:rowOff>
    </xdr:from>
    <xdr:ext cx="534377" cy="259045"/>
    <xdr:sp macro="" textlink="">
      <xdr:nvSpPr>
        <xdr:cNvPr id="81" name="議会費該当値テキスト"/>
        <xdr:cNvSpPr txBox="1"/>
      </xdr:nvSpPr>
      <xdr:spPr>
        <a:xfrm>
          <a:off x="4686300" y="57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63627</xdr:rowOff>
    </xdr:from>
    <xdr:to>
      <xdr:col>20</xdr:col>
      <xdr:colOff>38100</xdr:colOff>
      <xdr:row>34</xdr:row>
      <xdr:rowOff>165227</xdr:rowOff>
    </xdr:to>
    <xdr:sp macro="" textlink="">
      <xdr:nvSpPr>
        <xdr:cNvPr id="82" name="楕円 81"/>
        <xdr:cNvSpPr/>
      </xdr:nvSpPr>
      <xdr:spPr>
        <a:xfrm>
          <a:off x="3746500" y="58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10304</xdr:rowOff>
    </xdr:from>
    <xdr:ext cx="534377" cy="259045"/>
    <xdr:sp macro="" textlink="">
      <xdr:nvSpPr>
        <xdr:cNvPr id="83" name="テキスト ボックス 82"/>
        <xdr:cNvSpPr txBox="1"/>
      </xdr:nvSpPr>
      <xdr:spPr>
        <a:xfrm>
          <a:off x="3530111" y="56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57277</xdr:rowOff>
    </xdr:from>
    <xdr:to>
      <xdr:col>15</xdr:col>
      <xdr:colOff>101600</xdr:colOff>
      <xdr:row>33</xdr:row>
      <xdr:rowOff>158877</xdr:rowOff>
    </xdr:to>
    <xdr:sp macro="" textlink="">
      <xdr:nvSpPr>
        <xdr:cNvPr id="84" name="楕円 83"/>
        <xdr:cNvSpPr/>
      </xdr:nvSpPr>
      <xdr:spPr>
        <a:xfrm>
          <a:off x="2857500" y="5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3954</xdr:rowOff>
    </xdr:from>
    <xdr:ext cx="534377" cy="259045"/>
    <xdr:sp macro="" textlink="">
      <xdr:nvSpPr>
        <xdr:cNvPr id="85" name="テキスト ボックス 84"/>
        <xdr:cNvSpPr txBox="1"/>
      </xdr:nvSpPr>
      <xdr:spPr>
        <a:xfrm>
          <a:off x="2641111" y="54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32004</xdr:rowOff>
    </xdr:from>
    <xdr:to>
      <xdr:col>10</xdr:col>
      <xdr:colOff>165100</xdr:colOff>
      <xdr:row>34</xdr:row>
      <xdr:rowOff>133604</xdr:rowOff>
    </xdr:to>
    <xdr:sp macro="" textlink="">
      <xdr:nvSpPr>
        <xdr:cNvPr id="86" name="楕円 85"/>
        <xdr:cNvSpPr/>
      </xdr:nvSpPr>
      <xdr:spPr>
        <a:xfrm>
          <a:off x="1968500" y="58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150131</xdr:rowOff>
    </xdr:from>
    <xdr:ext cx="534377" cy="259045"/>
    <xdr:sp macro="" textlink="">
      <xdr:nvSpPr>
        <xdr:cNvPr id="87" name="テキスト ボックス 86"/>
        <xdr:cNvSpPr txBox="1"/>
      </xdr:nvSpPr>
      <xdr:spPr>
        <a:xfrm>
          <a:off x="1752111" y="56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134493</xdr:rowOff>
    </xdr:from>
    <xdr:to>
      <xdr:col>6</xdr:col>
      <xdr:colOff>38100</xdr:colOff>
      <xdr:row>34</xdr:row>
      <xdr:rowOff>64643</xdr:rowOff>
    </xdr:to>
    <xdr:sp macro="" textlink="">
      <xdr:nvSpPr>
        <xdr:cNvPr id="88" name="楕円 87"/>
        <xdr:cNvSpPr/>
      </xdr:nvSpPr>
      <xdr:spPr>
        <a:xfrm>
          <a:off x="1079500" y="57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81170</xdr:rowOff>
    </xdr:from>
    <xdr:ext cx="534377" cy="259045"/>
    <xdr:sp macro="" textlink="">
      <xdr:nvSpPr>
        <xdr:cNvPr id="89" name="テキスト ボックス 88"/>
        <xdr:cNvSpPr txBox="1"/>
      </xdr:nvSpPr>
      <xdr:spPr>
        <a:xfrm>
          <a:off x="863111" y="556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160180</xdr:rowOff>
    </xdr:from>
    <xdr:to>
      <xdr:col>24</xdr:col>
      <xdr:colOff>63500</xdr:colOff>
      <xdr:row>57</xdr:row>
      <xdr:rowOff>4463</xdr:rowOff>
    </xdr:to>
    <xdr:cxnSp macro="">
      <xdr:nvCxnSpPr>
        <xdr:cNvPr id="116" name="直線コネクタ 115"/>
        <xdr:cNvCxnSpPr/>
      </xdr:nvCxnSpPr>
      <xdr:spPr>
        <a:xfrm>
          <a:off x="3797300" y="9761380"/>
          <a:ext cx="838200" cy="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165893</xdr:rowOff>
    </xdr:from>
    <xdr:to>
      <xdr:col>19</xdr:col>
      <xdr:colOff>177800</xdr:colOff>
      <xdr:row>56</xdr:row>
      <xdr:rowOff>160180</xdr:rowOff>
    </xdr:to>
    <xdr:cxnSp macro="">
      <xdr:nvCxnSpPr>
        <xdr:cNvPr id="119" name="直線コネクタ 118"/>
        <xdr:cNvCxnSpPr/>
      </xdr:nvCxnSpPr>
      <xdr:spPr>
        <a:xfrm>
          <a:off x="2908300" y="9595643"/>
          <a:ext cx="889000" cy="16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87396</xdr:rowOff>
    </xdr:from>
    <xdr:to>
      <xdr:col>15</xdr:col>
      <xdr:colOff>50800</xdr:colOff>
      <xdr:row>55</xdr:row>
      <xdr:rowOff>165893</xdr:rowOff>
    </xdr:to>
    <xdr:cxnSp macro="">
      <xdr:nvCxnSpPr>
        <xdr:cNvPr id="122" name="直線コネクタ 121"/>
        <xdr:cNvCxnSpPr/>
      </xdr:nvCxnSpPr>
      <xdr:spPr>
        <a:xfrm>
          <a:off x="2019300" y="9517146"/>
          <a:ext cx="889000" cy="7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87396</xdr:rowOff>
    </xdr:from>
    <xdr:to>
      <xdr:col>10</xdr:col>
      <xdr:colOff>114300</xdr:colOff>
      <xdr:row>56</xdr:row>
      <xdr:rowOff>157793</xdr:rowOff>
    </xdr:to>
    <xdr:cxnSp macro="">
      <xdr:nvCxnSpPr>
        <xdr:cNvPr id="125" name="直線コネクタ 124"/>
        <xdr:cNvCxnSpPr/>
      </xdr:nvCxnSpPr>
      <xdr:spPr>
        <a:xfrm flipV="1">
          <a:off x="1130300" y="9517146"/>
          <a:ext cx="889000" cy="24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125113</xdr:rowOff>
    </xdr:from>
    <xdr:to>
      <xdr:col>24</xdr:col>
      <xdr:colOff>114300</xdr:colOff>
      <xdr:row>57</xdr:row>
      <xdr:rowOff>55263</xdr:rowOff>
    </xdr:to>
    <xdr:sp macro="" textlink="">
      <xdr:nvSpPr>
        <xdr:cNvPr id="135" name="楕円 134"/>
        <xdr:cNvSpPr/>
      </xdr:nvSpPr>
      <xdr:spPr>
        <a:xfrm>
          <a:off x="4584700" y="97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103540</xdr:rowOff>
    </xdr:from>
    <xdr:ext cx="599010" cy="259045"/>
    <xdr:sp macro="" textlink="">
      <xdr:nvSpPr>
        <xdr:cNvPr id="136" name="総務費該当値テキスト"/>
        <xdr:cNvSpPr txBox="1"/>
      </xdr:nvSpPr>
      <xdr:spPr>
        <a:xfrm>
          <a:off x="4686300" y="970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109380</xdr:rowOff>
    </xdr:from>
    <xdr:to>
      <xdr:col>20</xdr:col>
      <xdr:colOff>38100</xdr:colOff>
      <xdr:row>57</xdr:row>
      <xdr:rowOff>39530</xdr:rowOff>
    </xdr:to>
    <xdr:sp macro="" textlink="">
      <xdr:nvSpPr>
        <xdr:cNvPr id="137" name="楕円 136"/>
        <xdr:cNvSpPr/>
      </xdr:nvSpPr>
      <xdr:spPr>
        <a:xfrm>
          <a:off x="3746500" y="97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30657</xdr:rowOff>
    </xdr:from>
    <xdr:ext cx="599010" cy="259045"/>
    <xdr:sp macro="" textlink="">
      <xdr:nvSpPr>
        <xdr:cNvPr id="138" name="テキスト ボックス 137"/>
        <xdr:cNvSpPr txBox="1"/>
      </xdr:nvSpPr>
      <xdr:spPr>
        <a:xfrm>
          <a:off x="3497795" y="980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115093</xdr:rowOff>
    </xdr:from>
    <xdr:to>
      <xdr:col>15</xdr:col>
      <xdr:colOff>101600</xdr:colOff>
      <xdr:row>56</xdr:row>
      <xdr:rowOff>45243</xdr:rowOff>
    </xdr:to>
    <xdr:sp macro="" textlink="">
      <xdr:nvSpPr>
        <xdr:cNvPr id="139" name="楕円 138"/>
        <xdr:cNvSpPr/>
      </xdr:nvSpPr>
      <xdr:spPr>
        <a:xfrm>
          <a:off x="2857500" y="95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61770</xdr:rowOff>
    </xdr:from>
    <xdr:ext cx="599010" cy="259045"/>
    <xdr:sp macro="" textlink="">
      <xdr:nvSpPr>
        <xdr:cNvPr id="140" name="テキスト ボックス 139"/>
        <xdr:cNvSpPr txBox="1"/>
      </xdr:nvSpPr>
      <xdr:spPr>
        <a:xfrm>
          <a:off x="2608795" y="932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36596</xdr:rowOff>
    </xdr:from>
    <xdr:to>
      <xdr:col>10</xdr:col>
      <xdr:colOff>165100</xdr:colOff>
      <xdr:row>55</xdr:row>
      <xdr:rowOff>138196</xdr:rowOff>
    </xdr:to>
    <xdr:sp macro="" textlink="">
      <xdr:nvSpPr>
        <xdr:cNvPr id="141" name="楕円 140"/>
        <xdr:cNvSpPr/>
      </xdr:nvSpPr>
      <xdr:spPr>
        <a:xfrm>
          <a:off x="1968500" y="94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154723</xdr:rowOff>
    </xdr:from>
    <xdr:ext cx="599010" cy="259045"/>
    <xdr:sp macro="" textlink="">
      <xdr:nvSpPr>
        <xdr:cNvPr id="142" name="テキスト ボックス 141"/>
        <xdr:cNvSpPr txBox="1"/>
      </xdr:nvSpPr>
      <xdr:spPr>
        <a:xfrm>
          <a:off x="1719795" y="924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106993</xdr:rowOff>
    </xdr:from>
    <xdr:to>
      <xdr:col>6</xdr:col>
      <xdr:colOff>38100</xdr:colOff>
      <xdr:row>57</xdr:row>
      <xdr:rowOff>37143</xdr:rowOff>
    </xdr:to>
    <xdr:sp macro="" textlink="">
      <xdr:nvSpPr>
        <xdr:cNvPr id="143" name="楕円 142"/>
        <xdr:cNvSpPr/>
      </xdr:nvSpPr>
      <xdr:spPr>
        <a:xfrm>
          <a:off x="1079500" y="97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28270</xdr:rowOff>
    </xdr:from>
    <xdr:ext cx="599010" cy="259045"/>
    <xdr:sp macro="" textlink="">
      <xdr:nvSpPr>
        <xdr:cNvPr id="144" name="テキスト ボックス 143"/>
        <xdr:cNvSpPr txBox="1"/>
      </xdr:nvSpPr>
      <xdr:spPr>
        <a:xfrm>
          <a:off x="830795" y="980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7660</xdr:rowOff>
    </xdr:from>
    <xdr:to>
      <xdr:col>24</xdr:col>
      <xdr:colOff>63500</xdr:colOff>
      <xdr:row>77</xdr:row>
      <xdr:rowOff>7798</xdr:rowOff>
    </xdr:to>
    <xdr:cxnSp macro="">
      <xdr:nvCxnSpPr>
        <xdr:cNvPr id="172" name="直線コネクタ 171"/>
        <xdr:cNvCxnSpPr/>
      </xdr:nvCxnSpPr>
      <xdr:spPr>
        <a:xfrm>
          <a:off x="3797300" y="13209310"/>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7660</xdr:rowOff>
    </xdr:from>
    <xdr:to>
      <xdr:col>19</xdr:col>
      <xdr:colOff>177800</xdr:colOff>
      <xdr:row>77</xdr:row>
      <xdr:rowOff>31837</xdr:rowOff>
    </xdr:to>
    <xdr:cxnSp macro="">
      <xdr:nvCxnSpPr>
        <xdr:cNvPr id="175" name="直線コネクタ 174"/>
        <xdr:cNvCxnSpPr/>
      </xdr:nvCxnSpPr>
      <xdr:spPr>
        <a:xfrm flipV="1">
          <a:off x="2908300" y="13209310"/>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31837</xdr:rowOff>
    </xdr:from>
    <xdr:to>
      <xdr:col>15</xdr:col>
      <xdr:colOff>50800</xdr:colOff>
      <xdr:row>77</xdr:row>
      <xdr:rowOff>82024</xdr:rowOff>
    </xdr:to>
    <xdr:cxnSp macro="">
      <xdr:nvCxnSpPr>
        <xdr:cNvPr id="178" name="直線コネクタ 177"/>
        <xdr:cNvCxnSpPr/>
      </xdr:nvCxnSpPr>
      <xdr:spPr>
        <a:xfrm flipV="1">
          <a:off x="2019300" y="13233487"/>
          <a:ext cx="889000" cy="5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82024</xdr:rowOff>
    </xdr:from>
    <xdr:to>
      <xdr:col>10</xdr:col>
      <xdr:colOff>114300</xdr:colOff>
      <xdr:row>77</xdr:row>
      <xdr:rowOff>110635</xdr:rowOff>
    </xdr:to>
    <xdr:cxnSp macro="">
      <xdr:nvCxnSpPr>
        <xdr:cNvPr id="181" name="直線コネクタ 180"/>
        <xdr:cNvCxnSpPr/>
      </xdr:nvCxnSpPr>
      <xdr:spPr>
        <a:xfrm flipV="1">
          <a:off x="1130300" y="13283674"/>
          <a:ext cx="8890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128448</xdr:rowOff>
    </xdr:from>
    <xdr:to>
      <xdr:col>24</xdr:col>
      <xdr:colOff>114300</xdr:colOff>
      <xdr:row>77</xdr:row>
      <xdr:rowOff>58598</xdr:rowOff>
    </xdr:to>
    <xdr:sp macro="" textlink="">
      <xdr:nvSpPr>
        <xdr:cNvPr id="191" name="楕円 190"/>
        <xdr:cNvSpPr/>
      </xdr:nvSpPr>
      <xdr:spPr>
        <a:xfrm>
          <a:off x="4584700" y="131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106875</xdr:rowOff>
    </xdr:from>
    <xdr:ext cx="599010" cy="259045"/>
    <xdr:sp macro="" textlink="">
      <xdr:nvSpPr>
        <xdr:cNvPr id="192" name="民生費該当値テキスト"/>
        <xdr:cNvSpPr txBox="1"/>
      </xdr:nvSpPr>
      <xdr:spPr>
        <a:xfrm>
          <a:off x="4686300" y="1313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128310</xdr:rowOff>
    </xdr:from>
    <xdr:to>
      <xdr:col>20</xdr:col>
      <xdr:colOff>38100</xdr:colOff>
      <xdr:row>77</xdr:row>
      <xdr:rowOff>58460</xdr:rowOff>
    </xdr:to>
    <xdr:sp macro="" textlink="">
      <xdr:nvSpPr>
        <xdr:cNvPr id="193" name="楕円 192"/>
        <xdr:cNvSpPr/>
      </xdr:nvSpPr>
      <xdr:spPr>
        <a:xfrm>
          <a:off x="3746500" y="131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49587</xdr:rowOff>
    </xdr:from>
    <xdr:ext cx="599010" cy="259045"/>
    <xdr:sp macro="" textlink="">
      <xdr:nvSpPr>
        <xdr:cNvPr id="194" name="テキスト ボックス 193"/>
        <xdr:cNvSpPr txBox="1"/>
      </xdr:nvSpPr>
      <xdr:spPr>
        <a:xfrm>
          <a:off x="3497795" y="1325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152487</xdr:rowOff>
    </xdr:from>
    <xdr:to>
      <xdr:col>15</xdr:col>
      <xdr:colOff>101600</xdr:colOff>
      <xdr:row>77</xdr:row>
      <xdr:rowOff>82637</xdr:rowOff>
    </xdr:to>
    <xdr:sp macro="" textlink="">
      <xdr:nvSpPr>
        <xdr:cNvPr id="195" name="楕円 194"/>
        <xdr:cNvSpPr/>
      </xdr:nvSpPr>
      <xdr:spPr>
        <a:xfrm>
          <a:off x="2857500" y="131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73764</xdr:rowOff>
    </xdr:from>
    <xdr:ext cx="599010" cy="259045"/>
    <xdr:sp macro="" textlink="">
      <xdr:nvSpPr>
        <xdr:cNvPr id="196" name="テキスト ボックス 195"/>
        <xdr:cNvSpPr txBox="1"/>
      </xdr:nvSpPr>
      <xdr:spPr>
        <a:xfrm>
          <a:off x="2608795" y="132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31224</xdr:rowOff>
    </xdr:from>
    <xdr:to>
      <xdr:col>10</xdr:col>
      <xdr:colOff>165100</xdr:colOff>
      <xdr:row>77</xdr:row>
      <xdr:rowOff>132824</xdr:rowOff>
    </xdr:to>
    <xdr:sp macro="" textlink="">
      <xdr:nvSpPr>
        <xdr:cNvPr id="197" name="楕円 196"/>
        <xdr:cNvSpPr/>
      </xdr:nvSpPr>
      <xdr:spPr>
        <a:xfrm>
          <a:off x="1968500" y="13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123951</xdr:rowOff>
    </xdr:from>
    <xdr:ext cx="599010" cy="259045"/>
    <xdr:sp macro="" textlink="">
      <xdr:nvSpPr>
        <xdr:cNvPr id="198" name="テキスト ボックス 197"/>
        <xdr:cNvSpPr txBox="1"/>
      </xdr:nvSpPr>
      <xdr:spPr>
        <a:xfrm>
          <a:off x="1719795" y="1332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59835</xdr:rowOff>
    </xdr:from>
    <xdr:to>
      <xdr:col>6</xdr:col>
      <xdr:colOff>38100</xdr:colOff>
      <xdr:row>77</xdr:row>
      <xdr:rowOff>161435</xdr:rowOff>
    </xdr:to>
    <xdr:sp macro="" textlink="">
      <xdr:nvSpPr>
        <xdr:cNvPr id="199" name="楕円 198"/>
        <xdr:cNvSpPr/>
      </xdr:nvSpPr>
      <xdr:spPr>
        <a:xfrm>
          <a:off x="1079500" y="132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152562</xdr:rowOff>
    </xdr:from>
    <xdr:ext cx="599010" cy="259045"/>
    <xdr:sp macro="" textlink="">
      <xdr:nvSpPr>
        <xdr:cNvPr id="200" name="テキスト ボックス 199"/>
        <xdr:cNvSpPr txBox="1"/>
      </xdr:nvSpPr>
      <xdr:spPr>
        <a:xfrm>
          <a:off x="830795" y="1335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80104</xdr:rowOff>
    </xdr:from>
    <xdr:to>
      <xdr:col>24</xdr:col>
      <xdr:colOff>63500</xdr:colOff>
      <xdr:row>97</xdr:row>
      <xdr:rowOff>120681</xdr:rowOff>
    </xdr:to>
    <xdr:cxnSp macro="">
      <xdr:nvCxnSpPr>
        <xdr:cNvPr id="229" name="直線コネクタ 228"/>
        <xdr:cNvCxnSpPr/>
      </xdr:nvCxnSpPr>
      <xdr:spPr>
        <a:xfrm flipV="1">
          <a:off x="3797300" y="16710754"/>
          <a:ext cx="8382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120681</xdr:rowOff>
    </xdr:from>
    <xdr:to>
      <xdr:col>19</xdr:col>
      <xdr:colOff>177800</xdr:colOff>
      <xdr:row>97</xdr:row>
      <xdr:rowOff>147563</xdr:rowOff>
    </xdr:to>
    <xdr:cxnSp macro="">
      <xdr:nvCxnSpPr>
        <xdr:cNvPr id="232" name="直線コネクタ 231"/>
        <xdr:cNvCxnSpPr/>
      </xdr:nvCxnSpPr>
      <xdr:spPr>
        <a:xfrm flipV="1">
          <a:off x="2908300" y="16751331"/>
          <a:ext cx="889000" cy="2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147563</xdr:rowOff>
    </xdr:from>
    <xdr:to>
      <xdr:col>15</xdr:col>
      <xdr:colOff>50800</xdr:colOff>
      <xdr:row>97</xdr:row>
      <xdr:rowOff>150563</xdr:rowOff>
    </xdr:to>
    <xdr:cxnSp macro="">
      <xdr:nvCxnSpPr>
        <xdr:cNvPr id="235" name="直線コネクタ 234"/>
        <xdr:cNvCxnSpPr/>
      </xdr:nvCxnSpPr>
      <xdr:spPr>
        <a:xfrm flipV="1">
          <a:off x="2019300" y="16778213"/>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150563</xdr:rowOff>
    </xdr:from>
    <xdr:to>
      <xdr:col>10</xdr:col>
      <xdr:colOff>114300</xdr:colOff>
      <xdr:row>98</xdr:row>
      <xdr:rowOff>6311</xdr:rowOff>
    </xdr:to>
    <xdr:cxnSp macro="">
      <xdr:nvCxnSpPr>
        <xdr:cNvPr id="238" name="直線コネクタ 237"/>
        <xdr:cNvCxnSpPr/>
      </xdr:nvCxnSpPr>
      <xdr:spPr>
        <a:xfrm flipV="1">
          <a:off x="1130300" y="16781213"/>
          <a:ext cx="889000" cy="2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29304</xdr:rowOff>
    </xdr:from>
    <xdr:to>
      <xdr:col>24</xdr:col>
      <xdr:colOff>114300</xdr:colOff>
      <xdr:row>97</xdr:row>
      <xdr:rowOff>130904</xdr:rowOff>
    </xdr:to>
    <xdr:sp macro="" textlink="">
      <xdr:nvSpPr>
        <xdr:cNvPr id="248" name="楕円 247"/>
        <xdr:cNvSpPr/>
      </xdr:nvSpPr>
      <xdr:spPr>
        <a:xfrm>
          <a:off x="4584700" y="166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7731</xdr:rowOff>
    </xdr:from>
    <xdr:ext cx="534377" cy="259045"/>
    <xdr:sp macro="" textlink="">
      <xdr:nvSpPr>
        <xdr:cNvPr id="249" name="衛生費該当値テキスト"/>
        <xdr:cNvSpPr txBox="1"/>
      </xdr:nvSpPr>
      <xdr:spPr>
        <a:xfrm>
          <a:off x="4686300" y="1663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69881</xdr:rowOff>
    </xdr:from>
    <xdr:to>
      <xdr:col>20</xdr:col>
      <xdr:colOff>38100</xdr:colOff>
      <xdr:row>98</xdr:row>
      <xdr:rowOff>31</xdr:rowOff>
    </xdr:to>
    <xdr:sp macro="" textlink="">
      <xdr:nvSpPr>
        <xdr:cNvPr id="250" name="楕円 249"/>
        <xdr:cNvSpPr/>
      </xdr:nvSpPr>
      <xdr:spPr>
        <a:xfrm>
          <a:off x="3746500" y="167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162608</xdr:rowOff>
    </xdr:from>
    <xdr:ext cx="534377" cy="259045"/>
    <xdr:sp macro="" textlink="">
      <xdr:nvSpPr>
        <xdr:cNvPr id="251" name="テキスト ボックス 250"/>
        <xdr:cNvSpPr txBox="1"/>
      </xdr:nvSpPr>
      <xdr:spPr>
        <a:xfrm>
          <a:off x="3530111" y="1679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96763</xdr:rowOff>
    </xdr:from>
    <xdr:to>
      <xdr:col>15</xdr:col>
      <xdr:colOff>101600</xdr:colOff>
      <xdr:row>98</xdr:row>
      <xdr:rowOff>26913</xdr:rowOff>
    </xdr:to>
    <xdr:sp macro="" textlink="">
      <xdr:nvSpPr>
        <xdr:cNvPr id="252" name="楕円 251"/>
        <xdr:cNvSpPr/>
      </xdr:nvSpPr>
      <xdr:spPr>
        <a:xfrm>
          <a:off x="2857500" y="167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18040</xdr:rowOff>
    </xdr:from>
    <xdr:ext cx="534377" cy="259045"/>
    <xdr:sp macro="" textlink="">
      <xdr:nvSpPr>
        <xdr:cNvPr id="253" name="テキスト ボックス 252"/>
        <xdr:cNvSpPr txBox="1"/>
      </xdr:nvSpPr>
      <xdr:spPr>
        <a:xfrm>
          <a:off x="2641111" y="168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99763</xdr:rowOff>
    </xdr:from>
    <xdr:to>
      <xdr:col>10</xdr:col>
      <xdr:colOff>165100</xdr:colOff>
      <xdr:row>98</xdr:row>
      <xdr:rowOff>29913</xdr:rowOff>
    </xdr:to>
    <xdr:sp macro="" textlink="">
      <xdr:nvSpPr>
        <xdr:cNvPr id="254" name="楕円 253"/>
        <xdr:cNvSpPr/>
      </xdr:nvSpPr>
      <xdr:spPr>
        <a:xfrm>
          <a:off x="1968500" y="167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21040</xdr:rowOff>
    </xdr:from>
    <xdr:ext cx="534377" cy="259045"/>
    <xdr:sp macro="" textlink="">
      <xdr:nvSpPr>
        <xdr:cNvPr id="255" name="テキスト ボックス 254"/>
        <xdr:cNvSpPr txBox="1"/>
      </xdr:nvSpPr>
      <xdr:spPr>
        <a:xfrm>
          <a:off x="1752111" y="1682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126961</xdr:rowOff>
    </xdr:from>
    <xdr:to>
      <xdr:col>6</xdr:col>
      <xdr:colOff>38100</xdr:colOff>
      <xdr:row>98</xdr:row>
      <xdr:rowOff>57111</xdr:rowOff>
    </xdr:to>
    <xdr:sp macro="" textlink="">
      <xdr:nvSpPr>
        <xdr:cNvPr id="256" name="楕円 255"/>
        <xdr:cNvSpPr/>
      </xdr:nvSpPr>
      <xdr:spPr>
        <a:xfrm>
          <a:off x="1079500" y="167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48238</xdr:rowOff>
    </xdr:from>
    <xdr:ext cx="534377" cy="259045"/>
    <xdr:sp macro="" textlink="">
      <xdr:nvSpPr>
        <xdr:cNvPr id="257" name="テキスト ボックス 256"/>
        <xdr:cNvSpPr txBox="1"/>
      </xdr:nvSpPr>
      <xdr:spPr>
        <a:xfrm>
          <a:off x="863111" y="1685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80556</xdr:rowOff>
    </xdr:from>
    <xdr:to>
      <xdr:col>55</xdr:col>
      <xdr:colOff>0</xdr:colOff>
      <xdr:row>58</xdr:row>
      <xdr:rowOff>93372</xdr:rowOff>
    </xdr:to>
    <xdr:cxnSp macro="">
      <xdr:nvCxnSpPr>
        <xdr:cNvPr id="343" name="直線コネクタ 342"/>
        <xdr:cNvCxnSpPr/>
      </xdr:nvCxnSpPr>
      <xdr:spPr>
        <a:xfrm flipV="1">
          <a:off x="9639300" y="10024656"/>
          <a:ext cx="838200" cy="1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93372</xdr:rowOff>
    </xdr:from>
    <xdr:to>
      <xdr:col>50</xdr:col>
      <xdr:colOff>114300</xdr:colOff>
      <xdr:row>58</xdr:row>
      <xdr:rowOff>105929</xdr:rowOff>
    </xdr:to>
    <xdr:cxnSp macro="">
      <xdr:nvCxnSpPr>
        <xdr:cNvPr id="346" name="直線コネクタ 345"/>
        <xdr:cNvCxnSpPr/>
      </xdr:nvCxnSpPr>
      <xdr:spPr>
        <a:xfrm flipV="1">
          <a:off x="8750300" y="10037472"/>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96024</xdr:rowOff>
    </xdr:from>
    <xdr:to>
      <xdr:col>45</xdr:col>
      <xdr:colOff>177800</xdr:colOff>
      <xdr:row>58</xdr:row>
      <xdr:rowOff>105929</xdr:rowOff>
    </xdr:to>
    <xdr:cxnSp macro="">
      <xdr:nvCxnSpPr>
        <xdr:cNvPr id="349" name="直線コネクタ 348"/>
        <xdr:cNvCxnSpPr/>
      </xdr:nvCxnSpPr>
      <xdr:spPr>
        <a:xfrm>
          <a:off x="7861300" y="10040124"/>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96024</xdr:rowOff>
    </xdr:from>
    <xdr:to>
      <xdr:col>41</xdr:col>
      <xdr:colOff>50800</xdr:colOff>
      <xdr:row>58</xdr:row>
      <xdr:rowOff>105332</xdr:rowOff>
    </xdr:to>
    <xdr:cxnSp macro="">
      <xdr:nvCxnSpPr>
        <xdr:cNvPr id="352" name="直線コネクタ 351"/>
        <xdr:cNvCxnSpPr/>
      </xdr:nvCxnSpPr>
      <xdr:spPr>
        <a:xfrm flipV="1">
          <a:off x="6972300" y="10040124"/>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29756</xdr:rowOff>
    </xdr:from>
    <xdr:to>
      <xdr:col>55</xdr:col>
      <xdr:colOff>50800</xdr:colOff>
      <xdr:row>58</xdr:row>
      <xdr:rowOff>131356</xdr:rowOff>
    </xdr:to>
    <xdr:sp macro="" textlink="">
      <xdr:nvSpPr>
        <xdr:cNvPr id="362" name="楕円 361"/>
        <xdr:cNvSpPr/>
      </xdr:nvSpPr>
      <xdr:spPr>
        <a:xfrm>
          <a:off x="10426700" y="99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99010" cy="259045"/>
    <xdr:sp macro="" textlink="">
      <xdr:nvSpPr>
        <xdr:cNvPr id="363" name="農林水産業費該当値テキスト"/>
        <xdr:cNvSpPr txBox="1"/>
      </xdr:nvSpPr>
      <xdr:spPr>
        <a:xfrm>
          <a:off x="10528300" y="993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42572</xdr:rowOff>
    </xdr:from>
    <xdr:to>
      <xdr:col>50</xdr:col>
      <xdr:colOff>165100</xdr:colOff>
      <xdr:row>58</xdr:row>
      <xdr:rowOff>144172</xdr:rowOff>
    </xdr:to>
    <xdr:sp macro="" textlink="">
      <xdr:nvSpPr>
        <xdr:cNvPr id="364" name="楕円 363"/>
        <xdr:cNvSpPr/>
      </xdr:nvSpPr>
      <xdr:spPr>
        <a:xfrm>
          <a:off x="9588500" y="998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135299</xdr:rowOff>
    </xdr:from>
    <xdr:ext cx="534377" cy="259045"/>
    <xdr:sp macro="" textlink="">
      <xdr:nvSpPr>
        <xdr:cNvPr id="365" name="テキスト ボックス 364"/>
        <xdr:cNvSpPr txBox="1"/>
      </xdr:nvSpPr>
      <xdr:spPr>
        <a:xfrm>
          <a:off x="9372111" y="1007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55129</xdr:rowOff>
    </xdr:from>
    <xdr:to>
      <xdr:col>46</xdr:col>
      <xdr:colOff>38100</xdr:colOff>
      <xdr:row>58</xdr:row>
      <xdr:rowOff>156729</xdr:rowOff>
    </xdr:to>
    <xdr:sp macro="" textlink="">
      <xdr:nvSpPr>
        <xdr:cNvPr id="366" name="楕円 365"/>
        <xdr:cNvSpPr/>
      </xdr:nvSpPr>
      <xdr:spPr>
        <a:xfrm>
          <a:off x="8699500" y="99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147856</xdr:rowOff>
    </xdr:from>
    <xdr:ext cx="534377" cy="259045"/>
    <xdr:sp macro="" textlink="">
      <xdr:nvSpPr>
        <xdr:cNvPr id="367" name="テキスト ボックス 366"/>
        <xdr:cNvSpPr txBox="1"/>
      </xdr:nvSpPr>
      <xdr:spPr>
        <a:xfrm>
          <a:off x="8483111" y="1009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45224</xdr:rowOff>
    </xdr:from>
    <xdr:to>
      <xdr:col>41</xdr:col>
      <xdr:colOff>101600</xdr:colOff>
      <xdr:row>58</xdr:row>
      <xdr:rowOff>146824</xdr:rowOff>
    </xdr:to>
    <xdr:sp macro="" textlink="">
      <xdr:nvSpPr>
        <xdr:cNvPr id="368" name="楕円 367"/>
        <xdr:cNvSpPr/>
      </xdr:nvSpPr>
      <xdr:spPr>
        <a:xfrm>
          <a:off x="7810500" y="99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163351</xdr:rowOff>
    </xdr:from>
    <xdr:ext cx="534377" cy="259045"/>
    <xdr:sp macro="" textlink="">
      <xdr:nvSpPr>
        <xdr:cNvPr id="369" name="テキスト ボックス 368"/>
        <xdr:cNvSpPr txBox="1"/>
      </xdr:nvSpPr>
      <xdr:spPr>
        <a:xfrm>
          <a:off x="7594111" y="97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54532</xdr:rowOff>
    </xdr:from>
    <xdr:to>
      <xdr:col>36</xdr:col>
      <xdr:colOff>165100</xdr:colOff>
      <xdr:row>58</xdr:row>
      <xdr:rowOff>156132</xdr:rowOff>
    </xdr:to>
    <xdr:sp macro="" textlink="">
      <xdr:nvSpPr>
        <xdr:cNvPr id="370" name="楕円 369"/>
        <xdr:cNvSpPr/>
      </xdr:nvSpPr>
      <xdr:spPr>
        <a:xfrm>
          <a:off x="6921500" y="99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xdr:rowOff>
    </xdr:from>
    <xdr:ext cx="534377" cy="259045"/>
    <xdr:sp macro="" textlink="">
      <xdr:nvSpPr>
        <xdr:cNvPr id="371" name="テキスト ボックス 370"/>
        <xdr:cNvSpPr txBox="1"/>
      </xdr:nvSpPr>
      <xdr:spPr>
        <a:xfrm>
          <a:off x="6705111" y="977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19766</xdr:rowOff>
    </xdr:from>
    <xdr:to>
      <xdr:col>55</xdr:col>
      <xdr:colOff>0</xdr:colOff>
      <xdr:row>79</xdr:row>
      <xdr:rowOff>25678</xdr:rowOff>
    </xdr:to>
    <xdr:cxnSp macro="">
      <xdr:nvCxnSpPr>
        <xdr:cNvPr id="402" name="直線コネクタ 401"/>
        <xdr:cNvCxnSpPr/>
      </xdr:nvCxnSpPr>
      <xdr:spPr>
        <a:xfrm flipV="1">
          <a:off x="9639300" y="13564316"/>
          <a:ext cx="8382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25678</xdr:rowOff>
    </xdr:from>
    <xdr:to>
      <xdr:col>50</xdr:col>
      <xdr:colOff>114300</xdr:colOff>
      <xdr:row>79</xdr:row>
      <xdr:rowOff>43100</xdr:rowOff>
    </xdr:to>
    <xdr:cxnSp macro="">
      <xdr:nvCxnSpPr>
        <xdr:cNvPr id="405" name="直線コネクタ 404"/>
        <xdr:cNvCxnSpPr/>
      </xdr:nvCxnSpPr>
      <xdr:spPr>
        <a:xfrm flipV="1">
          <a:off x="8750300" y="13570228"/>
          <a:ext cx="8890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43100</xdr:rowOff>
    </xdr:from>
    <xdr:to>
      <xdr:col>45</xdr:col>
      <xdr:colOff>177800</xdr:colOff>
      <xdr:row>79</xdr:row>
      <xdr:rowOff>44064</xdr:rowOff>
    </xdr:to>
    <xdr:cxnSp macro="">
      <xdr:nvCxnSpPr>
        <xdr:cNvPr id="408" name="直線コネクタ 407"/>
        <xdr:cNvCxnSpPr/>
      </xdr:nvCxnSpPr>
      <xdr:spPr>
        <a:xfrm flipV="1">
          <a:off x="7861300" y="13587650"/>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39410</xdr:rowOff>
    </xdr:from>
    <xdr:to>
      <xdr:col>41</xdr:col>
      <xdr:colOff>50800</xdr:colOff>
      <xdr:row>79</xdr:row>
      <xdr:rowOff>44064</xdr:rowOff>
    </xdr:to>
    <xdr:cxnSp macro="">
      <xdr:nvCxnSpPr>
        <xdr:cNvPr id="411" name="直線コネクタ 410"/>
        <xdr:cNvCxnSpPr/>
      </xdr:nvCxnSpPr>
      <xdr:spPr>
        <a:xfrm>
          <a:off x="6972300" y="13583960"/>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140416</xdr:rowOff>
    </xdr:from>
    <xdr:to>
      <xdr:col>55</xdr:col>
      <xdr:colOff>50800</xdr:colOff>
      <xdr:row>79</xdr:row>
      <xdr:rowOff>70566</xdr:rowOff>
    </xdr:to>
    <xdr:sp macro="" textlink="">
      <xdr:nvSpPr>
        <xdr:cNvPr id="421" name="楕円 420"/>
        <xdr:cNvSpPr/>
      </xdr:nvSpPr>
      <xdr:spPr>
        <a:xfrm>
          <a:off x="10426700" y="135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55343</xdr:rowOff>
    </xdr:from>
    <xdr:ext cx="469744" cy="259045"/>
    <xdr:sp macro="" textlink="">
      <xdr:nvSpPr>
        <xdr:cNvPr id="422" name="商工費該当値テキスト"/>
        <xdr:cNvSpPr txBox="1"/>
      </xdr:nvSpPr>
      <xdr:spPr>
        <a:xfrm>
          <a:off x="10528300" y="134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146328</xdr:rowOff>
    </xdr:from>
    <xdr:to>
      <xdr:col>50</xdr:col>
      <xdr:colOff>165100</xdr:colOff>
      <xdr:row>79</xdr:row>
      <xdr:rowOff>76478</xdr:rowOff>
    </xdr:to>
    <xdr:sp macro="" textlink="">
      <xdr:nvSpPr>
        <xdr:cNvPr id="423" name="楕円 422"/>
        <xdr:cNvSpPr/>
      </xdr:nvSpPr>
      <xdr:spPr>
        <a:xfrm>
          <a:off x="9588500" y="1351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67605</xdr:rowOff>
    </xdr:from>
    <xdr:ext cx="469744" cy="259045"/>
    <xdr:sp macro="" textlink="">
      <xdr:nvSpPr>
        <xdr:cNvPr id="424" name="テキスト ボックス 423"/>
        <xdr:cNvSpPr txBox="1"/>
      </xdr:nvSpPr>
      <xdr:spPr>
        <a:xfrm>
          <a:off x="9404428" y="1361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163750</xdr:rowOff>
    </xdr:from>
    <xdr:to>
      <xdr:col>46</xdr:col>
      <xdr:colOff>38100</xdr:colOff>
      <xdr:row>79</xdr:row>
      <xdr:rowOff>93900</xdr:rowOff>
    </xdr:to>
    <xdr:sp macro="" textlink="">
      <xdr:nvSpPr>
        <xdr:cNvPr id="425" name="楕円 424"/>
        <xdr:cNvSpPr/>
      </xdr:nvSpPr>
      <xdr:spPr>
        <a:xfrm>
          <a:off x="8699500" y="135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85027</xdr:rowOff>
    </xdr:from>
    <xdr:ext cx="469744" cy="259045"/>
    <xdr:sp macro="" textlink="">
      <xdr:nvSpPr>
        <xdr:cNvPr id="426" name="テキスト ボックス 425"/>
        <xdr:cNvSpPr txBox="1"/>
      </xdr:nvSpPr>
      <xdr:spPr>
        <a:xfrm>
          <a:off x="8515428" y="1362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164714</xdr:rowOff>
    </xdr:from>
    <xdr:to>
      <xdr:col>41</xdr:col>
      <xdr:colOff>101600</xdr:colOff>
      <xdr:row>79</xdr:row>
      <xdr:rowOff>94864</xdr:rowOff>
    </xdr:to>
    <xdr:sp macro="" textlink="">
      <xdr:nvSpPr>
        <xdr:cNvPr id="427" name="楕円 426"/>
        <xdr:cNvSpPr/>
      </xdr:nvSpPr>
      <xdr:spPr>
        <a:xfrm>
          <a:off x="7810500" y="135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85991</xdr:rowOff>
    </xdr:from>
    <xdr:ext cx="469744" cy="259045"/>
    <xdr:sp macro="" textlink="">
      <xdr:nvSpPr>
        <xdr:cNvPr id="428" name="テキスト ボックス 427"/>
        <xdr:cNvSpPr txBox="1"/>
      </xdr:nvSpPr>
      <xdr:spPr>
        <a:xfrm>
          <a:off x="7626428" y="1363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160060</xdr:rowOff>
    </xdr:from>
    <xdr:to>
      <xdr:col>36</xdr:col>
      <xdr:colOff>165100</xdr:colOff>
      <xdr:row>79</xdr:row>
      <xdr:rowOff>90210</xdr:rowOff>
    </xdr:to>
    <xdr:sp macro="" textlink="">
      <xdr:nvSpPr>
        <xdr:cNvPr id="429" name="楕円 428"/>
        <xdr:cNvSpPr/>
      </xdr:nvSpPr>
      <xdr:spPr>
        <a:xfrm>
          <a:off x="6921500" y="135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81337</xdr:rowOff>
    </xdr:from>
    <xdr:ext cx="469744" cy="259045"/>
    <xdr:sp macro="" textlink="">
      <xdr:nvSpPr>
        <xdr:cNvPr id="430" name="テキスト ボックス 429"/>
        <xdr:cNvSpPr txBox="1"/>
      </xdr:nvSpPr>
      <xdr:spPr>
        <a:xfrm>
          <a:off x="6737428" y="136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132238</xdr:rowOff>
    </xdr:from>
    <xdr:to>
      <xdr:col>55</xdr:col>
      <xdr:colOff>0</xdr:colOff>
      <xdr:row>96</xdr:row>
      <xdr:rowOff>66118</xdr:rowOff>
    </xdr:to>
    <xdr:cxnSp macro="">
      <xdr:nvCxnSpPr>
        <xdr:cNvPr id="457" name="直線コネクタ 456"/>
        <xdr:cNvCxnSpPr/>
      </xdr:nvCxnSpPr>
      <xdr:spPr>
        <a:xfrm>
          <a:off x="9639300" y="16419988"/>
          <a:ext cx="838200" cy="10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113168</xdr:rowOff>
    </xdr:from>
    <xdr:to>
      <xdr:col>50</xdr:col>
      <xdr:colOff>114300</xdr:colOff>
      <xdr:row>95</xdr:row>
      <xdr:rowOff>132238</xdr:rowOff>
    </xdr:to>
    <xdr:cxnSp macro="">
      <xdr:nvCxnSpPr>
        <xdr:cNvPr id="460" name="直線コネクタ 459"/>
        <xdr:cNvCxnSpPr/>
      </xdr:nvCxnSpPr>
      <xdr:spPr>
        <a:xfrm>
          <a:off x="8750300" y="16400918"/>
          <a:ext cx="8890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113168</xdr:rowOff>
    </xdr:from>
    <xdr:to>
      <xdr:col>45</xdr:col>
      <xdr:colOff>177800</xdr:colOff>
      <xdr:row>96</xdr:row>
      <xdr:rowOff>18844</xdr:rowOff>
    </xdr:to>
    <xdr:cxnSp macro="">
      <xdr:nvCxnSpPr>
        <xdr:cNvPr id="463" name="直線コネクタ 462"/>
        <xdr:cNvCxnSpPr/>
      </xdr:nvCxnSpPr>
      <xdr:spPr>
        <a:xfrm flipV="1">
          <a:off x="7861300" y="16400918"/>
          <a:ext cx="889000" cy="7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154161</xdr:rowOff>
    </xdr:from>
    <xdr:to>
      <xdr:col>41</xdr:col>
      <xdr:colOff>50800</xdr:colOff>
      <xdr:row>96</xdr:row>
      <xdr:rowOff>18844</xdr:rowOff>
    </xdr:to>
    <xdr:cxnSp macro="">
      <xdr:nvCxnSpPr>
        <xdr:cNvPr id="466" name="直線コネクタ 465"/>
        <xdr:cNvCxnSpPr/>
      </xdr:nvCxnSpPr>
      <xdr:spPr>
        <a:xfrm>
          <a:off x="6972300" y="16441911"/>
          <a:ext cx="889000" cy="3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15318</xdr:rowOff>
    </xdr:from>
    <xdr:to>
      <xdr:col>55</xdr:col>
      <xdr:colOff>50800</xdr:colOff>
      <xdr:row>96</xdr:row>
      <xdr:rowOff>116918</xdr:rowOff>
    </xdr:to>
    <xdr:sp macro="" textlink="">
      <xdr:nvSpPr>
        <xdr:cNvPr id="476" name="楕円 475"/>
        <xdr:cNvSpPr/>
      </xdr:nvSpPr>
      <xdr:spPr>
        <a:xfrm>
          <a:off x="10426700" y="164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165195</xdr:rowOff>
    </xdr:from>
    <xdr:ext cx="534377" cy="259045"/>
    <xdr:sp macro="" textlink="">
      <xdr:nvSpPr>
        <xdr:cNvPr id="477" name="土木費該当値テキスト"/>
        <xdr:cNvSpPr txBox="1"/>
      </xdr:nvSpPr>
      <xdr:spPr>
        <a:xfrm>
          <a:off x="10528300" y="164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81438</xdr:rowOff>
    </xdr:from>
    <xdr:to>
      <xdr:col>50</xdr:col>
      <xdr:colOff>165100</xdr:colOff>
      <xdr:row>96</xdr:row>
      <xdr:rowOff>11588</xdr:rowOff>
    </xdr:to>
    <xdr:sp macro="" textlink="">
      <xdr:nvSpPr>
        <xdr:cNvPr id="478" name="楕円 477"/>
        <xdr:cNvSpPr/>
      </xdr:nvSpPr>
      <xdr:spPr>
        <a:xfrm>
          <a:off x="9588500" y="163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28115</xdr:rowOff>
    </xdr:from>
    <xdr:ext cx="599010" cy="259045"/>
    <xdr:sp macro="" textlink="">
      <xdr:nvSpPr>
        <xdr:cNvPr id="479" name="テキスト ボックス 478"/>
        <xdr:cNvSpPr txBox="1"/>
      </xdr:nvSpPr>
      <xdr:spPr>
        <a:xfrm>
          <a:off x="9339795" y="1614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62368</xdr:rowOff>
    </xdr:from>
    <xdr:to>
      <xdr:col>46</xdr:col>
      <xdr:colOff>38100</xdr:colOff>
      <xdr:row>95</xdr:row>
      <xdr:rowOff>163968</xdr:rowOff>
    </xdr:to>
    <xdr:sp macro="" textlink="">
      <xdr:nvSpPr>
        <xdr:cNvPr id="480" name="楕円 479"/>
        <xdr:cNvSpPr/>
      </xdr:nvSpPr>
      <xdr:spPr>
        <a:xfrm>
          <a:off x="8699500" y="1635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9045</xdr:rowOff>
    </xdr:from>
    <xdr:ext cx="599010" cy="259045"/>
    <xdr:sp macro="" textlink="">
      <xdr:nvSpPr>
        <xdr:cNvPr id="481" name="テキスト ボックス 480"/>
        <xdr:cNvSpPr txBox="1"/>
      </xdr:nvSpPr>
      <xdr:spPr>
        <a:xfrm>
          <a:off x="8450795" y="1612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139494</xdr:rowOff>
    </xdr:from>
    <xdr:to>
      <xdr:col>41</xdr:col>
      <xdr:colOff>101600</xdr:colOff>
      <xdr:row>96</xdr:row>
      <xdr:rowOff>69644</xdr:rowOff>
    </xdr:to>
    <xdr:sp macro="" textlink="">
      <xdr:nvSpPr>
        <xdr:cNvPr id="482" name="楕円 481"/>
        <xdr:cNvSpPr/>
      </xdr:nvSpPr>
      <xdr:spPr>
        <a:xfrm>
          <a:off x="7810500" y="16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86171</xdr:rowOff>
    </xdr:from>
    <xdr:ext cx="599010" cy="259045"/>
    <xdr:sp macro="" textlink="">
      <xdr:nvSpPr>
        <xdr:cNvPr id="483" name="テキスト ボックス 482"/>
        <xdr:cNvSpPr txBox="1"/>
      </xdr:nvSpPr>
      <xdr:spPr>
        <a:xfrm>
          <a:off x="7561795" y="1620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103361</xdr:rowOff>
    </xdr:from>
    <xdr:to>
      <xdr:col>36</xdr:col>
      <xdr:colOff>165100</xdr:colOff>
      <xdr:row>96</xdr:row>
      <xdr:rowOff>33511</xdr:rowOff>
    </xdr:to>
    <xdr:sp macro="" textlink="">
      <xdr:nvSpPr>
        <xdr:cNvPr id="484" name="楕円 483"/>
        <xdr:cNvSpPr/>
      </xdr:nvSpPr>
      <xdr:spPr>
        <a:xfrm>
          <a:off x="6921500" y="1639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50038</xdr:rowOff>
    </xdr:from>
    <xdr:ext cx="599010" cy="259045"/>
    <xdr:sp macro="" textlink="">
      <xdr:nvSpPr>
        <xdr:cNvPr id="485" name="テキスト ボックス 484"/>
        <xdr:cNvSpPr txBox="1"/>
      </xdr:nvSpPr>
      <xdr:spPr>
        <a:xfrm>
          <a:off x="6672795" y="1616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68129</xdr:rowOff>
    </xdr:from>
    <xdr:to>
      <xdr:col>85</xdr:col>
      <xdr:colOff>127000</xdr:colOff>
      <xdr:row>38</xdr:row>
      <xdr:rowOff>76664</xdr:rowOff>
    </xdr:to>
    <xdr:cxnSp macro="">
      <xdr:nvCxnSpPr>
        <xdr:cNvPr id="515" name="直線コネクタ 514"/>
        <xdr:cNvCxnSpPr/>
      </xdr:nvCxnSpPr>
      <xdr:spPr>
        <a:xfrm>
          <a:off x="15481300" y="6583229"/>
          <a:ext cx="8382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61461</xdr:rowOff>
    </xdr:from>
    <xdr:to>
      <xdr:col>81</xdr:col>
      <xdr:colOff>50800</xdr:colOff>
      <xdr:row>38</xdr:row>
      <xdr:rowOff>68129</xdr:rowOff>
    </xdr:to>
    <xdr:cxnSp macro="">
      <xdr:nvCxnSpPr>
        <xdr:cNvPr id="518" name="直線コネクタ 517"/>
        <xdr:cNvCxnSpPr/>
      </xdr:nvCxnSpPr>
      <xdr:spPr>
        <a:xfrm>
          <a:off x="14592300" y="6576561"/>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23552</xdr:rowOff>
    </xdr:from>
    <xdr:to>
      <xdr:col>76</xdr:col>
      <xdr:colOff>114300</xdr:colOff>
      <xdr:row>38</xdr:row>
      <xdr:rowOff>61461</xdr:rowOff>
    </xdr:to>
    <xdr:cxnSp macro="">
      <xdr:nvCxnSpPr>
        <xdr:cNvPr id="521" name="直線コネクタ 520"/>
        <xdr:cNvCxnSpPr/>
      </xdr:nvCxnSpPr>
      <xdr:spPr>
        <a:xfrm>
          <a:off x="13703300" y="6538652"/>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23552</xdr:rowOff>
    </xdr:from>
    <xdr:to>
      <xdr:col>71</xdr:col>
      <xdr:colOff>177800</xdr:colOff>
      <xdr:row>38</xdr:row>
      <xdr:rowOff>39574</xdr:rowOff>
    </xdr:to>
    <xdr:cxnSp macro="">
      <xdr:nvCxnSpPr>
        <xdr:cNvPr id="524" name="直線コネクタ 523"/>
        <xdr:cNvCxnSpPr/>
      </xdr:nvCxnSpPr>
      <xdr:spPr>
        <a:xfrm flipV="1">
          <a:off x="12814300" y="6538652"/>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25864</xdr:rowOff>
    </xdr:from>
    <xdr:to>
      <xdr:col>85</xdr:col>
      <xdr:colOff>177800</xdr:colOff>
      <xdr:row>38</xdr:row>
      <xdr:rowOff>127464</xdr:rowOff>
    </xdr:to>
    <xdr:sp macro="" textlink="">
      <xdr:nvSpPr>
        <xdr:cNvPr id="534" name="楕円 533"/>
        <xdr:cNvSpPr/>
      </xdr:nvSpPr>
      <xdr:spPr>
        <a:xfrm>
          <a:off x="16268700" y="654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4291</xdr:rowOff>
    </xdr:from>
    <xdr:ext cx="534377" cy="259045"/>
    <xdr:sp macro="" textlink="">
      <xdr:nvSpPr>
        <xdr:cNvPr id="535" name="消防費該当値テキスト"/>
        <xdr:cNvSpPr txBox="1"/>
      </xdr:nvSpPr>
      <xdr:spPr>
        <a:xfrm>
          <a:off x="16370300" y="65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17329</xdr:rowOff>
    </xdr:from>
    <xdr:to>
      <xdr:col>81</xdr:col>
      <xdr:colOff>101600</xdr:colOff>
      <xdr:row>38</xdr:row>
      <xdr:rowOff>118929</xdr:rowOff>
    </xdr:to>
    <xdr:sp macro="" textlink="">
      <xdr:nvSpPr>
        <xdr:cNvPr id="536" name="楕円 535"/>
        <xdr:cNvSpPr/>
      </xdr:nvSpPr>
      <xdr:spPr>
        <a:xfrm>
          <a:off x="15430500" y="65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110056</xdr:rowOff>
    </xdr:from>
    <xdr:ext cx="534377" cy="259045"/>
    <xdr:sp macro="" textlink="">
      <xdr:nvSpPr>
        <xdr:cNvPr id="537" name="テキスト ボックス 536"/>
        <xdr:cNvSpPr txBox="1"/>
      </xdr:nvSpPr>
      <xdr:spPr>
        <a:xfrm>
          <a:off x="15214111" y="662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10661</xdr:rowOff>
    </xdr:from>
    <xdr:to>
      <xdr:col>76</xdr:col>
      <xdr:colOff>165100</xdr:colOff>
      <xdr:row>38</xdr:row>
      <xdr:rowOff>112261</xdr:rowOff>
    </xdr:to>
    <xdr:sp macro="" textlink="">
      <xdr:nvSpPr>
        <xdr:cNvPr id="538" name="楕円 537"/>
        <xdr:cNvSpPr/>
      </xdr:nvSpPr>
      <xdr:spPr>
        <a:xfrm>
          <a:off x="14541500" y="65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103388</xdr:rowOff>
    </xdr:from>
    <xdr:ext cx="534377" cy="259045"/>
    <xdr:sp macro="" textlink="">
      <xdr:nvSpPr>
        <xdr:cNvPr id="539" name="テキスト ボックス 538"/>
        <xdr:cNvSpPr txBox="1"/>
      </xdr:nvSpPr>
      <xdr:spPr>
        <a:xfrm>
          <a:off x="14325111" y="66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144202</xdr:rowOff>
    </xdr:from>
    <xdr:to>
      <xdr:col>72</xdr:col>
      <xdr:colOff>38100</xdr:colOff>
      <xdr:row>38</xdr:row>
      <xdr:rowOff>74352</xdr:rowOff>
    </xdr:to>
    <xdr:sp macro="" textlink="">
      <xdr:nvSpPr>
        <xdr:cNvPr id="540" name="楕円 539"/>
        <xdr:cNvSpPr/>
      </xdr:nvSpPr>
      <xdr:spPr>
        <a:xfrm>
          <a:off x="13652500" y="64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65479</xdr:rowOff>
    </xdr:from>
    <xdr:ext cx="534377" cy="259045"/>
    <xdr:sp macro="" textlink="">
      <xdr:nvSpPr>
        <xdr:cNvPr id="541" name="テキスト ボックス 540"/>
        <xdr:cNvSpPr txBox="1"/>
      </xdr:nvSpPr>
      <xdr:spPr>
        <a:xfrm>
          <a:off x="13436111" y="65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160224</xdr:rowOff>
    </xdr:from>
    <xdr:to>
      <xdr:col>67</xdr:col>
      <xdr:colOff>101600</xdr:colOff>
      <xdr:row>38</xdr:row>
      <xdr:rowOff>90374</xdr:rowOff>
    </xdr:to>
    <xdr:sp macro="" textlink="">
      <xdr:nvSpPr>
        <xdr:cNvPr id="542" name="楕円 541"/>
        <xdr:cNvSpPr/>
      </xdr:nvSpPr>
      <xdr:spPr>
        <a:xfrm>
          <a:off x="12763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81501</xdr:rowOff>
    </xdr:from>
    <xdr:ext cx="534377" cy="259045"/>
    <xdr:sp macro="" textlink="">
      <xdr:nvSpPr>
        <xdr:cNvPr id="543" name="テキスト ボックス 542"/>
        <xdr:cNvSpPr txBox="1"/>
      </xdr:nvSpPr>
      <xdr:spPr>
        <a:xfrm>
          <a:off x="12547111"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34988</xdr:rowOff>
    </xdr:from>
    <xdr:to>
      <xdr:col>85</xdr:col>
      <xdr:colOff>127000</xdr:colOff>
      <xdr:row>57</xdr:row>
      <xdr:rowOff>128208</xdr:rowOff>
    </xdr:to>
    <xdr:cxnSp macro="">
      <xdr:nvCxnSpPr>
        <xdr:cNvPr id="574" name="直線コネクタ 573"/>
        <xdr:cNvCxnSpPr/>
      </xdr:nvCxnSpPr>
      <xdr:spPr>
        <a:xfrm>
          <a:off x="15481300" y="9464738"/>
          <a:ext cx="838200" cy="43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34988</xdr:rowOff>
    </xdr:from>
    <xdr:to>
      <xdr:col>81</xdr:col>
      <xdr:colOff>50800</xdr:colOff>
      <xdr:row>57</xdr:row>
      <xdr:rowOff>106621</xdr:rowOff>
    </xdr:to>
    <xdr:cxnSp macro="">
      <xdr:nvCxnSpPr>
        <xdr:cNvPr id="577" name="直線コネクタ 576"/>
        <xdr:cNvCxnSpPr/>
      </xdr:nvCxnSpPr>
      <xdr:spPr>
        <a:xfrm flipV="1">
          <a:off x="14592300" y="9464738"/>
          <a:ext cx="889000" cy="4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95740</xdr:rowOff>
    </xdr:from>
    <xdr:to>
      <xdr:col>76</xdr:col>
      <xdr:colOff>114300</xdr:colOff>
      <xdr:row>57</xdr:row>
      <xdr:rowOff>106621</xdr:rowOff>
    </xdr:to>
    <xdr:cxnSp macro="">
      <xdr:nvCxnSpPr>
        <xdr:cNvPr id="580" name="直線コネクタ 579"/>
        <xdr:cNvCxnSpPr/>
      </xdr:nvCxnSpPr>
      <xdr:spPr>
        <a:xfrm>
          <a:off x="13703300" y="9868390"/>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95740</xdr:rowOff>
    </xdr:from>
    <xdr:to>
      <xdr:col>71</xdr:col>
      <xdr:colOff>177800</xdr:colOff>
      <xdr:row>57</xdr:row>
      <xdr:rowOff>111455</xdr:rowOff>
    </xdr:to>
    <xdr:cxnSp macro="">
      <xdr:nvCxnSpPr>
        <xdr:cNvPr id="583" name="直線コネクタ 582"/>
        <xdr:cNvCxnSpPr/>
      </xdr:nvCxnSpPr>
      <xdr:spPr>
        <a:xfrm flipV="1">
          <a:off x="12814300" y="9868390"/>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77408</xdr:rowOff>
    </xdr:from>
    <xdr:to>
      <xdr:col>85</xdr:col>
      <xdr:colOff>177800</xdr:colOff>
      <xdr:row>58</xdr:row>
      <xdr:rowOff>7558</xdr:rowOff>
    </xdr:to>
    <xdr:sp macro="" textlink="">
      <xdr:nvSpPr>
        <xdr:cNvPr id="593" name="楕円 592"/>
        <xdr:cNvSpPr/>
      </xdr:nvSpPr>
      <xdr:spPr>
        <a:xfrm>
          <a:off x="16268700" y="985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55835</xdr:rowOff>
    </xdr:from>
    <xdr:ext cx="534377" cy="259045"/>
    <xdr:sp macro="" textlink="">
      <xdr:nvSpPr>
        <xdr:cNvPr id="594" name="教育費該当値テキスト"/>
        <xdr:cNvSpPr txBox="1"/>
      </xdr:nvSpPr>
      <xdr:spPr>
        <a:xfrm>
          <a:off x="16370300" y="982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155638</xdr:rowOff>
    </xdr:from>
    <xdr:to>
      <xdr:col>81</xdr:col>
      <xdr:colOff>101600</xdr:colOff>
      <xdr:row>55</xdr:row>
      <xdr:rowOff>85788</xdr:rowOff>
    </xdr:to>
    <xdr:sp macro="" textlink="">
      <xdr:nvSpPr>
        <xdr:cNvPr id="595" name="楕円 594"/>
        <xdr:cNvSpPr/>
      </xdr:nvSpPr>
      <xdr:spPr>
        <a:xfrm>
          <a:off x="15430500" y="94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102315</xdr:rowOff>
    </xdr:from>
    <xdr:ext cx="599010" cy="259045"/>
    <xdr:sp macro="" textlink="">
      <xdr:nvSpPr>
        <xdr:cNvPr id="596" name="テキスト ボックス 595"/>
        <xdr:cNvSpPr txBox="1"/>
      </xdr:nvSpPr>
      <xdr:spPr>
        <a:xfrm>
          <a:off x="15181795" y="918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55821</xdr:rowOff>
    </xdr:from>
    <xdr:to>
      <xdr:col>76</xdr:col>
      <xdr:colOff>165100</xdr:colOff>
      <xdr:row>57</xdr:row>
      <xdr:rowOff>157421</xdr:rowOff>
    </xdr:to>
    <xdr:sp macro="" textlink="">
      <xdr:nvSpPr>
        <xdr:cNvPr id="597" name="楕円 596"/>
        <xdr:cNvSpPr/>
      </xdr:nvSpPr>
      <xdr:spPr>
        <a:xfrm>
          <a:off x="14541500" y="98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2498</xdr:rowOff>
    </xdr:from>
    <xdr:ext cx="599010" cy="259045"/>
    <xdr:sp macro="" textlink="">
      <xdr:nvSpPr>
        <xdr:cNvPr id="598" name="テキスト ボックス 597"/>
        <xdr:cNvSpPr txBox="1"/>
      </xdr:nvSpPr>
      <xdr:spPr>
        <a:xfrm>
          <a:off x="14292795" y="960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44940</xdr:rowOff>
    </xdr:from>
    <xdr:to>
      <xdr:col>72</xdr:col>
      <xdr:colOff>38100</xdr:colOff>
      <xdr:row>57</xdr:row>
      <xdr:rowOff>146540</xdr:rowOff>
    </xdr:to>
    <xdr:sp macro="" textlink="">
      <xdr:nvSpPr>
        <xdr:cNvPr id="599" name="楕円 598"/>
        <xdr:cNvSpPr/>
      </xdr:nvSpPr>
      <xdr:spPr>
        <a:xfrm>
          <a:off x="13652500" y="98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163067</xdr:rowOff>
    </xdr:from>
    <xdr:ext cx="599010" cy="259045"/>
    <xdr:sp macro="" textlink="">
      <xdr:nvSpPr>
        <xdr:cNvPr id="600" name="テキスト ボックス 599"/>
        <xdr:cNvSpPr txBox="1"/>
      </xdr:nvSpPr>
      <xdr:spPr>
        <a:xfrm>
          <a:off x="13403795" y="959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60655</xdr:rowOff>
    </xdr:from>
    <xdr:to>
      <xdr:col>67</xdr:col>
      <xdr:colOff>101600</xdr:colOff>
      <xdr:row>57</xdr:row>
      <xdr:rowOff>162255</xdr:rowOff>
    </xdr:to>
    <xdr:sp macro="" textlink="">
      <xdr:nvSpPr>
        <xdr:cNvPr id="601" name="楕円 600"/>
        <xdr:cNvSpPr/>
      </xdr:nvSpPr>
      <xdr:spPr>
        <a:xfrm>
          <a:off x="12763500" y="98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7332</xdr:rowOff>
    </xdr:from>
    <xdr:ext cx="599010" cy="259045"/>
    <xdr:sp macro="" textlink="">
      <xdr:nvSpPr>
        <xdr:cNvPr id="602" name="テキスト ボックス 601"/>
        <xdr:cNvSpPr txBox="1"/>
      </xdr:nvSpPr>
      <xdr:spPr>
        <a:xfrm>
          <a:off x="12514795" y="960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91553</xdr:rowOff>
    </xdr:from>
    <xdr:to>
      <xdr:col>85</xdr:col>
      <xdr:colOff>127000</xdr:colOff>
      <xdr:row>78</xdr:row>
      <xdr:rowOff>139700</xdr:rowOff>
    </xdr:to>
    <xdr:cxnSp macro="">
      <xdr:nvCxnSpPr>
        <xdr:cNvPr id="629" name="直線コネクタ 628"/>
        <xdr:cNvCxnSpPr/>
      </xdr:nvCxnSpPr>
      <xdr:spPr>
        <a:xfrm flipV="1">
          <a:off x="15481300" y="13464653"/>
          <a:ext cx="838200" cy="4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133066</xdr:rowOff>
    </xdr:from>
    <xdr:to>
      <xdr:col>71</xdr:col>
      <xdr:colOff>177800</xdr:colOff>
      <xdr:row>78</xdr:row>
      <xdr:rowOff>139700</xdr:rowOff>
    </xdr:to>
    <xdr:cxnSp macro="">
      <xdr:nvCxnSpPr>
        <xdr:cNvPr id="638" name="直線コネクタ 637"/>
        <xdr:cNvCxnSpPr/>
      </xdr:nvCxnSpPr>
      <xdr:spPr>
        <a:xfrm>
          <a:off x="12814300" y="13506166"/>
          <a:ext cx="889000" cy="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40753</xdr:rowOff>
    </xdr:from>
    <xdr:to>
      <xdr:col>85</xdr:col>
      <xdr:colOff>177800</xdr:colOff>
      <xdr:row>78</xdr:row>
      <xdr:rowOff>142353</xdr:rowOff>
    </xdr:to>
    <xdr:sp macro="" textlink="">
      <xdr:nvSpPr>
        <xdr:cNvPr id="648" name="楕円 647"/>
        <xdr:cNvSpPr/>
      </xdr:nvSpPr>
      <xdr:spPr>
        <a:xfrm>
          <a:off x="16268700" y="1341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xdr:rowOff>
    </xdr:from>
    <xdr:ext cx="534377" cy="259045"/>
    <xdr:sp macro="" textlink="">
      <xdr:nvSpPr>
        <xdr:cNvPr id="649" name="災害復旧費該当値テキスト"/>
        <xdr:cNvSpPr txBox="1"/>
      </xdr:nvSpPr>
      <xdr:spPr>
        <a:xfrm>
          <a:off x="16370300" y="1320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82266</xdr:rowOff>
    </xdr:from>
    <xdr:to>
      <xdr:col>67</xdr:col>
      <xdr:colOff>101600</xdr:colOff>
      <xdr:row>79</xdr:row>
      <xdr:rowOff>12416</xdr:rowOff>
    </xdr:to>
    <xdr:sp macro="" textlink="">
      <xdr:nvSpPr>
        <xdr:cNvPr id="656" name="楕円 655"/>
        <xdr:cNvSpPr/>
      </xdr:nvSpPr>
      <xdr:spPr>
        <a:xfrm>
          <a:off x="12763500" y="134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3543</xdr:rowOff>
    </xdr:from>
    <xdr:ext cx="469744" cy="259045"/>
    <xdr:sp macro="" textlink="">
      <xdr:nvSpPr>
        <xdr:cNvPr id="657" name="テキスト ボックス 656"/>
        <xdr:cNvSpPr txBox="1"/>
      </xdr:nvSpPr>
      <xdr:spPr>
        <a:xfrm>
          <a:off x="12579428" y="1354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41956</xdr:rowOff>
    </xdr:from>
    <xdr:to>
      <xdr:col>85</xdr:col>
      <xdr:colOff>127000</xdr:colOff>
      <xdr:row>96</xdr:row>
      <xdr:rowOff>84232</xdr:rowOff>
    </xdr:to>
    <xdr:cxnSp macro="">
      <xdr:nvCxnSpPr>
        <xdr:cNvPr id="684" name="直線コネクタ 683"/>
        <xdr:cNvCxnSpPr/>
      </xdr:nvCxnSpPr>
      <xdr:spPr>
        <a:xfrm flipV="1">
          <a:off x="15481300" y="16501156"/>
          <a:ext cx="838200" cy="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78389</xdr:rowOff>
    </xdr:from>
    <xdr:to>
      <xdr:col>81</xdr:col>
      <xdr:colOff>50800</xdr:colOff>
      <xdr:row>96</xdr:row>
      <xdr:rowOff>84232</xdr:rowOff>
    </xdr:to>
    <xdr:cxnSp macro="">
      <xdr:nvCxnSpPr>
        <xdr:cNvPr id="687" name="直線コネクタ 686"/>
        <xdr:cNvCxnSpPr/>
      </xdr:nvCxnSpPr>
      <xdr:spPr>
        <a:xfrm>
          <a:off x="14592300" y="16537589"/>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71134</xdr:rowOff>
    </xdr:from>
    <xdr:to>
      <xdr:col>76</xdr:col>
      <xdr:colOff>114300</xdr:colOff>
      <xdr:row>96</xdr:row>
      <xdr:rowOff>78389</xdr:rowOff>
    </xdr:to>
    <xdr:cxnSp macro="">
      <xdr:nvCxnSpPr>
        <xdr:cNvPr id="690" name="直線コネクタ 689"/>
        <xdr:cNvCxnSpPr/>
      </xdr:nvCxnSpPr>
      <xdr:spPr>
        <a:xfrm>
          <a:off x="13703300" y="16530334"/>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46746</xdr:rowOff>
    </xdr:from>
    <xdr:to>
      <xdr:col>71</xdr:col>
      <xdr:colOff>177800</xdr:colOff>
      <xdr:row>96</xdr:row>
      <xdr:rowOff>71134</xdr:rowOff>
    </xdr:to>
    <xdr:cxnSp macro="">
      <xdr:nvCxnSpPr>
        <xdr:cNvPr id="693" name="直線コネクタ 692"/>
        <xdr:cNvCxnSpPr/>
      </xdr:nvCxnSpPr>
      <xdr:spPr>
        <a:xfrm>
          <a:off x="12814300" y="16505946"/>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162606</xdr:rowOff>
    </xdr:from>
    <xdr:to>
      <xdr:col>85</xdr:col>
      <xdr:colOff>177800</xdr:colOff>
      <xdr:row>96</xdr:row>
      <xdr:rowOff>92756</xdr:rowOff>
    </xdr:to>
    <xdr:sp macro="" textlink="">
      <xdr:nvSpPr>
        <xdr:cNvPr id="703" name="楕円 702"/>
        <xdr:cNvSpPr/>
      </xdr:nvSpPr>
      <xdr:spPr>
        <a:xfrm>
          <a:off x="16268700" y="164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141033</xdr:rowOff>
    </xdr:from>
    <xdr:ext cx="534377" cy="259045"/>
    <xdr:sp macro="" textlink="">
      <xdr:nvSpPr>
        <xdr:cNvPr id="704" name="公債費該当値テキスト"/>
        <xdr:cNvSpPr txBox="1"/>
      </xdr:nvSpPr>
      <xdr:spPr>
        <a:xfrm>
          <a:off x="16370300" y="164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33432</xdr:rowOff>
    </xdr:from>
    <xdr:to>
      <xdr:col>81</xdr:col>
      <xdr:colOff>101600</xdr:colOff>
      <xdr:row>96</xdr:row>
      <xdr:rowOff>135032</xdr:rowOff>
    </xdr:to>
    <xdr:sp macro="" textlink="">
      <xdr:nvSpPr>
        <xdr:cNvPr id="705" name="楕円 704"/>
        <xdr:cNvSpPr/>
      </xdr:nvSpPr>
      <xdr:spPr>
        <a:xfrm>
          <a:off x="15430500" y="16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126159</xdr:rowOff>
    </xdr:from>
    <xdr:ext cx="534377" cy="259045"/>
    <xdr:sp macro="" textlink="">
      <xdr:nvSpPr>
        <xdr:cNvPr id="706" name="テキスト ボックス 705"/>
        <xdr:cNvSpPr txBox="1"/>
      </xdr:nvSpPr>
      <xdr:spPr>
        <a:xfrm>
          <a:off x="15214111" y="1658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27589</xdr:rowOff>
    </xdr:from>
    <xdr:to>
      <xdr:col>76</xdr:col>
      <xdr:colOff>165100</xdr:colOff>
      <xdr:row>96</xdr:row>
      <xdr:rowOff>129189</xdr:rowOff>
    </xdr:to>
    <xdr:sp macro="" textlink="">
      <xdr:nvSpPr>
        <xdr:cNvPr id="707" name="楕円 706"/>
        <xdr:cNvSpPr/>
      </xdr:nvSpPr>
      <xdr:spPr>
        <a:xfrm>
          <a:off x="14541500" y="164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120316</xdr:rowOff>
    </xdr:from>
    <xdr:ext cx="534377" cy="259045"/>
    <xdr:sp macro="" textlink="">
      <xdr:nvSpPr>
        <xdr:cNvPr id="708" name="テキスト ボックス 707"/>
        <xdr:cNvSpPr txBox="1"/>
      </xdr:nvSpPr>
      <xdr:spPr>
        <a:xfrm>
          <a:off x="14325111" y="1657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20334</xdr:rowOff>
    </xdr:from>
    <xdr:to>
      <xdr:col>72</xdr:col>
      <xdr:colOff>38100</xdr:colOff>
      <xdr:row>96</xdr:row>
      <xdr:rowOff>121934</xdr:rowOff>
    </xdr:to>
    <xdr:sp macro="" textlink="">
      <xdr:nvSpPr>
        <xdr:cNvPr id="709" name="楕円 708"/>
        <xdr:cNvSpPr/>
      </xdr:nvSpPr>
      <xdr:spPr>
        <a:xfrm>
          <a:off x="13652500" y="164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113061</xdr:rowOff>
    </xdr:from>
    <xdr:ext cx="534377" cy="259045"/>
    <xdr:sp macro="" textlink="">
      <xdr:nvSpPr>
        <xdr:cNvPr id="710" name="テキスト ボックス 709"/>
        <xdr:cNvSpPr txBox="1"/>
      </xdr:nvSpPr>
      <xdr:spPr>
        <a:xfrm>
          <a:off x="13436111" y="165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167396</xdr:rowOff>
    </xdr:from>
    <xdr:to>
      <xdr:col>67</xdr:col>
      <xdr:colOff>101600</xdr:colOff>
      <xdr:row>96</xdr:row>
      <xdr:rowOff>97546</xdr:rowOff>
    </xdr:to>
    <xdr:sp macro="" textlink="">
      <xdr:nvSpPr>
        <xdr:cNvPr id="711" name="楕円 710"/>
        <xdr:cNvSpPr/>
      </xdr:nvSpPr>
      <xdr:spPr>
        <a:xfrm>
          <a:off x="12763500" y="164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88673</xdr:rowOff>
    </xdr:from>
    <xdr:ext cx="534377" cy="259045"/>
    <xdr:sp macro="" textlink="">
      <xdr:nvSpPr>
        <xdr:cNvPr id="712" name="テキスト ボックス 711"/>
        <xdr:cNvSpPr txBox="1"/>
      </xdr:nvSpPr>
      <xdr:spPr>
        <a:xfrm>
          <a:off x="12547111" y="1654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災害復旧費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21,062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ｺｽﾄ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月豪雨災害によるもので、農林水産施設、公共土木施設及び公立学校施設等の災害復旧費である。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〇財政調整基金残高</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年次的に積み立てることにより将来負担の軽減を図るとともに、安定的な財政運営に努める。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(H18-624,197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H29-1,698,069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〇実質収支額</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翌年度への繰越額が前年比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したため、実質収支額</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の結果となった。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〇実質単年度収支</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赤字になっているのは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基金積立を</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財政調整基金では無く、</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目的基金（公共施設整備基金）</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積立て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たことが主な要因である。今後も公共施設の整備等の増加のため、目的基金（公共施設整備基金）を主に積み立てる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予定である。今後も税収等の伸びが期待できないことから、より一層慎重な財政運営が必要と考える。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〇今後の対応</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税収等の伸びが期待できないことから繰出金等を抑制し、適正化を図る。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〇現状</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一般会計は前年度より歳入（</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となった。主な要因として、歳入は県支出金（防災関連施設整備補助金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百万円）、歳出は教育費（防災関連施設事業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947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百万円）があげられる。翌年度への繰越額が昨年より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となっており、実質収支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の要因となっている。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〇今後の対応</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各会計で適正な財政運営を行うためにも、経常収支の均衡が確保され行政内容が実質的に住民の福祉向上のために適切な行政水準を保つことが、財政運営の基本であると考える。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税収等の伸びが期待できないことから、繰出金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を抑制し今後とも計画的にしかも効率的な財政運営に努める。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6206277</v>
      </c>
      <c r="BO4" s="410"/>
      <c r="BP4" s="410"/>
      <c r="BQ4" s="410"/>
      <c r="BR4" s="410"/>
      <c r="BS4" s="410"/>
      <c r="BT4" s="410"/>
      <c r="BU4" s="411"/>
      <c r="BV4" s="409">
        <v>7158246</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1.9</v>
      </c>
      <c r="CU4" s="416"/>
      <c r="CV4" s="416"/>
      <c r="CW4" s="416"/>
      <c r="CX4" s="416"/>
      <c r="CY4" s="416"/>
      <c r="CZ4" s="416"/>
      <c r="DA4" s="417"/>
      <c r="DB4" s="415">
        <v>3.1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6060099</v>
      </c>
      <c r="BO5" s="447"/>
      <c r="BP5" s="447"/>
      <c r="BQ5" s="447"/>
      <c r="BR5" s="447"/>
      <c r="BS5" s="447"/>
      <c r="BT5" s="447"/>
      <c r="BU5" s="448"/>
      <c r="BV5" s="446">
        <v>6983900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85.7</v>
      </c>
      <c r="CU5" s="444"/>
      <c r="CV5" s="444"/>
      <c r="CW5" s="444"/>
      <c r="CX5" s="444"/>
      <c r="CY5" s="444"/>
      <c r="CZ5" s="444"/>
      <c r="DA5" s="445"/>
      <c r="DB5" s="443">
        <v>83.8</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146178</v>
      </c>
      <c r="BO6" s="447"/>
      <c r="BP6" s="447"/>
      <c r="BQ6" s="447"/>
      <c r="BR6" s="447"/>
      <c r="BS6" s="447"/>
      <c r="BT6" s="447"/>
      <c r="BU6" s="448"/>
      <c r="BV6" s="446">
        <v>174346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89.2</v>
      </c>
      <c r="CU6" s="484"/>
      <c r="CV6" s="484"/>
      <c r="CW6" s="484"/>
      <c r="CX6" s="484"/>
      <c r="CY6" s="484"/>
      <c r="CZ6" s="484"/>
      <c r="DA6" s="485"/>
      <c r="DB6" s="483">
        <v>87.1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76778</v>
      </c>
      <c r="BO7" s="447"/>
      <c r="BP7" s="447"/>
      <c r="BQ7" s="447"/>
      <c r="BR7" s="447"/>
      <c r="BS7" s="447"/>
      <c r="BT7" s="447"/>
      <c r="BU7" s="448"/>
      <c r="BV7" s="446">
        <v>59010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3707347</v>
      </c>
      <c r="CU7" s="447"/>
      <c r="CV7" s="447"/>
      <c r="CW7" s="447"/>
      <c r="CX7" s="447"/>
      <c r="CY7" s="447"/>
      <c r="CZ7" s="447"/>
      <c r="DA7" s="448"/>
      <c r="DB7" s="446">
        <v>3717134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95</v>
      </c>
      <c r="AV8" s="479"/>
      <c r="AW8" s="479"/>
      <c r="AX8" s="479"/>
      <c r="AY8" s="480" t="s">
        <v>103</v>
      </c>
      <c r="AZ8" s="481"/>
      <c r="BA8" s="481"/>
      <c r="BB8" s="481"/>
      <c r="BC8" s="481"/>
      <c r="BD8" s="481"/>
      <c r="BE8" s="481"/>
      <c r="BF8" s="481"/>
      <c r="BG8" s="481"/>
      <c r="BH8" s="481"/>
      <c r="BI8" s="481"/>
      <c r="BJ8" s="481"/>
      <c r="BK8" s="481"/>
      <c r="BL8" s="481"/>
      <c r="BM8" s="482"/>
      <c r="BN8" s="446">
        <v>69400</v>
      </c>
      <c r="BO8" s="447"/>
      <c r="BP8" s="447"/>
      <c r="BQ8" s="447"/>
      <c r="BR8" s="447"/>
      <c r="BS8" s="447"/>
      <c r="BT8" s="447"/>
      <c r="BU8" s="448"/>
      <c r="BV8" s="446">
        <v>115336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0.16</v>
      </c>
      <c r="CU8" s="487"/>
      <c r="CV8" s="487"/>
      <c r="CW8" s="487"/>
      <c r="CX8" s="487"/>
      <c r="CY8" s="487"/>
      <c r="CZ8" s="487"/>
      <c r="DA8" s="488"/>
      <c r="DB8" s="486">
        <v>0.16</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7212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-45936</v>
      </c>
      <c r="BO9" s="447"/>
      <c r="BP9" s="447"/>
      <c r="BQ9" s="447"/>
      <c r="BR9" s="447"/>
      <c r="BS9" s="447"/>
      <c r="BT9" s="447"/>
      <c r="BU9" s="448"/>
      <c r="BV9" s="446">
        <v>19493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16.399999999999999</v>
      </c>
      <c r="CU9" s="444"/>
      <c r="CV9" s="444"/>
      <c r="CW9" s="444"/>
      <c r="CX9" s="444"/>
      <c r="CY9" s="444"/>
      <c r="CZ9" s="444"/>
      <c r="DA9" s="445"/>
      <c r="DB9" s="443">
        <v>15.2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8169</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1050</v>
      </c>
      <c r="BO10" s="447"/>
      <c r="BP10" s="447"/>
      <c r="BQ10" s="447"/>
      <c r="BR10" s="447"/>
      <c r="BS10" s="447"/>
      <c r="BT10" s="447"/>
      <c r="BU10" s="448"/>
      <c r="BV10" s="446">
        <v>125092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7242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135</v>
      </c>
      <c r="N13" s="535"/>
      <c r="O13" s="535"/>
      <c r="P13" s="535"/>
      <c r="Q13" s="536"/>
      <c r="R13" s="527">
        <v>7201</v>
      </c>
      <c r="S13" s="528"/>
      <c r="T13" s="528"/>
      <c r="U13" s="528"/>
      <c r="V13" s="529"/>
      <c r="W13" s="462" t="s">
        <v>136</v>
      </c>
      <c r="X13" s="463"/>
      <c r="Y13" s="463"/>
      <c r="Z13" s="463"/>
      <c r="AA13" s="463"/>
      <c r="AB13" s="453"/>
      <c r="AC13" s="497">
        <v>762</v>
      </c>
      <c r="AD13" s="498"/>
      <c r="AE13" s="498"/>
      <c r="AF13" s="498"/>
      <c r="AG13" s="537"/>
      <c r="AH13" s="497">
        <v>891</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-44886</v>
      </c>
      <c r="BO13" s="447"/>
      <c r="BP13" s="447"/>
      <c r="BQ13" s="447"/>
      <c r="BR13" s="447"/>
      <c r="BS13" s="447"/>
      <c r="BT13" s="447"/>
      <c r="BU13" s="448"/>
      <c r="BV13" s="446">
        <v>144585</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9.6</v>
      </c>
      <c r="CU13" s="444"/>
      <c r="CV13" s="444"/>
      <c r="CW13" s="444"/>
      <c r="CX13" s="444"/>
      <c r="CY13" s="444"/>
      <c r="CZ13" s="444"/>
      <c r="DA13" s="445"/>
      <c r="DB13" s="443">
        <v>10.1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141</v>
      </c>
      <c r="M14" s="525"/>
      <c r="N14" s="525"/>
      <c r="O14" s="525"/>
      <c r="P14" s="525"/>
      <c r="Q14" s="526"/>
      <c r="R14" s="527">
        <v>7358</v>
      </c>
      <c r="S14" s="528"/>
      <c r="T14" s="528"/>
      <c r="U14" s="528"/>
      <c r="V14" s="529"/>
      <c r="W14" s="436"/>
      <c r="X14" s="437"/>
      <c r="Y14" s="437"/>
      <c r="Z14" s="437"/>
      <c r="AA14" s="437"/>
      <c r="AB14" s="426"/>
      <c r="AC14" s="530">
        <v>21.7</v>
      </c>
      <c r="AD14" s="531"/>
      <c r="AE14" s="531"/>
      <c r="AF14" s="531"/>
      <c r="AG14" s="532"/>
      <c r="AH14" s="530">
        <v>24.1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t="s">
        <v>133</v>
      </c>
      <c r="CU14" s="542"/>
      <c r="CV14" s="542"/>
      <c r="CW14" s="542"/>
      <c r="CX14" s="542"/>
      <c r="CY14" s="542"/>
      <c r="CZ14" s="542"/>
      <c r="DA14" s="543"/>
      <c r="DB14" s="541">
        <v>11.7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143</v>
      </c>
      <c r="N15" s="535"/>
      <c r="O15" s="535"/>
      <c r="P15" s="535"/>
      <c r="Q15" s="536"/>
      <c r="R15" s="527">
        <v>7316</v>
      </c>
      <c r="S15" s="528"/>
      <c r="T15" s="528"/>
      <c r="U15" s="528"/>
      <c r="V15" s="529"/>
      <c r="W15" s="462" t="s">
        <v>144</v>
      </c>
      <c r="X15" s="463"/>
      <c r="Y15" s="463"/>
      <c r="Z15" s="463"/>
      <c r="AA15" s="463"/>
      <c r="AB15" s="453"/>
      <c r="AC15" s="497">
        <v>495</v>
      </c>
      <c r="AD15" s="498"/>
      <c r="AE15" s="498"/>
      <c r="AF15" s="498"/>
      <c r="AG15" s="537"/>
      <c r="AH15" s="497">
        <v>607</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559740</v>
      </c>
      <c r="BO15" s="410"/>
      <c r="BP15" s="410"/>
      <c r="BQ15" s="410"/>
      <c r="BR15" s="410"/>
      <c r="BS15" s="410"/>
      <c r="BT15" s="410"/>
      <c r="BU15" s="411"/>
      <c r="BV15" s="409">
        <v>551874</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14.1</v>
      </c>
      <c r="AD16" s="531"/>
      <c r="AE16" s="531"/>
      <c r="AF16" s="531"/>
      <c r="AG16" s="532"/>
      <c r="AH16" s="530">
        <v>16.399999999999999</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3433090</v>
      </c>
      <c r="BO16" s="447"/>
      <c r="BP16" s="447"/>
      <c r="BQ16" s="447"/>
      <c r="BR16" s="447"/>
      <c r="BS16" s="447"/>
      <c r="BT16" s="447"/>
      <c r="BU16" s="448"/>
      <c r="BV16" s="446">
        <v>3445885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150</v>
      </c>
      <c r="N17" s="551"/>
      <c r="O17" s="551"/>
      <c r="P17" s="551"/>
      <c r="Q17" s="552"/>
      <c r="R17" s="547" t="s">
        <v>148</v>
      </c>
      <c r="S17" s="548"/>
      <c r="T17" s="548"/>
      <c r="U17" s="548"/>
      <c r="V17" s="549"/>
      <c r="W17" s="462" t="s">
        <v>151</v>
      </c>
      <c r="X17" s="463"/>
      <c r="Y17" s="463"/>
      <c r="Z17" s="463"/>
      <c r="AA17" s="463"/>
      <c r="AB17" s="453"/>
      <c r="AC17" s="497">
        <v>2247</v>
      </c>
      <c r="AD17" s="498"/>
      <c r="AE17" s="498"/>
      <c r="AF17" s="498"/>
      <c r="AG17" s="537"/>
      <c r="AH17" s="497">
        <v>2204</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694288</v>
      </c>
      <c r="BO17" s="447"/>
      <c r="BP17" s="447"/>
      <c r="BQ17" s="447"/>
      <c r="BR17" s="447"/>
      <c r="BS17" s="447"/>
      <c r="BT17" s="447"/>
      <c r="BU17" s="448"/>
      <c r="BV17" s="446">
        <v>683486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153</v>
      </c>
      <c r="C18" s="489"/>
      <c r="D18" s="489"/>
      <c r="E18" s="558"/>
      <c r="F18" s="558"/>
      <c r="G18" s="558"/>
      <c r="H18" s="558"/>
      <c r="I18" s="558"/>
      <c r="J18" s="558"/>
      <c r="K18" s="558"/>
      <c r="L18" s="559">
        <v>56.82</v>
      </c>
      <c r="M18" s="559"/>
      <c r="N18" s="559"/>
      <c r="O18" s="559"/>
      <c r="P18" s="559"/>
      <c r="Q18" s="559"/>
      <c r="R18" s="560"/>
      <c r="S18" s="560"/>
      <c r="T18" s="560"/>
      <c r="U18" s="560"/>
      <c r="V18" s="561"/>
      <c r="W18" s="464"/>
      <c r="X18" s="465"/>
      <c r="Y18" s="465"/>
      <c r="Z18" s="465"/>
      <c r="AA18" s="465"/>
      <c r="AB18" s="456"/>
      <c r="AC18" s="562">
        <v>64.099999999999994</v>
      </c>
      <c r="AD18" s="563"/>
      <c r="AE18" s="563"/>
      <c r="AF18" s="563"/>
      <c r="AG18" s="564"/>
      <c r="AH18" s="562">
        <v>59.5</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3222132</v>
      </c>
      <c r="BO18" s="447"/>
      <c r="BP18" s="447"/>
      <c r="BQ18" s="447"/>
      <c r="BR18" s="447"/>
      <c r="BS18" s="447"/>
      <c r="BT18" s="447"/>
      <c r="BU18" s="448"/>
      <c r="BV18" s="446">
        <v>3148337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155</v>
      </c>
      <c r="C19" s="489"/>
      <c r="D19" s="489"/>
      <c r="E19" s="558"/>
      <c r="F19" s="558"/>
      <c r="G19" s="558"/>
      <c r="H19" s="558"/>
      <c r="I19" s="558"/>
      <c r="J19" s="558"/>
      <c r="K19" s="558"/>
      <c r="L19" s="566">
        <v>127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4124092</v>
      </c>
      <c r="BO19" s="447"/>
      <c r="BP19" s="447"/>
      <c r="BQ19" s="447"/>
      <c r="BR19" s="447"/>
      <c r="BS19" s="447"/>
      <c r="BT19" s="447"/>
      <c r="BU19" s="448"/>
      <c r="BV19" s="446">
        <v>4077817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157</v>
      </c>
      <c r="C20" s="489"/>
      <c r="D20" s="489"/>
      <c r="E20" s="558"/>
      <c r="F20" s="558"/>
      <c r="G20" s="558"/>
      <c r="H20" s="558"/>
      <c r="I20" s="558"/>
      <c r="J20" s="558"/>
      <c r="K20" s="558"/>
      <c r="L20" s="566">
        <v>3363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6538761</v>
      </c>
      <c r="BO23" s="447"/>
      <c r="BP23" s="447"/>
      <c r="BQ23" s="447"/>
      <c r="BR23" s="447"/>
      <c r="BS23" s="447"/>
      <c r="BT23" s="447"/>
      <c r="BU23" s="448"/>
      <c r="BV23" s="446">
        <v>6742693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166</v>
      </c>
      <c r="F24" s="476"/>
      <c r="G24" s="476"/>
      <c r="H24" s="476"/>
      <c r="I24" s="476"/>
      <c r="J24" s="476"/>
      <c r="K24" s="477"/>
      <c r="L24" s="497">
        <v>1</v>
      </c>
      <c r="M24" s="498"/>
      <c r="N24" s="498"/>
      <c r="O24" s="498"/>
      <c r="P24" s="537"/>
      <c r="Q24" s="497">
        <v>6849</v>
      </c>
      <c r="R24" s="498"/>
      <c r="S24" s="498"/>
      <c r="T24" s="498"/>
      <c r="U24" s="498"/>
      <c r="V24" s="537"/>
      <c r="W24" s="596"/>
      <c r="X24" s="584"/>
      <c r="Y24" s="585"/>
      <c r="Z24" s="496" t="s">
        <v>167</v>
      </c>
      <c r="AA24" s="476"/>
      <c r="AB24" s="476"/>
      <c r="AC24" s="476"/>
      <c r="AD24" s="476"/>
      <c r="AE24" s="476"/>
      <c r="AF24" s="476"/>
      <c r="AG24" s="477"/>
      <c r="AH24" s="497">
        <v>121</v>
      </c>
      <c r="AI24" s="498"/>
      <c r="AJ24" s="498"/>
      <c r="AK24" s="498"/>
      <c r="AL24" s="537"/>
      <c r="AM24" s="497">
        <v>351505</v>
      </c>
      <c r="AN24" s="498"/>
      <c r="AO24" s="498"/>
      <c r="AP24" s="498"/>
      <c r="AQ24" s="498"/>
      <c r="AR24" s="537"/>
      <c r="AS24" s="497">
        <v>2905</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5968560</v>
      </c>
      <c r="BO24" s="447"/>
      <c r="BP24" s="447"/>
      <c r="BQ24" s="447"/>
      <c r="BR24" s="447"/>
      <c r="BS24" s="447"/>
      <c r="BT24" s="447"/>
      <c r="BU24" s="448"/>
      <c r="BV24" s="446">
        <v>6117723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169</v>
      </c>
      <c r="F25" s="476"/>
      <c r="G25" s="476"/>
      <c r="H25" s="476"/>
      <c r="I25" s="476"/>
      <c r="J25" s="476"/>
      <c r="K25" s="477"/>
      <c r="L25" s="497">
        <v>1</v>
      </c>
      <c r="M25" s="498"/>
      <c r="N25" s="498"/>
      <c r="O25" s="498"/>
      <c r="P25" s="537"/>
      <c r="Q25" s="497">
        <v>5400</v>
      </c>
      <c r="R25" s="498"/>
      <c r="S25" s="498"/>
      <c r="T25" s="498"/>
      <c r="U25" s="498"/>
      <c r="V25" s="537"/>
      <c r="W25" s="596"/>
      <c r="X25" s="584"/>
      <c r="Y25" s="585"/>
      <c r="Z25" s="496" t="s">
        <v>170</v>
      </c>
      <c r="AA25" s="476"/>
      <c r="AB25" s="476"/>
      <c r="AC25" s="476"/>
      <c r="AD25" s="476"/>
      <c r="AE25" s="476"/>
      <c r="AF25" s="476"/>
      <c r="AG25" s="477"/>
      <c r="AH25" s="497" t="s">
        <v>171</v>
      </c>
      <c r="AI25" s="498"/>
      <c r="AJ25" s="498"/>
      <c r="AK25" s="498"/>
      <c r="AL25" s="537"/>
      <c r="AM25" s="497" t="s">
        <v>171</v>
      </c>
      <c r="AN25" s="498"/>
      <c r="AO25" s="498"/>
      <c r="AP25" s="498"/>
      <c r="AQ25" s="498"/>
      <c r="AR25" s="537"/>
      <c r="AS25" s="497" t="s">
        <v>172</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21913</v>
      </c>
      <c r="BO25" s="410"/>
      <c r="BP25" s="410"/>
      <c r="BQ25" s="410"/>
      <c r="BR25" s="410"/>
      <c r="BS25" s="410"/>
      <c r="BT25" s="410"/>
      <c r="BU25" s="411"/>
      <c r="BV25" s="409">
        <v>25869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174</v>
      </c>
      <c r="F26" s="476"/>
      <c r="G26" s="476"/>
      <c r="H26" s="476"/>
      <c r="I26" s="476"/>
      <c r="J26" s="476"/>
      <c r="K26" s="477"/>
      <c r="L26" s="497">
        <v>1</v>
      </c>
      <c r="M26" s="498"/>
      <c r="N26" s="498"/>
      <c r="O26" s="498"/>
      <c r="P26" s="537"/>
      <c r="Q26" s="497">
        <v>5103</v>
      </c>
      <c r="R26" s="498"/>
      <c r="S26" s="498"/>
      <c r="T26" s="498"/>
      <c r="U26" s="498"/>
      <c r="V26" s="537"/>
      <c r="W26" s="596"/>
      <c r="X26" s="584"/>
      <c r="Y26" s="585"/>
      <c r="Z26" s="496" t="s">
        <v>175</v>
      </c>
      <c r="AA26" s="606"/>
      <c r="AB26" s="606"/>
      <c r="AC26" s="606"/>
      <c r="AD26" s="606"/>
      <c r="AE26" s="606"/>
      <c r="AF26" s="606"/>
      <c r="AG26" s="607"/>
      <c r="AH26" s="497" t="s">
        <v>176</v>
      </c>
      <c r="AI26" s="498"/>
      <c r="AJ26" s="498"/>
      <c r="AK26" s="498"/>
      <c r="AL26" s="537"/>
      <c r="AM26" s="497" t="s">
        <v>177</v>
      </c>
      <c r="AN26" s="498"/>
      <c r="AO26" s="498"/>
      <c r="AP26" s="498"/>
      <c r="AQ26" s="498"/>
      <c r="AR26" s="537"/>
      <c r="AS26" s="497" t="s">
        <v>178</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134</v>
      </c>
      <c r="BO26" s="447"/>
      <c r="BP26" s="447"/>
      <c r="BQ26" s="447"/>
      <c r="BR26" s="447"/>
      <c r="BS26" s="447"/>
      <c r="BT26" s="447"/>
      <c r="BU26" s="448"/>
      <c r="BV26" s="446" t="s">
        <v>180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181</v>
      </c>
      <c r="F27" s="476"/>
      <c r="G27" s="476"/>
      <c r="H27" s="476"/>
      <c r="I27" s="476"/>
      <c r="J27" s="476"/>
      <c r="K27" s="477"/>
      <c r="L27" s="497">
        <v>1</v>
      </c>
      <c r="M27" s="498"/>
      <c r="N27" s="498"/>
      <c r="O27" s="498"/>
      <c r="P27" s="537"/>
      <c r="Q27" s="497">
        <v>3040</v>
      </c>
      <c r="R27" s="498"/>
      <c r="S27" s="498"/>
      <c r="T27" s="498"/>
      <c r="U27" s="498"/>
      <c r="V27" s="537"/>
      <c r="W27" s="596"/>
      <c r="X27" s="584"/>
      <c r="Y27" s="585"/>
      <c r="Z27" s="496" t="s">
        <v>182</v>
      </c>
      <c r="AA27" s="476"/>
      <c r="AB27" s="476"/>
      <c r="AC27" s="476"/>
      <c r="AD27" s="476"/>
      <c r="AE27" s="476"/>
      <c r="AF27" s="476"/>
      <c r="AG27" s="477"/>
      <c r="AH27" s="497">
        <v>10</v>
      </c>
      <c r="AI27" s="498"/>
      <c r="AJ27" s="498"/>
      <c r="AK27" s="498"/>
      <c r="AL27" s="537"/>
      <c r="AM27" s="497">
        <v>31314</v>
      </c>
      <c r="AN27" s="498"/>
      <c r="AO27" s="498"/>
      <c r="AP27" s="498"/>
      <c r="AQ27" s="498"/>
      <c r="AR27" s="537"/>
      <c r="AS27" s="497">
        <v>3131</v>
      </c>
      <c r="AT27" s="498"/>
      <c r="AU27" s="498"/>
      <c r="AV27" s="498"/>
      <c r="AW27" s="498"/>
      <c r="AX27" s="499"/>
      <c r="AY27" s="538" t="s">
        <v>183</v>
      </c>
      <c r="AZ27" s="539"/>
      <c r="BA27" s="539"/>
      <c r="BB27" s="539"/>
      <c r="BC27" s="539"/>
      <c r="BD27" s="539"/>
      <c r="BE27" s="539"/>
      <c r="BF27" s="539"/>
      <c r="BG27" s="539"/>
      <c r="BH27" s="539"/>
      <c r="BI27" s="539"/>
      <c r="BJ27" s="539"/>
      <c r="BK27" s="539"/>
      <c r="BL27" s="539"/>
      <c r="BM27" s="540"/>
      <c r="BN27" s="619">
        <v>37</v>
      </c>
      <c r="BO27" s="620"/>
      <c r="BP27" s="620"/>
      <c r="BQ27" s="620"/>
      <c r="BR27" s="620"/>
      <c r="BS27" s="620"/>
      <c r="BT27" s="620"/>
      <c r="BU27" s="621"/>
      <c r="BV27" s="619">
        <v>37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184</v>
      </c>
      <c r="F28" s="476"/>
      <c r="G28" s="476"/>
      <c r="H28" s="476"/>
      <c r="I28" s="476"/>
      <c r="J28" s="476"/>
      <c r="K28" s="477"/>
      <c r="L28" s="497">
        <v>1</v>
      </c>
      <c r="M28" s="498"/>
      <c r="N28" s="498"/>
      <c r="O28" s="498"/>
      <c r="P28" s="537"/>
      <c r="Q28" s="497">
        <v>2510</v>
      </c>
      <c r="R28" s="498"/>
      <c r="S28" s="498"/>
      <c r="T28" s="498"/>
      <c r="U28" s="498"/>
      <c r="V28" s="537"/>
      <c r="W28" s="596"/>
      <c r="X28" s="584"/>
      <c r="Y28" s="585"/>
      <c r="Z28" s="496" t="s">
        <v>185</v>
      </c>
      <c r="AA28" s="476"/>
      <c r="AB28" s="476"/>
      <c r="AC28" s="476"/>
      <c r="AD28" s="476"/>
      <c r="AE28" s="476"/>
      <c r="AF28" s="476"/>
      <c r="AG28" s="477"/>
      <c r="AH28" s="497" t="s">
        <v>172</v>
      </c>
      <c r="AI28" s="498"/>
      <c r="AJ28" s="498"/>
      <c r="AK28" s="498"/>
      <c r="AL28" s="537"/>
      <c r="AM28" s="497" t="s">
        <v>186</v>
      </c>
      <c r="AN28" s="498"/>
      <c r="AO28" s="498"/>
      <c r="AP28" s="498"/>
      <c r="AQ28" s="498"/>
      <c r="AR28" s="537"/>
      <c r="AS28" s="497" t="s">
        <v>187</v>
      </c>
      <c r="AT28" s="498"/>
      <c r="AU28" s="498"/>
      <c r="AV28" s="498"/>
      <c r="AW28" s="498"/>
      <c r="AX28" s="499"/>
      <c r="AY28" s="622" t="s">
        <v>188</v>
      </c>
      <c r="AZ28" s="623"/>
      <c r="BA28" s="623"/>
      <c r="BB28" s="624"/>
      <c r="BC28" s="406" t="s">
        <v>41</v>
      </c>
      <c r="BD28" s="407"/>
      <c r="BE28" s="407"/>
      <c r="BF28" s="407"/>
      <c r="BG28" s="407"/>
      <c r="BH28" s="407"/>
      <c r="BI28" s="407"/>
      <c r="BJ28" s="407"/>
      <c r="BK28" s="407"/>
      <c r="BL28" s="407"/>
      <c r="BM28" s="408"/>
      <c r="BN28" s="409">
        <v>1698069</v>
      </c>
      <c r="BO28" s="410"/>
      <c r="BP28" s="410"/>
      <c r="BQ28" s="410"/>
      <c r="BR28" s="410"/>
      <c r="BS28" s="410"/>
      <c r="BT28" s="410"/>
      <c r="BU28" s="411"/>
      <c r="BV28" s="409">
        <v>1639319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189</v>
      </c>
      <c r="F29" s="476"/>
      <c r="G29" s="476"/>
      <c r="H29" s="476"/>
      <c r="I29" s="476"/>
      <c r="J29" s="476"/>
      <c r="K29" s="477"/>
      <c r="L29" s="497">
        <v>12</v>
      </c>
      <c r="M29" s="498"/>
      <c r="N29" s="498"/>
      <c r="O29" s="498"/>
      <c r="P29" s="537"/>
      <c r="Q29" s="497">
        <v>2280</v>
      </c>
      <c r="R29" s="498"/>
      <c r="S29" s="498"/>
      <c r="T29" s="498"/>
      <c r="U29" s="498"/>
      <c r="V29" s="537"/>
      <c r="W29" s="597"/>
      <c r="X29" s="598"/>
      <c r="Y29" s="599"/>
      <c r="Z29" s="496" t="s">
        <v>190</v>
      </c>
      <c r="AA29" s="476"/>
      <c r="AB29" s="476"/>
      <c r="AC29" s="476"/>
      <c r="AD29" s="476"/>
      <c r="AE29" s="476"/>
      <c r="AF29" s="476"/>
      <c r="AG29" s="477"/>
      <c r="AH29" s="497">
        <v>131</v>
      </c>
      <c r="AI29" s="498"/>
      <c r="AJ29" s="498"/>
      <c r="AK29" s="498"/>
      <c r="AL29" s="537"/>
      <c r="AM29" s="497">
        <v>382819</v>
      </c>
      <c r="AN29" s="498"/>
      <c r="AO29" s="498"/>
      <c r="AP29" s="498"/>
      <c r="AQ29" s="498"/>
      <c r="AR29" s="537"/>
      <c r="AS29" s="497">
        <v>2922</v>
      </c>
      <c r="AT29" s="498"/>
      <c r="AU29" s="498"/>
      <c r="AV29" s="498"/>
      <c r="AW29" s="498"/>
      <c r="AX29" s="499"/>
      <c r="AY29" s="625"/>
      <c r="AZ29" s="626"/>
      <c r="BA29" s="626"/>
      <c r="BB29" s="627"/>
      <c r="BC29" s="480" t="s">
        <v>191</v>
      </c>
      <c r="BD29" s="481"/>
      <c r="BE29" s="481"/>
      <c r="BF29" s="481"/>
      <c r="BG29" s="481"/>
      <c r="BH29" s="481"/>
      <c r="BI29" s="481"/>
      <c r="BJ29" s="481"/>
      <c r="BK29" s="481"/>
      <c r="BL29" s="481"/>
      <c r="BM29" s="482"/>
      <c r="BN29" s="446">
        <v>733087</v>
      </c>
      <c r="BO29" s="447"/>
      <c r="BP29" s="447"/>
      <c r="BQ29" s="447"/>
      <c r="BR29" s="447"/>
      <c r="BS29" s="447"/>
      <c r="BT29" s="447"/>
      <c r="BU29" s="448"/>
      <c r="BV29" s="446">
        <v>732363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192</v>
      </c>
      <c r="X30" s="604"/>
      <c r="Y30" s="604"/>
      <c r="Z30" s="604"/>
      <c r="AA30" s="604"/>
      <c r="AB30" s="604"/>
      <c r="AC30" s="604"/>
      <c r="AD30" s="604"/>
      <c r="AE30" s="604"/>
      <c r="AF30" s="604"/>
      <c r="AG30" s="605"/>
      <c r="AH30" s="562">
        <v>94.6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926728</v>
      </c>
      <c r="BO30" s="620"/>
      <c r="BP30" s="620"/>
      <c r="BQ30" s="620"/>
      <c r="BR30" s="620"/>
      <c r="BS30" s="620"/>
      <c r="BT30" s="620"/>
      <c r="BU30" s="621"/>
      <c r="BV30" s="619">
        <v>815692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193</v>
      </c>
      <c r="D32" s="193"/>
      <c r="E32" s="193"/>
      <c r="F32" s="190"/>
      <c r="G32" s="190"/>
      <c r="H32" s="190"/>
      <c r="I32" s="190"/>
      <c r="J32" s="190"/>
      <c r="K32" s="190"/>
      <c r="L32" s="190"/>
      <c r="M32" s="190"/>
      <c r="N32" s="190"/>
      <c r="O32" s="190"/>
      <c r="P32" s="190"/>
      <c r="Q32" s="190"/>
      <c r="R32" s="190"/>
      <c r="S32" s="190"/>
      <c r="T32" s="190"/>
      <c r="U32" s="190" t="s">
        <v>194</v>
      </c>
      <c r="V32" s="190"/>
      <c r="W32" s="190"/>
      <c r="X32" s="190"/>
      <c r="Y32" s="190"/>
      <c r="Z32" s="190"/>
      <c r="AA32" s="190"/>
      <c r="AB32" s="190"/>
      <c r="AC32" s="190"/>
      <c r="AD32" s="190"/>
      <c r="AE32" s="190"/>
      <c r="AF32" s="190"/>
      <c r="AG32" s="190"/>
      <c r="AH32" s="190"/>
      <c r="AI32" s="190"/>
      <c r="AJ32" s="190"/>
      <c r="AK32" s="190"/>
      <c r="AL32" s="190"/>
      <c r="AM32" s="194" t="s">
        <v>195</v>
      </c>
      <c r="AN32" s="190"/>
      <c r="AO32" s="190"/>
      <c r="AP32" s="190"/>
      <c r="AQ32" s="190"/>
      <c r="AR32" s="190"/>
      <c r="AS32" s="194"/>
      <c r="AT32" s="194"/>
      <c r="AU32" s="194"/>
      <c r="AV32" s="194"/>
      <c r="AW32" s="194"/>
      <c r="AX32" s="194"/>
      <c r="AY32" s="194"/>
      <c r="AZ32" s="194"/>
      <c r="BA32" s="194"/>
      <c r="BB32" s="190"/>
      <c r="BC32" s="194"/>
      <c r="BD32" s="190"/>
      <c r="BE32" s="194" t="s">
        <v>196</v>
      </c>
      <c r="BF32" s="190"/>
      <c r="BG32" s="190"/>
      <c r="BH32" s="190"/>
      <c r="BI32" s="190"/>
      <c r="BJ32" s="194"/>
      <c r="BK32" s="194"/>
      <c r="BL32" s="194"/>
      <c r="BM32" s="194"/>
      <c r="BN32" s="194"/>
      <c r="BO32" s="194"/>
      <c r="BP32" s="194"/>
      <c r="BQ32" s="194"/>
      <c r="BR32" s="190"/>
      <c r="BS32" s="190"/>
      <c r="BT32" s="190"/>
      <c r="BU32" s="190"/>
      <c r="BV32" s="190"/>
      <c r="BW32" s="190" t="s">
        <v>197</v>
      </c>
      <c r="BX32" s="190"/>
      <c r="BY32" s="190"/>
      <c r="BZ32" s="190"/>
      <c r="CA32" s="190"/>
      <c r="CB32" s="194"/>
      <c r="CC32" s="194"/>
      <c r="CD32" s="194"/>
      <c r="CE32" s="194"/>
      <c r="CF32" s="194"/>
      <c r="CG32" s="194"/>
      <c r="CH32" s="194"/>
      <c r="CI32" s="194"/>
      <c r="CJ32" s="194"/>
      <c r="CK32" s="194"/>
      <c r="CL32" s="194"/>
      <c r="CM32" s="194"/>
      <c r="CN32" s="194"/>
      <c r="CO32" s="194" t="s">
        <v>198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199</v>
      </c>
      <c r="D33" s="470"/>
      <c r="E33" s="435" t="s">
        <v>200</v>
      </c>
      <c r="F33" s="435"/>
      <c r="G33" s="435"/>
      <c r="H33" s="435"/>
      <c r="I33" s="435"/>
      <c r="J33" s="435"/>
      <c r="K33" s="435"/>
      <c r="L33" s="435"/>
      <c r="M33" s="435"/>
      <c r="N33" s="435"/>
      <c r="O33" s="435"/>
      <c r="P33" s="435"/>
      <c r="Q33" s="435"/>
      <c r="R33" s="435"/>
      <c r="S33" s="435"/>
      <c r="T33" s="195"/>
      <c r="U33" s="470" t="s">
        <v>199</v>
      </c>
      <c r="V33" s="470"/>
      <c r="W33" s="435" t="s">
        <v>201</v>
      </c>
      <c r="X33" s="435"/>
      <c r="Y33" s="435"/>
      <c r="Z33" s="435"/>
      <c r="AA33" s="435"/>
      <c r="AB33" s="435"/>
      <c r="AC33" s="435"/>
      <c r="AD33" s="435"/>
      <c r="AE33" s="435"/>
      <c r="AF33" s="435"/>
      <c r="AG33" s="435"/>
      <c r="AH33" s="435"/>
      <c r="AI33" s="435"/>
      <c r="AJ33" s="435"/>
      <c r="AK33" s="435"/>
      <c r="AL33" s="195"/>
      <c r="AM33" s="470" t="s">
        <v>202</v>
      </c>
      <c r="AN33" s="470"/>
      <c r="AO33" s="435" t="s">
        <v>203</v>
      </c>
      <c r="AP33" s="435"/>
      <c r="AQ33" s="435"/>
      <c r="AR33" s="435"/>
      <c r="AS33" s="435"/>
      <c r="AT33" s="435"/>
      <c r="AU33" s="435"/>
      <c r="AV33" s="435"/>
      <c r="AW33" s="435"/>
      <c r="AX33" s="435"/>
      <c r="AY33" s="435"/>
      <c r="AZ33" s="435"/>
      <c r="BA33" s="435"/>
      <c r="BB33" s="435"/>
      <c r="BC33" s="435"/>
      <c r="BD33" s="196"/>
      <c r="BE33" s="435" t="s">
        <v>204</v>
      </c>
      <c r="BF33" s="435"/>
      <c r="BG33" s="435" t="s">
        <v>205</v>
      </c>
      <c r="BH33" s="435"/>
      <c r="BI33" s="435"/>
      <c r="BJ33" s="435"/>
      <c r="BK33" s="435"/>
      <c r="BL33" s="435"/>
      <c r="BM33" s="435"/>
      <c r="BN33" s="435"/>
      <c r="BO33" s="435"/>
      <c r="BP33" s="435"/>
      <c r="BQ33" s="435"/>
      <c r="BR33" s="435"/>
      <c r="BS33" s="435"/>
      <c r="BT33" s="435"/>
      <c r="BU33" s="435"/>
      <c r="BV33" s="196"/>
      <c r="BW33" s="470" t="s">
        <v>204</v>
      </c>
      <c r="BX33" s="470"/>
      <c r="BY33" s="435" t="s">
        <v>206</v>
      </c>
      <c r="BZ33" s="435"/>
      <c r="CA33" s="435"/>
      <c r="CB33" s="435"/>
      <c r="CC33" s="435"/>
      <c r="CD33" s="435"/>
      <c r="CE33" s="435"/>
      <c r="CF33" s="435"/>
      <c r="CG33" s="435"/>
      <c r="CH33" s="435"/>
      <c r="CI33" s="435"/>
      <c r="CJ33" s="435"/>
      <c r="CK33" s="435"/>
      <c r="CL33" s="435"/>
      <c r="CM33" s="435"/>
      <c r="CN33" s="195"/>
      <c r="CO33" s="470" t="s">
        <v>207</v>
      </c>
      <c r="CP33" s="470"/>
      <c r="CQ33" s="435" t="s">
        <v>208</v>
      </c>
      <c r="CR33" s="435"/>
      <c r="CS33" s="435"/>
      <c r="CT33" s="435"/>
      <c r="CU33" s="435"/>
      <c r="CV33" s="435"/>
      <c r="CW33" s="435"/>
      <c r="CX33" s="435"/>
      <c r="CY33" s="435"/>
      <c r="CZ33" s="435"/>
      <c r="DA33" s="435"/>
      <c r="DB33" s="435"/>
      <c r="DC33" s="435"/>
      <c r="DD33" s="435"/>
      <c r="DE33" s="435"/>
      <c r="DF33" s="195"/>
      <c r="DG33" s="631" t="s">
        <v>209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国民健康保険特別会計（国民保険事業）</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鹿児島県市町村総合事務組合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奄美海運</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国民健康保険特別会計（国民健康保険診療所事業）</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大島地区消防組合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公共下水道事業特別会計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大島農業共済事務組合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10</v>
      </c>
      <c r="BF37" s="632"/>
      <c r="BG37" s="633" t="str">
        <f>IF('各会計、関係団体の財政状況及び健全化判断比率'!B36="","",'各会計、関係団体の財政状況及び健全化判断比率'!B36)</f>
        <v>屠畜場事業特別会計</v>
      </c>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奄美群島広域事務組合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老人福祉施設事業特別会計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鹿児島県後期高齢者医療広域連合（一般会計）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鹿児島県後期高齢者医療広域連合（特別会計）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奄美大島地区介護保険一部事務組合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210</v>
      </c>
      <c r="C46" s="165"/>
      <c r="D46" s="165"/>
      <c r="E46" s="165" t="s">
        <v>211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212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213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214</v>
      </c>
    </row>
    <row r="50" spans="5:5">
      <c r="E50" s="167" t="s">
        <v>215</v>
      </c>
    </row>
    <row r="51" spans="5:5">
      <c r="E51" s="167" t="s">
        <v>216</v>
      </c>
    </row>
    <row r="52" spans="5:5">
      <c r="E52" s="167" t="s">
        <v>217</v>
      </c>
    </row>
    <row r="53" spans="5:5">
      <c r="E53" s="167" t="s">
        <v>218</v>
      </c>
    </row>
    <row r="54" spans="5:5"/>
    <row r="55" spans="5:5"/>
    <row r="56" spans="5:5"/>
    <row r="57" spans="5:5" hidden="1"/>
    <row r="58" spans="5:5" hidden="1"/>
    <row r="59" spans="5:5" hidden="1"/>
  </sheetData>
  <sheetProtection algorithmName="SHA-512" hashValue="lnrbzx4XOFBVU+LrC9ZyIkmv2N3bwG5sY9U/yBGWzySMpy8u0akq612SrdNrTE3RiWpAssn4hq4PKkP/Po/avg==" saltValue="bDgyVZTSAFuySu596+YM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24" t="s">
        <v>562</v>
      </c>
      <c r="D34" s="1224"/>
      <c r="E34" s="1225"/>
      <c r="F34" s="32">
        <v>2.34</v>
      </c>
      <c r="G34" s="33">
        <v>2.5</v>
      </c>
      <c r="H34" s="33">
        <v>2.6</v>
      </c>
      <c r="I34" s="33">
        <v>3.1</v>
      </c>
      <c r="J34" s="34">
        <v>1.87</v>
      </c>
      <c r="K34" s="22"/>
      <c r="L34" s="22"/>
      <c r="M34" s="22"/>
      <c r="N34" s="22"/>
      <c r="O34" s="22"/>
      <c r="P34" s="22"/>
    </row>
    <row r="35" spans="1:16" ht="39" customHeight="1">
      <c r="A35" s="22"/>
      <c r="B35" s="35"/>
      <c r="C35" s="1218" t="s">
        <v>563</v>
      </c>
      <c r="D35" s="1219"/>
      <c r="E35" s="1220"/>
      <c r="F35" s="36">
        <v>0.27</v>
      </c>
      <c r="G35" s="37">
        <v>7.0000000000000007E-2</v>
      </c>
      <c r="H35" s="37">
        <v>0.05</v>
      </c>
      <c r="I35" s="37">
        <v>0.39</v>
      </c>
      <c r="J35" s="38">
        <v>0.36</v>
      </c>
      <c r="K35" s="22"/>
      <c r="L35" s="22"/>
      <c r="M35" s="22"/>
      <c r="N35" s="22"/>
      <c r="O35" s="22"/>
      <c r="P35" s="22"/>
    </row>
    <row r="36" spans="1:16" ht="39" customHeight="1">
      <c r="A36" s="22"/>
      <c r="B36" s="35"/>
      <c r="C36" s="1218" t="s">
        <v>564</v>
      </c>
      <c r="D36" s="1219"/>
      <c r="E36" s="1220"/>
      <c r="F36" s="36">
        <v>0.44</v>
      </c>
      <c r="G36" s="37">
        <v>0.41</v>
      </c>
      <c r="H36" s="37">
        <v>0.38</v>
      </c>
      <c r="I36" s="37">
        <v>0.45</v>
      </c>
      <c r="J36" s="38">
        <v>0.33</v>
      </c>
      <c r="K36" s="22"/>
      <c r="L36" s="22"/>
      <c r="M36" s="22"/>
      <c r="N36" s="22"/>
      <c r="O36" s="22"/>
      <c r="P36" s="22"/>
    </row>
    <row r="37" spans="1:16" ht="39" customHeight="1">
      <c r="A37" s="22"/>
      <c r="B37" s="35"/>
      <c r="C37" s="1218" t="s">
        <v>565</v>
      </c>
      <c r="D37" s="1219"/>
      <c r="E37" s="1220"/>
      <c r="F37" s="36">
        <v>0.01</v>
      </c>
      <c r="G37" s="37">
        <v>0.04</v>
      </c>
      <c r="H37" s="37">
        <v>0.02</v>
      </c>
      <c r="I37" s="37">
        <v>0.02</v>
      </c>
      <c r="J37" s="38">
        <v>0.05</v>
      </c>
      <c r="K37" s="22"/>
      <c r="L37" s="22"/>
      <c r="M37" s="22"/>
      <c r="N37" s="22"/>
      <c r="O37" s="22"/>
      <c r="P37" s="22"/>
    </row>
    <row r="38" spans="1:16" ht="39" customHeight="1">
      <c r="A38" s="22"/>
      <c r="B38" s="35"/>
      <c r="C38" s="1218" t="s">
        <v>566</v>
      </c>
      <c r="D38" s="1219"/>
      <c r="E38" s="1220"/>
      <c r="F38" s="36">
        <v>0.01</v>
      </c>
      <c r="G38" s="37">
        <v>0.03</v>
      </c>
      <c r="H38" s="37">
        <v>0.02</v>
      </c>
      <c r="I38" s="37">
        <v>0.01</v>
      </c>
      <c r="J38" s="38">
        <v>0.03</v>
      </c>
      <c r="K38" s="22"/>
      <c r="L38" s="22"/>
      <c r="M38" s="22"/>
      <c r="N38" s="22"/>
      <c r="O38" s="22"/>
      <c r="P38" s="22"/>
    </row>
    <row r="39" spans="1:16" ht="39" customHeight="1">
      <c r="A39" s="22"/>
      <c r="B39" s="35"/>
      <c r="C39" s="1218" t="s">
        <v>567</v>
      </c>
      <c r="D39" s="1219"/>
      <c r="E39" s="1220"/>
      <c r="F39" s="36">
        <v>0</v>
      </c>
      <c r="G39" s="37">
        <v>0</v>
      </c>
      <c r="H39" s="37">
        <v>0</v>
      </c>
      <c r="I39" s="37">
        <v>0</v>
      </c>
      <c r="J39" s="38">
        <v>0</v>
      </c>
      <c r="K39" s="22"/>
      <c r="L39" s="22"/>
      <c r="M39" s="22"/>
      <c r="N39" s="22"/>
      <c r="O39" s="22"/>
      <c r="P39" s="22"/>
    </row>
    <row r="40" spans="1:16" ht="39" customHeight="1">
      <c r="A40" s="22"/>
      <c r="B40" s="35"/>
      <c r="C40" s="1218" t="s">
        <v>568</v>
      </c>
      <c r="D40" s="1219"/>
      <c r="E40" s="1220"/>
      <c r="F40" s="36">
        <v>0</v>
      </c>
      <c r="G40" s="37">
        <v>0</v>
      </c>
      <c r="H40" s="37">
        <v>0.02</v>
      </c>
      <c r="I40" s="37">
        <v>0</v>
      </c>
      <c r="J40" s="38">
        <v>0</v>
      </c>
      <c r="K40" s="22"/>
      <c r="L40" s="22"/>
      <c r="M40" s="22"/>
      <c r="N40" s="22"/>
      <c r="O40" s="22"/>
      <c r="P40" s="22"/>
    </row>
    <row r="41" spans="1:16" ht="39" customHeight="1">
      <c r="A41" s="22"/>
      <c r="B41" s="35"/>
      <c r="C41" s="1218" t="s">
        <v>569</v>
      </c>
      <c r="D41" s="1219"/>
      <c r="E41" s="1220"/>
      <c r="F41" s="36">
        <v>0</v>
      </c>
      <c r="G41" s="37">
        <v>0</v>
      </c>
      <c r="H41" s="37">
        <v>0</v>
      </c>
      <c r="I41" s="37">
        <v>0</v>
      </c>
      <c r="J41" s="38">
        <v>0</v>
      </c>
      <c r="K41" s="22"/>
      <c r="L41" s="22"/>
      <c r="M41" s="22"/>
      <c r="N41" s="22"/>
      <c r="O41" s="22"/>
      <c r="P41" s="22"/>
    </row>
    <row r="42" spans="1:16" ht="39" customHeight="1">
      <c r="A42" s="22"/>
      <c r="B42" s="39"/>
      <c r="C42" s="1218" t="s">
        <v>570</v>
      </c>
      <c r="D42" s="1219"/>
      <c r="E42" s="1220"/>
      <c r="F42" s="36" t="s">
        <v>513</v>
      </c>
      <c r="G42" s="37" t="s">
        <v>513</v>
      </c>
      <c r="H42" s="37" t="s">
        <v>513</v>
      </c>
      <c r="I42" s="37" t="s">
        <v>513</v>
      </c>
      <c r="J42" s="38" t="s">
        <v>513</v>
      </c>
      <c r="K42" s="22"/>
      <c r="L42" s="22"/>
      <c r="M42" s="22"/>
      <c r="N42" s="22"/>
      <c r="O42" s="22"/>
      <c r="P42" s="22"/>
    </row>
    <row r="43" spans="1:16" ht="39" customHeight="1" thickBot="1">
      <c r="A43" s="22"/>
      <c r="B43" s="40"/>
      <c r="C43" s="1221" t="s">
        <v>571</v>
      </c>
      <c r="D43" s="1222"/>
      <c r="E43" s="122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mcHnH4wWXcbdss0b8ioC7HGxmtfwj+mgwyQXJuh0s3sMidiQ8GBYq0zkWc7D51GxCPrmFPzG+G5SDv6QKz5bA==" saltValue="Wybb+w0zN+9Z7k4dPTg/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4" t="s">
        <v>10</v>
      </c>
      <c r="C45" s="1235"/>
      <c r="D45" s="58"/>
      <c r="E45" s="1240" t="s">
        <v>11</v>
      </c>
      <c r="F45" s="1240"/>
      <c r="G45" s="1240"/>
      <c r="H45" s="1240"/>
      <c r="I45" s="1240"/>
      <c r="J45" s="1241"/>
      <c r="K45" s="59">
        <v>742</v>
      </c>
      <c r="L45" s="60">
        <v>686</v>
      </c>
      <c r="M45" s="60">
        <v>661</v>
      </c>
      <c r="N45" s="60">
        <v>641</v>
      </c>
      <c r="O45" s="61">
        <v>698</v>
      </c>
      <c r="P45" s="48"/>
      <c r="Q45" s="48"/>
      <c r="R45" s="48"/>
      <c r="S45" s="48"/>
      <c r="T45" s="48"/>
      <c r="U45" s="48"/>
    </row>
    <row r="46" spans="1:21" ht="30.75" customHeight="1">
      <c r="A46" s="48"/>
      <c r="B46" s="1236"/>
      <c r="C46" s="1237"/>
      <c r="D46" s="62"/>
      <c r="E46" s="1228" t="s">
        <v>12</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c r="A47" s="48"/>
      <c r="B47" s="1236"/>
      <c r="C47" s="1237"/>
      <c r="D47" s="62"/>
      <c r="E47" s="1228" t="s">
        <v>13</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c r="A48" s="48"/>
      <c r="B48" s="1236"/>
      <c r="C48" s="1237"/>
      <c r="D48" s="62"/>
      <c r="E48" s="1228" t="s">
        <v>14</v>
      </c>
      <c r="F48" s="1228"/>
      <c r="G48" s="1228"/>
      <c r="H48" s="1228"/>
      <c r="I48" s="1228"/>
      <c r="J48" s="1229"/>
      <c r="K48" s="63">
        <v>260</v>
      </c>
      <c r="L48" s="64">
        <v>271</v>
      </c>
      <c r="M48" s="64">
        <v>275</v>
      </c>
      <c r="N48" s="64">
        <v>274</v>
      </c>
      <c r="O48" s="65">
        <v>287</v>
      </c>
      <c r="P48" s="48"/>
      <c r="Q48" s="48"/>
      <c r="R48" s="48"/>
      <c r="S48" s="48"/>
      <c r="T48" s="48"/>
      <c r="U48" s="48"/>
    </row>
    <row r="49" spans="1:21" ht="30.75" customHeight="1">
      <c r="A49" s="48"/>
      <c r="B49" s="1236"/>
      <c r="C49" s="1237"/>
      <c r="D49" s="62"/>
      <c r="E49" s="1228" t="s">
        <v>15</v>
      </c>
      <c r="F49" s="1228"/>
      <c r="G49" s="1228"/>
      <c r="H49" s="1228"/>
      <c r="I49" s="1228"/>
      <c r="J49" s="1229"/>
      <c r="K49" s="63">
        <v>7</v>
      </c>
      <c r="L49" s="64">
        <v>7</v>
      </c>
      <c r="M49" s="64">
        <v>0</v>
      </c>
      <c r="N49" s="64" t="s">
        <v>513</v>
      </c>
      <c r="O49" s="65" t="s">
        <v>513</v>
      </c>
      <c r="P49" s="48"/>
      <c r="Q49" s="48"/>
      <c r="R49" s="48"/>
      <c r="S49" s="48"/>
      <c r="T49" s="48"/>
      <c r="U49" s="48"/>
    </row>
    <row r="50" spans="1:21" ht="30.75" customHeight="1">
      <c r="A50" s="48"/>
      <c r="B50" s="1236"/>
      <c r="C50" s="1237"/>
      <c r="D50" s="62"/>
      <c r="E50" s="1228" t="s">
        <v>16</v>
      </c>
      <c r="F50" s="1228"/>
      <c r="G50" s="1228"/>
      <c r="H50" s="1228"/>
      <c r="I50" s="1228"/>
      <c r="J50" s="1229"/>
      <c r="K50" s="63" t="s">
        <v>513</v>
      </c>
      <c r="L50" s="64" t="s">
        <v>513</v>
      </c>
      <c r="M50" s="64" t="s">
        <v>513</v>
      </c>
      <c r="N50" s="64" t="s">
        <v>513</v>
      </c>
      <c r="O50" s="65" t="s">
        <v>513</v>
      </c>
      <c r="P50" s="48"/>
      <c r="Q50" s="48"/>
      <c r="R50" s="48"/>
      <c r="S50" s="48"/>
      <c r="T50" s="48"/>
      <c r="U50" s="48"/>
    </row>
    <row r="51" spans="1:21" ht="30.75" customHeight="1">
      <c r="A51" s="48"/>
      <c r="B51" s="1238"/>
      <c r="C51" s="1239"/>
      <c r="D51" s="66"/>
      <c r="E51" s="1228" t="s">
        <v>17</v>
      </c>
      <c r="F51" s="1228"/>
      <c r="G51" s="1228"/>
      <c r="H51" s="1228"/>
      <c r="I51" s="1228"/>
      <c r="J51" s="1229"/>
      <c r="K51" s="63" t="s">
        <v>513</v>
      </c>
      <c r="L51" s="64" t="s">
        <v>513</v>
      </c>
      <c r="M51" s="64" t="s">
        <v>513</v>
      </c>
      <c r="N51" s="64" t="s">
        <v>513</v>
      </c>
      <c r="O51" s="65" t="s">
        <v>513</v>
      </c>
      <c r="P51" s="48"/>
      <c r="Q51" s="48"/>
      <c r="R51" s="48"/>
      <c r="S51" s="48"/>
      <c r="T51" s="48"/>
      <c r="U51" s="48"/>
    </row>
    <row r="52" spans="1:21" ht="30.75" customHeight="1">
      <c r="A52" s="48"/>
      <c r="B52" s="1226" t="s">
        <v>18</v>
      </c>
      <c r="C52" s="1227"/>
      <c r="D52" s="66"/>
      <c r="E52" s="1228" t="s">
        <v>19</v>
      </c>
      <c r="F52" s="1228"/>
      <c r="G52" s="1228"/>
      <c r="H52" s="1228"/>
      <c r="I52" s="1228"/>
      <c r="J52" s="1229"/>
      <c r="K52" s="63">
        <v>646</v>
      </c>
      <c r="L52" s="64">
        <v>634</v>
      </c>
      <c r="M52" s="64">
        <v>622</v>
      </c>
      <c r="N52" s="64">
        <v>635</v>
      </c>
      <c r="O52" s="65">
        <v>691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363</v>
      </c>
      <c r="L53" s="69">
        <v>330</v>
      </c>
      <c r="M53" s="69">
        <v>314</v>
      </c>
      <c r="N53" s="69">
        <v>280</v>
      </c>
      <c r="O53" s="70">
        <v>294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4H2Z3MCFBBQZEoLWcACA7Uf3JYhW8NTX3NgGUwYA1SrXOp/z2jYof1EiMr04+9ha3QnA6igJTyht+2nDPEatA==" saltValue="SyVW0xSVwP6anro9Rw/X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556</v>
      </c>
      <c r="J40" s="79" t="s">
        <v>557</v>
      </c>
      <c r="K40" s="79" t="s">
        <v>558</v>
      </c>
      <c r="L40" s="79" t="s">
        <v>559</v>
      </c>
      <c r="M40" s="80" t="s">
        <v>560</v>
      </c>
    </row>
    <row r="41" spans="2:13" ht="27.75" customHeight="1">
      <c r="B41" s="1242" t="s">
        <v>23</v>
      </c>
      <c r="C41" s="1243"/>
      <c r="D41" s="81"/>
      <c r="E41" s="1248" t="s">
        <v>24</v>
      </c>
      <c r="F41" s="1248"/>
      <c r="G41" s="1248"/>
      <c r="H41" s="1249"/>
      <c r="I41" s="82">
        <v>5965</v>
      </c>
      <c r="J41" s="83">
        <v>6151</v>
      </c>
      <c r="K41" s="83">
        <v>6380</v>
      </c>
      <c r="L41" s="83">
        <v>6743</v>
      </c>
      <c r="M41" s="84">
        <v>6539</v>
      </c>
    </row>
    <row r="42" spans="2:13" ht="27.75" customHeight="1">
      <c r="B42" s="1244"/>
      <c r="C42" s="1245"/>
      <c r="D42" s="85"/>
      <c r="E42" s="1250" t="s">
        <v>25</v>
      </c>
      <c r="F42" s="1250"/>
      <c r="G42" s="1250"/>
      <c r="H42" s="1251"/>
      <c r="I42" s="86" t="s">
        <v>513</v>
      </c>
      <c r="J42" s="87" t="s">
        <v>513</v>
      </c>
      <c r="K42" s="87" t="s">
        <v>513</v>
      </c>
      <c r="L42" s="87" t="s">
        <v>513</v>
      </c>
      <c r="M42" s="88" t="s">
        <v>513</v>
      </c>
    </row>
    <row r="43" spans="2:13" ht="27.75" customHeight="1">
      <c r="B43" s="1244"/>
      <c r="C43" s="1245"/>
      <c r="D43" s="85"/>
      <c r="E43" s="1250" t="s">
        <v>26</v>
      </c>
      <c r="F43" s="1250"/>
      <c r="G43" s="1250"/>
      <c r="H43" s="1251"/>
      <c r="I43" s="86">
        <v>2699</v>
      </c>
      <c r="J43" s="87">
        <v>2601</v>
      </c>
      <c r="K43" s="87">
        <v>3212</v>
      </c>
      <c r="L43" s="87">
        <v>3310</v>
      </c>
      <c r="M43" s="88">
        <v>3292</v>
      </c>
    </row>
    <row r="44" spans="2:13" ht="27.75" customHeight="1">
      <c r="B44" s="1244"/>
      <c r="C44" s="1245"/>
      <c r="D44" s="85"/>
      <c r="E44" s="1250" t="s">
        <v>27</v>
      </c>
      <c r="F44" s="1250"/>
      <c r="G44" s="1250"/>
      <c r="H44" s="1251"/>
      <c r="I44" s="86">
        <v>7</v>
      </c>
      <c r="J44" s="87">
        <v>1</v>
      </c>
      <c r="K44" s="87" t="s">
        <v>513</v>
      </c>
      <c r="L44" s="87" t="s">
        <v>513</v>
      </c>
      <c r="M44" s="88" t="s">
        <v>513</v>
      </c>
    </row>
    <row r="45" spans="2:13" ht="27.75" customHeight="1">
      <c r="B45" s="1244"/>
      <c r="C45" s="1245"/>
      <c r="D45" s="85"/>
      <c r="E45" s="1250" t="s">
        <v>28</v>
      </c>
      <c r="F45" s="1250"/>
      <c r="G45" s="1250"/>
      <c r="H45" s="1251"/>
      <c r="I45" s="86">
        <v>830</v>
      </c>
      <c r="J45" s="87">
        <v>701</v>
      </c>
      <c r="K45" s="87">
        <v>559</v>
      </c>
      <c r="L45" s="87">
        <v>562</v>
      </c>
      <c r="M45" s="88">
        <v>536</v>
      </c>
    </row>
    <row r="46" spans="2:13" ht="27.75" customHeight="1">
      <c r="B46" s="1244"/>
      <c r="C46" s="1245"/>
      <c r="D46" s="89"/>
      <c r="E46" s="1250" t="s">
        <v>29</v>
      </c>
      <c r="F46" s="1250"/>
      <c r="G46" s="1250"/>
      <c r="H46" s="1251"/>
      <c r="I46" s="86">
        <v>308</v>
      </c>
      <c r="J46" s="87">
        <v>303</v>
      </c>
      <c r="K46" s="87">
        <v>221</v>
      </c>
      <c r="L46" s="87">
        <v>213</v>
      </c>
      <c r="M46" s="88">
        <v>225</v>
      </c>
    </row>
    <row r="47" spans="2:13" ht="27.75" customHeight="1">
      <c r="B47" s="1244"/>
      <c r="C47" s="1245"/>
      <c r="D47" s="90"/>
      <c r="E47" s="1252" t="s">
        <v>30</v>
      </c>
      <c r="F47" s="1253"/>
      <c r="G47" s="1253"/>
      <c r="H47" s="1254"/>
      <c r="I47" s="86" t="s">
        <v>513</v>
      </c>
      <c r="J47" s="87" t="s">
        <v>513</v>
      </c>
      <c r="K47" s="87" t="s">
        <v>513</v>
      </c>
      <c r="L47" s="87" t="s">
        <v>513</v>
      </c>
      <c r="M47" s="88" t="s">
        <v>513</v>
      </c>
    </row>
    <row r="48" spans="2:13" ht="27.75" customHeight="1">
      <c r="B48" s="1244"/>
      <c r="C48" s="1245"/>
      <c r="D48" s="85"/>
      <c r="E48" s="1250" t="s">
        <v>31</v>
      </c>
      <c r="F48" s="1250"/>
      <c r="G48" s="1250"/>
      <c r="H48" s="1251"/>
      <c r="I48" s="86" t="s">
        <v>513</v>
      </c>
      <c r="J48" s="87" t="s">
        <v>513</v>
      </c>
      <c r="K48" s="87" t="s">
        <v>513</v>
      </c>
      <c r="L48" s="87" t="s">
        <v>513</v>
      </c>
      <c r="M48" s="88" t="s">
        <v>513</v>
      </c>
    </row>
    <row r="49" spans="2:13" ht="27.75" customHeight="1">
      <c r="B49" s="1246"/>
      <c r="C49" s="1247"/>
      <c r="D49" s="85"/>
      <c r="E49" s="1250" t="s">
        <v>32</v>
      </c>
      <c r="F49" s="1250"/>
      <c r="G49" s="1250"/>
      <c r="H49" s="1251"/>
      <c r="I49" s="86" t="s">
        <v>513</v>
      </c>
      <c r="J49" s="87" t="s">
        <v>513</v>
      </c>
      <c r="K49" s="87" t="s">
        <v>513</v>
      </c>
      <c r="L49" s="87" t="s">
        <v>513</v>
      </c>
      <c r="M49" s="88" t="s">
        <v>513</v>
      </c>
    </row>
    <row r="50" spans="2:13" ht="27.75" customHeight="1">
      <c r="B50" s="1255" t="s">
        <v>33</v>
      </c>
      <c r="C50" s="1256"/>
      <c r="D50" s="91"/>
      <c r="E50" s="1250" t="s">
        <v>34</v>
      </c>
      <c r="F50" s="1250"/>
      <c r="G50" s="1250"/>
      <c r="H50" s="1251"/>
      <c r="I50" s="86">
        <v>2529</v>
      </c>
      <c r="J50" s="87">
        <v>2633</v>
      </c>
      <c r="K50" s="87">
        <v>2937</v>
      </c>
      <c r="L50" s="87">
        <v>3262</v>
      </c>
      <c r="M50" s="88">
        <v>3435</v>
      </c>
    </row>
    <row r="51" spans="2:13" ht="27.75" customHeight="1">
      <c r="B51" s="1244"/>
      <c r="C51" s="1245"/>
      <c r="D51" s="85"/>
      <c r="E51" s="1250" t="s">
        <v>35</v>
      </c>
      <c r="F51" s="1250"/>
      <c r="G51" s="1250"/>
      <c r="H51" s="1251"/>
      <c r="I51" s="86">
        <v>201</v>
      </c>
      <c r="J51" s="87">
        <v>218</v>
      </c>
      <c r="K51" s="87">
        <v>274</v>
      </c>
      <c r="L51" s="87">
        <v>258</v>
      </c>
      <c r="M51" s="88">
        <v>276</v>
      </c>
    </row>
    <row r="52" spans="2:13" ht="27.75" customHeight="1">
      <c r="B52" s="1246"/>
      <c r="C52" s="1247"/>
      <c r="D52" s="85"/>
      <c r="E52" s="1250" t="s">
        <v>36</v>
      </c>
      <c r="F52" s="1250"/>
      <c r="G52" s="1250"/>
      <c r="H52" s="1251"/>
      <c r="I52" s="86">
        <v>6390</v>
      </c>
      <c r="J52" s="87">
        <v>6442</v>
      </c>
      <c r="K52" s="87">
        <v>6950</v>
      </c>
      <c r="L52" s="87">
        <v>6943</v>
      </c>
      <c r="M52" s="88">
        <v>7035</v>
      </c>
    </row>
    <row r="53" spans="2:13" ht="27.75" customHeight="1" thickBot="1">
      <c r="B53" s="1257" t="s">
        <v>37</v>
      </c>
      <c r="C53" s="1258"/>
      <c r="D53" s="92"/>
      <c r="E53" s="1259" t="s">
        <v>38</v>
      </c>
      <c r="F53" s="1259"/>
      <c r="G53" s="1259"/>
      <c r="H53" s="1260"/>
      <c r="I53" s="93">
        <v>689</v>
      </c>
      <c r="J53" s="94">
        <v>465</v>
      </c>
      <c r="K53" s="94">
        <v>212</v>
      </c>
      <c r="L53" s="94">
        <v>365</v>
      </c>
      <c r="M53" s="95">
        <v>-154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LSiF0OdmNl2M/0DJFQ9LjldGhlyAPOrAW1rD+Mkhll53HYluIm+yNszYquWDnv+JSmQ0dIpTfyR0S3+rC4dGQ==" saltValue="FAIwbejXIEw6g3OBoh2p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558</v>
      </c>
      <c r="G54" s="104" t="s">
        <v>559</v>
      </c>
      <c r="H54" s="105" t="s">
        <v>560</v>
      </c>
    </row>
    <row r="55" spans="2:8" ht="52.5" customHeight="1">
      <c r="B55" s="106"/>
      <c r="C55" s="1269" t="s">
        <v>41</v>
      </c>
      <c r="D55" s="1269"/>
      <c r="E55" s="1270"/>
      <c r="F55" s="107">
        <v>1466</v>
      </c>
      <c r="G55" s="107">
        <v>1639</v>
      </c>
      <c r="H55" s="108">
        <v>1698</v>
      </c>
    </row>
    <row r="56" spans="2:8" ht="52.5" customHeight="1">
      <c r="B56" s="109"/>
      <c r="C56" s="1271" t="s">
        <v>42</v>
      </c>
      <c r="D56" s="1271"/>
      <c r="E56" s="1272"/>
      <c r="F56" s="110">
        <v>632</v>
      </c>
      <c r="G56" s="110">
        <v>732</v>
      </c>
      <c r="H56" s="111">
        <v>733</v>
      </c>
    </row>
    <row r="57" spans="2:8" ht="53.25" customHeight="1">
      <c r="B57" s="109"/>
      <c r="C57" s="1273" t="s">
        <v>43</v>
      </c>
      <c r="D57" s="1273"/>
      <c r="E57" s="1274"/>
      <c r="F57" s="112">
        <v>791</v>
      </c>
      <c r="G57" s="112">
        <v>816</v>
      </c>
      <c r="H57" s="113">
        <v>927</v>
      </c>
    </row>
    <row r="58" spans="2:8" ht="45.75" customHeight="1">
      <c r="B58" s="114"/>
      <c r="C58" s="1261" t="s">
        <v>581</v>
      </c>
      <c r="D58" s="1262"/>
      <c r="E58" s="1263"/>
      <c r="F58" s="115">
        <v>586</v>
      </c>
      <c r="G58" s="115">
        <v>586</v>
      </c>
      <c r="H58" s="116">
        <v>679</v>
      </c>
    </row>
    <row r="59" spans="2:8" ht="45.75" customHeight="1">
      <c r="B59" s="114"/>
      <c r="C59" s="1261" t="s">
        <v>582</v>
      </c>
      <c r="D59" s="1262"/>
      <c r="E59" s="1263"/>
      <c r="F59" s="115">
        <v>132</v>
      </c>
      <c r="G59" s="115">
        <v>132</v>
      </c>
      <c r="H59" s="116">
        <v>132</v>
      </c>
    </row>
    <row r="60" spans="2:8" ht="45.75" customHeight="1">
      <c r="B60" s="114"/>
      <c r="C60" s="1261" t="s">
        <v>583</v>
      </c>
      <c r="D60" s="1262"/>
      <c r="E60" s="1263"/>
      <c r="F60" s="115">
        <v>46</v>
      </c>
      <c r="G60" s="115">
        <v>51</v>
      </c>
      <c r="H60" s="116">
        <v>56</v>
      </c>
    </row>
    <row r="61" spans="2:8" ht="45.75" customHeight="1">
      <c r="B61" s="114"/>
      <c r="C61" s="1261" t="s">
        <v>584</v>
      </c>
      <c r="D61" s="1262"/>
      <c r="E61" s="1263"/>
      <c r="F61" s="115">
        <v>23</v>
      </c>
      <c r="G61" s="115">
        <v>39</v>
      </c>
      <c r="H61" s="116">
        <v>52</v>
      </c>
    </row>
    <row r="62" spans="2:8" ht="45.75" customHeight="1" thickBot="1">
      <c r="B62" s="117"/>
      <c r="C62" s="1264" t="s">
        <v>585</v>
      </c>
      <c r="D62" s="1265"/>
      <c r="E62" s="1266"/>
      <c r="F62" s="118">
        <v>7</v>
      </c>
      <c r="G62" s="118">
        <v>7</v>
      </c>
      <c r="H62" s="119">
        <v>7</v>
      </c>
    </row>
    <row r="63" spans="2:8" ht="52.5" customHeight="1" thickBot="1">
      <c r="B63" s="120"/>
      <c r="C63" s="1267" t="s">
        <v>44</v>
      </c>
      <c r="D63" s="1267"/>
      <c r="E63" s="1268"/>
      <c r="F63" s="121">
        <v>2889</v>
      </c>
      <c r="G63" s="121">
        <v>3187</v>
      </c>
      <c r="H63" s="122">
        <v>3358</v>
      </c>
    </row>
    <row r="64" spans="2:8" ht="15" customHeight="1"/>
    <row r="65" ht="0" hidden="1" customHeight="1"/>
    <row r="66" ht="0" hidden="1" customHeight="1"/>
  </sheetData>
  <sheetProtection algorithmName="SHA-512" hashValue="f2iDOp01N0Ke2vy0+K+5gxs3Vex+HsWXgMAnbkWDRRibQCkOJhIbnuTBBrTawG7LM1HUDy+1IuAwnwksWLDpSw==" saltValue="ab9OJGcQ8QWDJKxHfxHa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591</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556</v>
      </c>
      <c r="BQ50" s="1281"/>
      <c r="BR50" s="1281"/>
      <c r="BS50" s="1281"/>
      <c r="BT50" s="1281"/>
      <c r="BU50" s="1281"/>
      <c r="BV50" s="1281"/>
      <c r="BW50" s="1281"/>
      <c r="BX50" s="1281" t="s">
        <v>557</v>
      </c>
      <c r="BY50" s="1281"/>
      <c r="BZ50" s="1281"/>
      <c r="CA50" s="1281"/>
      <c r="CB50" s="1281"/>
      <c r="CC50" s="1281"/>
      <c r="CD50" s="1281"/>
      <c r="CE50" s="1281"/>
      <c r="CF50" s="1281" t="s">
        <v>558</v>
      </c>
      <c r="CG50" s="1281"/>
      <c r="CH50" s="1281"/>
      <c r="CI50" s="1281"/>
      <c r="CJ50" s="1281"/>
      <c r="CK50" s="1281"/>
      <c r="CL50" s="1281"/>
      <c r="CM50" s="1281"/>
      <c r="CN50" s="1281" t="s">
        <v>559</v>
      </c>
      <c r="CO50" s="1281"/>
      <c r="CP50" s="1281"/>
      <c r="CQ50" s="1281"/>
      <c r="CR50" s="1281"/>
      <c r="CS50" s="1281"/>
      <c r="CT50" s="1281"/>
      <c r="CU50" s="1281"/>
      <c r="CV50" s="1281" t="s">
        <v>560</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592</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6.9</v>
      </c>
      <c r="CG51" s="1277"/>
      <c r="CH51" s="1277"/>
      <c r="CI51" s="1277"/>
      <c r="CJ51" s="1277"/>
      <c r="CK51" s="1277"/>
      <c r="CL51" s="1277"/>
      <c r="CM51" s="1277"/>
      <c r="CN51" s="1277">
        <v>11.7</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90.2</v>
      </c>
      <c r="CG53" s="1277"/>
      <c r="CH53" s="1277"/>
      <c r="CI53" s="1277"/>
      <c r="CJ53" s="1277"/>
      <c r="CK53" s="1277"/>
      <c r="CL53" s="1277"/>
      <c r="CM53" s="1277"/>
      <c r="CN53" s="1277">
        <v>83</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595</v>
      </c>
      <c r="AO55" s="1281"/>
      <c r="AP55" s="1281"/>
      <c r="AQ55" s="1281"/>
      <c r="AR55" s="1281"/>
      <c r="AS55" s="1281"/>
      <c r="AT55" s="1281"/>
      <c r="AU55" s="1281"/>
      <c r="AV55" s="1281"/>
      <c r="AW55" s="1281"/>
      <c r="AX55" s="1281"/>
      <c r="AY55" s="1281"/>
      <c r="AZ55" s="1281"/>
      <c r="BA55" s="1281"/>
      <c r="BB55" s="1280" t="s">
        <v>596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55.3</v>
      </c>
      <c r="CG57" s="1277"/>
      <c r="CH57" s="1277"/>
      <c r="CI57" s="1277"/>
      <c r="CJ57" s="1277"/>
      <c r="CK57" s="1277"/>
      <c r="CL57" s="1277"/>
      <c r="CM57" s="1277"/>
      <c r="CN57" s="1277">
        <v>56.3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597</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591</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556</v>
      </c>
      <c r="BQ72" s="1281"/>
      <c r="BR72" s="1281"/>
      <c r="BS72" s="1281"/>
      <c r="BT72" s="1281"/>
      <c r="BU72" s="1281"/>
      <c r="BV72" s="1281"/>
      <c r="BW72" s="1281"/>
      <c r="BX72" s="1281" t="s">
        <v>557</v>
      </c>
      <c r="BY72" s="1281"/>
      <c r="BZ72" s="1281"/>
      <c r="CA72" s="1281"/>
      <c r="CB72" s="1281"/>
      <c r="CC72" s="1281"/>
      <c r="CD72" s="1281"/>
      <c r="CE72" s="1281"/>
      <c r="CF72" s="1281" t="s">
        <v>558</v>
      </c>
      <c r="CG72" s="1281"/>
      <c r="CH72" s="1281"/>
      <c r="CI72" s="1281"/>
      <c r="CJ72" s="1281"/>
      <c r="CK72" s="1281"/>
      <c r="CL72" s="1281"/>
      <c r="CM72" s="1281"/>
      <c r="CN72" s="1281" t="s">
        <v>559</v>
      </c>
      <c r="CO72" s="1281"/>
      <c r="CP72" s="1281"/>
      <c r="CQ72" s="1281"/>
      <c r="CR72" s="1281"/>
      <c r="CS72" s="1281"/>
      <c r="CT72" s="1281"/>
      <c r="CU72" s="1281"/>
      <c r="CV72" s="1281" t="s">
        <v>560</v>
      </c>
      <c r="CW72" s="1281"/>
      <c r="CX72" s="1281"/>
      <c r="CY72" s="1281"/>
      <c r="CZ72" s="1281"/>
      <c r="DA72" s="1281"/>
      <c r="DB72" s="1281"/>
      <c r="DC72" s="1281"/>
    </row>
    <row r="73" spans="2:107">
      <c r="B73" s="374"/>
      <c r="G73" s="1293"/>
      <c r="H73" s="1293"/>
      <c r="I73" s="1293"/>
      <c r="J73" s="1293"/>
      <c r="K73" s="1276"/>
      <c r="L73" s="1276"/>
      <c r="M73" s="1276"/>
      <c r="N73" s="1276"/>
      <c r="AM73" s="383"/>
      <c r="AN73" s="1280" t="s">
        <v>592</v>
      </c>
      <c r="AO73" s="1280"/>
      <c r="AP73" s="1280"/>
      <c r="AQ73" s="1280"/>
      <c r="AR73" s="1280"/>
      <c r="AS73" s="1280"/>
      <c r="AT73" s="1280"/>
      <c r="AU73" s="1280"/>
      <c r="AV73" s="1280"/>
      <c r="AW73" s="1280"/>
      <c r="AX73" s="1280"/>
      <c r="AY73" s="1280"/>
      <c r="AZ73" s="1280"/>
      <c r="BA73" s="1280"/>
      <c r="BB73" s="1280" t="s">
        <v>596</v>
      </c>
      <c r="BC73" s="1280"/>
      <c r="BD73" s="1280"/>
      <c r="BE73" s="1280"/>
      <c r="BF73" s="1280"/>
      <c r="BG73" s="1280"/>
      <c r="BH73" s="1280"/>
      <c r="BI73" s="1280"/>
      <c r="BJ73" s="1280"/>
      <c r="BK73" s="1280"/>
      <c r="BL73" s="1280"/>
      <c r="BM73" s="1280"/>
      <c r="BN73" s="1280"/>
      <c r="BO73" s="1280"/>
      <c r="BP73" s="1277">
        <v>22.8</v>
      </c>
      <c r="BQ73" s="1277"/>
      <c r="BR73" s="1277"/>
      <c r="BS73" s="1277"/>
      <c r="BT73" s="1277"/>
      <c r="BU73" s="1277"/>
      <c r="BV73" s="1277"/>
      <c r="BW73" s="1277"/>
      <c r="BX73" s="1277">
        <v>15.8</v>
      </c>
      <c r="BY73" s="1277"/>
      <c r="BZ73" s="1277"/>
      <c r="CA73" s="1277"/>
      <c r="CB73" s="1277"/>
      <c r="CC73" s="1277"/>
      <c r="CD73" s="1277"/>
      <c r="CE73" s="1277"/>
      <c r="CF73" s="1277">
        <v>6.9</v>
      </c>
      <c r="CG73" s="1277"/>
      <c r="CH73" s="1277"/>
      <c r="CI73" s="1277"/>
      <c r="CJ73" s="1277"/>
      <c r="CK73" s="1277"/>
      <c r="CL73" s="1277"/>
      <c r="CM73" s="1277"/>
      <c r="CN73" s="1277">
        <v>11.7</v>
      </c>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598</v>
      </c>
      <c r="BC75" s="1280"/>
      <c r="BD75" s="1280"/>
      <c r="BE75" s="1280"/>
      <c r="BF75" s="1280"/>
      <c r="BG75" s="1280"/>
      <c r="BH75" s="1280"/>
      <c r="BI75" s="1280"/>
      <c r="BJ75" s="1280"/>
      <c r="BK75" s="1280"/>
      <c r="BL75" s="1280"/>
      <c r="BM75" s="1280"/>
      <c r="BN75" s="1280"/>
      <c r="BO75" s="1280"/>
      <c r="BP75" s="1277">
        <v>12.9</v>
      </c>
      <c r="BQ75" s="1277"/>
      <c r="BR75" s="1277"/>
      <c r="BS75" s="1277"/>
      <c r="BT75" s="1277"/>
      <c r="BU75" s="1277"/>
      <c r="BV75" s="1277"/>
      <c r="BW75" s="1277"/>
      <c r="BX75" s="1277">
        <v>12</v>
      </c>
      <c r="BY75" s="1277"/>
      <c r="BZ75" s="1277"/>
      <c r="CA75" s="1277"/>
      <c r="CB75" s="1277"/>
      <c r="CC75" s="1277"/>
      <c r="CD75" s="1277"/>
      <c r="CE75" s="1277"/>
      <c r="CF75" s="1277">
        <v>11.1</v>
      </c>
      <c r="CG75" s="1277"/>
      <c r="CH75" s="1277"/>
      <c r="CI75" s="1277"/>
      <c r="CJ75" s="1277"/>
      <c r="CK75" s="1277"/>
      <c r="CL75" s="1277"/>
      <c r="CM75" s="1277"/>
      <c r="CN75" s="1277">
        <v>10.1</v>
      </c>
      <c r="CO75" s="1277"/>
      <c r="CP75" s="1277"/>
      <c r="CQ75" s="1277"/>
      <c r="CR75" s="1277"/>
      <c r="CS75" s="1277"/>
      <c r="CT75" s="1277"/>
      <c r="CU75" s="1277"/>
      <c r="CV75" s="1277">
        <v>9.6</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595</v>
      </c>
      <c r="AO77" s="1281"/>
      <c r="AP77" s="1281"/>
      <c r="AQ77" s="1281"/>
      <c r="AR77" s="1281"/>
      <c r="AS77" s="1281"/>
      <c r="AT77" s="1281"/>
      <c r="AU77" s="1281"/>
      <c r="AV77" s="1281"/>
      <c r="AW77" s="1281"/>
      <c r="AX77" s="1281"/>
      <c r="AY77" s="1281"/>
      <c r="AZ77" s="1281"/>
      <c r="BA77" s="1281"/>
      <c r="BB77" s="1280" t="s">
        <v>596</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598</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qH0t7AZhwDk8P/uoLOWxd/WMSMCaKulIupiaGDjyGmgRgXVlPE6aiAhDyxtGRxtxbdqIoeDXGktD6ubotJM/g==" saltValue="xzN0RAt2jhYJf0FSBx5+W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fgzw1fOLm0s2A6+TqPF0wmnaLJqXC90Q+eXbbrtKuTQpQAc1zaSXBF8TOECjU24MwpByWLGr/14+jtjlvdiUg==" saltValue="+VFIVCVQ436w1f9UI04F6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rHv8ORNBTmOUlHk9a7Xw0k83rsLOJ/qyrw1mjrcI5YpZ4hhI4Rt8LsiTCy8G3qjpmfITZ9FAvQIpbF6C4PaHw==" saltValue="PvfAeezeXBfmTq6RDQl0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553</v>
      </c>
      <c r="G2" s="136"/>
      <c r="H2" s="137"/>
    </row>
    <row r="3" spans="1:8">
      <c r="A3" s="133" t="s">
        <v>546</v>
      </c>
      <c r="B3" s="138"/>
      <c r="C3" s="139"/>
      <c r="D3" s="140">
        <v>156518</v>
      </c>
      <c r="E3" s="141"/>
      <c r="F3" s="142">
        <v>174587</v>
      </c>
      <c r="G3" s="143"/>
      <c r="H3" s="144"/>
    </row>
    <row r="4" spans="1:8">
      <c r="A4" s="145"/>
      <c r="B4" s="146"/>
      <c r="C4" s="147"/>
      <c r="D4" s="148">
        <v>42729</v>
      </c>
      <c r="E4" s="149"/>
      <c r="F4" s="150">
        <v>79695</v>
      </c>
      <c r="G4" s="151"/>
      <c r="H4" s="152"/>
    </row>
    <row r="5" spans="1:8">
      <c r="A5" s="133" t="s">
        <v>548</v>
      </c>
      <c r="B5" s="138"/>
      <c r="C5" s="139"/>
      <c r="D5" s="140">
        <v>284322</v>
      </c>
      <c r="E5" s="141"/>
      <c r="F5" s="142">
        <v>175675</v>
      </c>
      <c r="G5" s="143"/>
      <c r="H5" s="144"/>
    </row>
    <row r="6" spans="1:8">
      <c r="A6" s="145"/>
      <c r="B6" s="146"/>
      <c r="C6" s="147"/>
      <c r="D6" s="148">
        <v>34962</v>
      </c>
      <c r="E6" s="149"/>
      <c r="F6" s="150">
        <v>87698</v>
      </c>
      <c r="G6" s="151"/>
      <c r="H6" s="152"/>
    </row>
    <row r="7" spans="1:8">
      <c r="A7" s="133" t="s">
        <v>549</v>
      </c>
      <c r="B7" s="138"/>
      <c r="C7" s="139"/>
      <c r="D7" s="140">
        <v>202286</v>
      </c>
      <c r="E7" s="141"/>
      <c r="F7" s="142">
        <v>162193</v>
      </c>
      <c r="G7" s="143"/>
      <c r="H7" s="144"/>
    </row>
    <row r="8" spans="1:8">
      <c r="A8" s="145"/>
      <c r="B8" s="146"/>
      <c r="C8" s="147"/>
      <c r="D8" s="148">
        <v>42281</v>
      </c>
      <c r="E8" s="149"/>
      <c r="F8" s="150">
        <v>79985</v>
      </c>
      <c r="G8" s="151"/>
      <c r="H8" s="152"/>
    </row>
    <row r="9" spans="1:8">
      <c r="A9" s="133" t="s">
        <v>550</v>
      </c>
      <c r="B9" s="138"/>
      <c r="C9" s="139"/>
      <c r="D9" s="140">
        <v>271946</v>
      </c>
      <c r="E9" s="141"/>
      <c r="F9" s="142">
        <v>168868</v>
      </c>
      <c r="G9" s="143"/>
      <c r="H9" s="144"/>
    </row>
    <row r="10" spans="1:8">
      <c r="A10" s="145"/>
      <c r="B10" s="146"/>
      <c r="C10" s="147"/>
      <c r="D10" s="148">
        <v>26261</v>
      </c>
      <c r="E10" s="149"/>
      <c r="F10" s="150">
        <v>79360</v>
      </c>
      <c r="G10" s="151"/>
      <c r="H10" s="152"/>
    </row>
    <row r="11" spans="1:8">
      <c r="A11" s="133" t="s">
        <v>551</v>
      </c>
      <c r="B11" s="138"/>
      <c r="C11" s="139"/>
      <c r="D11" s="140">
        <v>126415</v>
      </c>
      <c r="E11" s="141"/>
      <c r="F11" s="142">
        <v>202870</v>
      </c>
      <c r="G11" s="143"/>
      <c r="H11" s="144"/>
    </row>
    <row r="12" spans="1:8">
      <c r="A12" s="145"/>
      <c r="B12" s="146"/>
      <c r="C12" s="153"/>
      <c r="D12" s="148">
        <v>21298</v>
      </c>
      <c r="E12" s="149"/>
      <c r="F12" s="150">
        <v>79735</v>
      </c>
      <c r="G12" s="151"/>
      <c r="H12" s="152"/>
    </row>
    <row r="13" spans="1:8">
      <c r="A13" s="133"/>
      <c r="B13" s="138"/>
      <c r="C13" s="154"/>
      <c r="D13" s="155">
        <v>208297</v>
      </c>
      <c r="E13" s="156"/>
      <c r="F13" s="157">
        <v>176839</v>
      </c>
      <c r="G13" s="158"/>
      <c r="H13" s="144"/>
    </row>
    <row r="14" spans="1:8">
      <c r="A14" s="145"/>
      <c r="B14" s="146"/>
      <c r="C14" s="147"/>
      <c r="D14" s="148">
        <v>33506</v>
      </c>
      <c r="E14" s="149"/>
      <c r="F14" s="150">
        <v>81295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2.34</v>
      </c>
      <c r="C19" s="159">
        <f>ROUND(VALUE(SUBSTITUTE(実質収支比率等に係る経年分析!G$48,"▲","-")),2)</f>
        <v>2.5</v>
      </c>
      <c r="D19" s="159">
        <f>ROUND(VALUE(SUBSTITUTE(実質収支比率等に係る経年分析!H$48,"▲","-")),2)</f>
        <v>2.61</v>
      </c>
      <c r="E19" s="159">
        <f>ROUND(VALUE(SUBSTITUTE(実質収支比率等に係る経年分析!I$48,"▲","-")),2)</f>
        <v>3.1</v>
      </c>
      <c r="F19" s="159">
        <f>ROUND(VALUE(SUBSTITUTE(実質収支比率等に係る経年分析!J$48,"▲","-")),2)</f>
        <v>1.87</v>
      </c>
    </row>
    <row r="20" spans="1:11">
      <c r="A20" s="159" t="s">
        <v>48</v>
      </c>
      <c r="B20" s="159">
        <f>ROUND(VALUE(SUBSTITUTE(実質収支比率等に係る経年分析!F$47,"▲","-")),2)</f>
        <v>36.06</v>
      </c>
      <c r="C20" s="159">
        <f>ROUND(VALUE(SUBSTITUTE(実質収支比率等に係る経年分析!G$47,"▲","-")),2)</f>
        <v>40.03</v>
      </c>
      <c r="D20" s="159">
        <f>ROUND(VALUE(SUBSTITUTE(実質収支比率等に係る経年分析!H$47,"▲","-")),2)</f>
        <v>39.880000000000003</v>
      </c>
      <c r="E20" s="159">
        <f>ROUND(VALUE(SUBSTITUTE(実質収支比率等に係る経年分析!I$47,"▲","-")),2)</f>
        <v>44.1</v>
      </c>
      <c r="F20" s="159">
        <f>ROUND(VALUE(SUBSTITUTE(実質収支比率等に係る経年分析!J$47,"▲","-")),2)</f>
        <v>45.8</v>
      </c>
    </row>
    <row r="21" spans="1:11">
      <c r="A21" s="159" t="s">
        <v>49</v>
      </c>
      <c r="B21" s="159">
        <f>IF(ISNUMBER(VALUE(SUBSTITUTE(実質収支比率等に係る経年分析!F$49,"▲","-"))),ROUND(VALUE(SUBSTITUTE(実質収支比率等に係る経年分析!F$49,"▲","-")),2),NA())</f>
        <v>5.98</v>
      </c>
      <c r="C21" s="159">
        <f>IF(ISNUMBER(VALUE(SUBSTITUTE(実質収支比率等に係る経年分析!G$49,"▲","-"))),ROUND(VALUE(SUBSTITUTE(実質収支比率等に係る経年分析!G$49,"▲","-")),2),NA())</f>
        <v>1.94</v>
      </c>
      <c r="D21" s="159">
        <f>IF(ISNUMBER(VALUE(SUBSTITUTE(実質収支比率等に係る経年分析!H$49,"▲","-"))),ROUND(VALUE(SUBSTITUTE(実質収支比率等に係る経年分析!H$49,"▲","-")),2),NA())</f>
        <v>0.22</v>
      </c>
      <c r="E21" s="159">
        <f>IF(ISNUMBER(VALUE(SUBSTITUTE(実質収支比率等に係る経年分析!I$49,"▲","-"))),ROUND(VALUE(SUBSTITUTE(実質収支比率等に係る経年分析!I$49,"▲","-")),2),NA())</f>
        <v>3.89</v>
      </c>
      <c r="F21" s="159">
        <f>IF(ISNUMBER(VALUE(SUBSTITUTE(実質収支比率等に係る経年分析!J$49,"▲","-"))),ROUND(VALUE(SUBSTITUTE(実質収支比率等に係る経年分析!J$49,"▲","-")),2),NA())</f>
        <v>-1.21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国民健康保険特別会計（国民健康保険診療所事業）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国民健康保険特別会計（国民保険事業）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c r="A34" s="160" t="str">
        <f>IF(連結実質赤字比率に係る赤字・黒字の構成分析!C$36="",NA(),連結実質赤字比率に係る赤字・黒字の構成分析!C$36)</f>
        <v>老人福祉施設事業特別会計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0.33</v>
      </c>
    </row>
    <row r="35" spans="1:16">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7.0000000000000007E-2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0.36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2.34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1.87</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646</v>
      </c>
      <c r="E42" s="161"/>
      <c r="F42" s="161"/>
      <c r="G42" s="161">
        <f>'実質公債費比率（分子）の構造'!L$52</f>
        <v>634</v>
      </c>
      <c r="H42" s="161"/>
      <c r="I42" s="161"/>
      <c r="J42" s="161">
        <f>'実質公債費比率（分子）の構造'!M$52</f>
        <v>622</v>
      </c>
      <c r="K42" s="161"/>
      <c r="L42" s="161"/>
      <c r="M42" s="161">
        <f>'実質公債費比率（分子）の構造'!N$52</f>
        <v>635</v>
      </c>
      <c r="N42" s="161"/>
      <c r="O42" s="161"/>
      <c r="P42" s="161">
        <f>'実質公債費比率（分子）の構造'!O$52</f>
        <v>691</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7</v>
      </c>
      <c r="C45" s="161"/>
      <c r="D45" s="161"/>
      <c r="E45" s="161">
        <f>'実質公債費比率（分子）の構造'!L$49</f>
        <v>7</v>
      </c>
      <c r="F45" s="161"/>
      <c r="G45" s="161"/>
      <c r="H45" s="161">
        <f>'実質公債費比率（分子）の構造'!M$49</f>
        <v>0</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260</v>
      </c>
      <c r="C46" s="161"/>
      <c r="D46" s="161"/>
      <c r="E46" s="161">
        <f>'実質公債費比率（分子）の構造'!L$48</f>
        <v>271</v>
      </c>
      <c r="F46" s="161"/>
      <c r="G46" s="161"/>
      <c r="H46" s="161">
        <f>'実質公債費比率（分子）の構造'!M$48</f>
        <v>275</v>
      </c>
      <c r="I46" s="161"/>
      <c r="J46" s="161"/>
      <c r="K46" s="161">
        <f>'実質公債費比率（分子）の構造'!N$48</f>
        <v>274</v>
      </c>
      <c r="L46" s="161"/>
      <c r="M46" s="161"/>
      <c r="N46" s="161">
        <f>'実質公債費比率（分子）の構造'!O$48</f>
        <v>287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742</v>
      </c>
      <c r="C49" s="161"/>
      <c r="D49" s="161"/>
      <c r="E49" s="161">
        <f>'実質公債費比率（分子）の構造'!L$45</f>
        <v>686</v>
      </c>
      <c r="F49" s="161"/>
      <c r="G49" s="161"/>
      <c r="H49" s="161">
        <f>'実質公債費比率（分子）の構造'!M$45</f>
        <v>661</v>
      </c>
      <c r="I49" s="161"/>
      <c r="J49" s="161"/>
      <c r="K49" s="161">
        <f>'実質公債費比率（分子）の構造'!N$45</f>
        <v>641</v>
      </c>
      <c r="L49" s="161"/>
      <c r="M49" s="161"/>
      <c r="N49" s="161">
        <f>'実質公債費比率（分子）の構造'!O$45</f>
        <v>698</v>
      </c>
      <c r="O49" s="161"/>
      <c r="P49" s="161"/>
    </row>
    <row r="50" spans="1:16">
      <c r="A50" s="161" t="s">
        <v>64</v>
      </c>
      <c r="B50" s="161" t="e">
        <f>NA()</f>
        <v>#N/A</v>
      </c>
      <c r="C50" s="161">
        <f>IF(ISNUMBER('実質公債費比率（分子）の構造'!K$53),'実質公債費比率（分子）の構造'!K$53,NA())</f>
        <v>363</v>
      </c>
      <c r="D50" s="161" t="e">
        <f>NA()</f>
        <v>#N/A</v>
      </c>
      <c r="E50" s="161" t="e">
        <f>NA()</f>
        <v>#N/A</v>
      </c>
      <c r="F50" s="161">
        <f>IF(ISNUMBER('実質公債費比率（分子）の構造'!L$53),'実質公債費比率（分子）の構造'!L$53,NA())</f>
        <v>330</v>
      </c>
      <c r="G50" s="161" t="e">
        <f>NA()</f>
        <v>#N/A</v>
      </c>
      <c r="H50" s="161" t="e">
        <f>NA()</f>
        <v>#N/A</v>
      </c>
      <c r="I50" s="161">
        <f>IF(ISNUMBER('実質公債費比率（分子）の構造'!M$53),'実質公債費比率（分子）の構造'!M$53,NA())</f>
        <v>314</v>
      </c>
      <c r="J50" s="161" t="e">
        <f>NA()</f>
        <v>#N/A</v>
      </c>
      <c r="K50" s="161" t="e">
        <f>NA()</f>
        <v>#N/A</v>
      </c>
      <c r="L50" s="161">
        <f>IF(ISNUMBER('実質公債費比率（分子）の構造'!N$53),'実質公債費比率（分子）の構造'!N$53,NA())</f>
        <v>280</v>
      </c>
      <c r="M50" s="161" t="e">
        <f>NA()</f>
        <v>#N/A</v>
      </c>
      <c r="N50" s="161" t="e">
        <f>NA()</f>
        <v>#N/A</v>
      </c>
      <c r="O50" s="161">
        <f>IF(ISNUMBER('実質公債費比率（分子）の構造'!O$53),'実質公債費比率（分子）の構造'!O$53,NA())</f>
        <v>294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6390</v>
      </c>
      <c r="E56" s="160"/>
      <c r="F56" s="160"/>
      <c r="G56" s="160">
        <f>'将来負担比率（分子）の構造'!J$52</f>
        <v>6442</v>
      </c>
      <c r="H56" s="160"/>
      <c r="I56" s="160"/>
      <c r="J56" s="160">
        <f>'将来負担比率（分子）の構造'!K$52</f>
        <v>6950</v>
      </c>
      <c r="K56" s="160"/>
      <c r="L56" s="160"/>
      <c r="M56" s="160">
        <f>'将来負担比率（分子）の構造'!L$52</f>
        <v>6943</v>
      </c>
      <c r="N56" s="160"/>
      <c r="O56" s="160"/>
      <c r="P56" s="160">
        <f>'将来負担比率（分子）の構造'!M$52</f>
        <v>7035</v>
      </c>
    </row>
    <row r="57" spans="1:16">
      <c r="A57" s="160" t="s">
        <v>35</v>
      </c>
      <c r="B57" s="160"/>
      <c r="C57" s="160"/>
      <c r="D57" s="160">
        <f>'将来負担比率（分子）の構造'!I$51</f>
        <v>201</v>
      </c>
      <c r="E57" s="160"/>
      <c r="F57" s="160"/>
      <c r="G57" s="160">
        <f>'将来負担比率（分子）の構造'!J$51</f>
        <v>218</v>
      </c>
      <c r="H57" s="160"/>
      <c r="I57" s="160"/>
      <c r="J57" s="160">
        <f>'将来負担比率（分子）の構造'!K$51</f>
        <v>274</v>
      </c>
      <c r="K57" s="160"/>
      <c r="L57" s="160"/>
      <c r="M57" s="160">
        <f>'将来負担比率（分子）の構造'!L$51</f>
        <v>258</v>
      </c>
      <c r="N57" s="160"/>
      <c r="O57" s="160"/>
      <c r="P57" s="160">
        <f>'将来負担比率（分子）の構造'!M$51</f>
        <v>276</v>
      </c>
    </row>
    <row r="58" spans="1:16">
      <c r="A58" s="160" t="s">
        <v>34</v>
      </c>
      <c r="B58" s="160"/>
      <c r="C58" s="160"/>
      <c r="D58" s="160">
        <f>'将来負担比率（分子）の構造'!I$50</f>
        <v>2529</v>
      </c>
      <c r="E58" s="160"/>
      <c r="F58" s="160"/>
      <c r="G58" s="160">
        <f>'将来負担比率（分子）の構造'!J$50</f>
        <v>2633</v>
      </c>
      <c r="H58" s="160"/>
      <c r="I58" s="160"/>
      <c r="J58" s="160">
        <f>'将来負担比率（分子）の構造'!K$50</f>
        <v>2937</v>
      </c>
      <c r="K58" s="160"/>
      <c r="L58" s="160"/>
      <c r="M58" s="160">
        <f>'将来負担比率（分子）の構造'!L$50</f>
        <v>3262</v>
      </c>
      <c r="N58" s="160"/>
      <c r="O58" s="160"/>
      <c r="P58" s="160">
        <f>'将来負担比率（分子）の構造'!M$50</f>
        <v>3435</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308</v>
      </c>
      <c r="C61" s="160"/>
      <c r="D61" s="160"/>
      <c r="E61" s="160">
        <f>'将来負担比率（分子）の構造'!J$46</f>
        <v>303</v>
      </c>
      <c r="F61" s="160"/>
      <c r="G61" s="160"/>
      <c r="H61" s="160">
        <f>'将来負担比率（分子）の構造'!K$46</f>
        <v>221</v>
      </c>
      <c r="I61" s="160"/>
      <c r="J61" s="160"/>
      <c r="K61" s="160">
        <f>'将来負担比率（分子）の構造'!L$46</f>
        <v>213</v>
      </c>
      <c r="L61" s="160"/>
      <c r="M61" s="160"/>
      <c r="N61" s="160">
        <f>'将来負担比率（分子）の構造'!M$46</f>
        <v>225</v>
      </c>
      <c r="O61" s="160"/>
      <c r="P61" s="160"/>
    </row>
    <row r="62" spans="1:16">
      <c r="A62" s="160" t="s">
        <v>28</v>
      </c>
      <c r="B62" s="160">
        <f>'将来負担比率（分子）の構造'!I$45</f>
        <v>830</v>
      </c>
      <c r="C62" s="160"/>
      <c r="D62" s="160"/>
      <c r="E62" s="160">
        <f>'将来負担比率（分子）の構造'!J$45</f>
        <v>701</v>
      </c>
      <c r="F62" s="160"/>
      <c r="G62" s="160"/>
      <c r="H62" s="160">
        <f>'将来負担比率（分子）の構造'!K$45</f>
        <v>559</v>
      </c>
      <c r="I62" s="160"/>
      <c r="J62" s="160"/>
      <c r="K62" s="160">
        <f>'将来負担比率（分子）の構造'!L$45</f>
        <v>562</v>
      </c>
      <c r="L62" s="160"/>
      <c r="M62" s="160"/>
      <c r="N62" s="160">
        <f>'将来負担比率（分子）の構造'!M$45</f>
        <v>536</v>
      </c>
      <c r="O62" s="160"/>
      <c r="P62" s="160"/>
    </row>
    <row r="63" spans="1:16">
      <c r="A63" s="160" t="s">
        <v>27</v>
      </c>
      <c r="B63" s="160">
        <f>'将来負担比率（分子）の構造'!I$44</f>
        <v>7</v>
      </c>
      <c r="C63" s="160"/>
      <c r="D63" s="160"/>
      <c r="E63" s="160">
        <f>'将来負担比率（分子）の構造'!J$44</f>
        <v>1</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2699</v>
      </c>
      <c r="C64" s="160"/>
      <c r="D64" s="160"/>
      <c r="E64" s="160">
        <f>'将来負担比率（分子）の構造'!J$43</f>
        <v>2601</v>
      </c>
      <c r="F64" s="160"/>
      <c r="G64" s="160"/>
      <c r="H64" s="160">
        <f>'将来負担比率（分子）の構造'!K$43</f>
        <v>3212</v>
      </c>
      <c r="I64" s="160"/>
      <c r="J64" s="160"/>
      <c r="K64" s="160">
        <f>'将来負担比率（分子）の構造'!L$43</f>
        <v>3310</v>
      </c>
      <c r="L64" s="160"/>
      <c r="M64" s="160"/>
      <c r="N64" s="160">
        <f>'将来負担比率（分子）の構造'!M$43</f>
        <v>3292</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5965</v>
      </c>
      <c r="C66" s="160"/>
      <c r="D66" s="160"/>
      <c r="E66" s="160">
        <f>'将来負担比率（分子）の構造'!J$41</f>
        <v>6151</v>
      </c>
      <c r="F66" s="160"/>
      <c r="G66" s="160"/>
      <c r="H66" s="160">
        <f>'将来負担比率（分子）の構造'!K$41</f>
        <v>6380</v>
      </c>
      <c r="I66" s="160"/>
      <c r="J66" s="160"/>
      <c r="K66" s="160">
        <f>'将来負担比率（分子）の構造'!L$41</f>
        <v>6743</v>
      </c>
      <c r="L66" s="160"/>
      <c r="M66" s="160"/>
      <c r="N66" s="160">
        <f>'将来負担比率（分子）の構造'!M$41</f>
        <v>6539</v>
      </c>
      <c r="O66" s="160"/>
      <c r="P66" s="160"/>
    </row>
    <row r="67" spans="1:16">
      <c r="A67" s="160" t="s">
        <v>68</v>
      </c>
      <c r="B67" s="160" t="e">
        <f>NA()</f>
        <v>#N/A</v>
      </c>
      <c r="C67" s="160">
        <f>IF(ISNUMBER('将来負担比率（分子）の構造'!I$53), IF('将来負担比率（分子）の構造'!I$53 &lt; 0, 0, '将来負担比率（分子）の構造'!I$53), NA())</f>
        <v>689</v>
      </c>
      <c r="D67" s="160" t="e">
        <f>NA()</f>
        <v>#N/A</v>
      </c>
      <c r="E67" s="160" t="e">
        <f>NA()</f>
        <v>#N/A</v>
      </c>
      <c r="F67" s="160">
        <f>IF(ISNUMBER('将来負担比率（分子）の構造'!J$53), IF('将来負担比率（分子）の構造'!J$53 &lt; 0, 0, '将来負担比率（分子）の構造'!J$53), NA())</f>
        <v>465</v>
      </c>
      <c r="G67" s="160" t="e">
        <f>NA()</f>
        <v>#N/A</v>
      </c>
      <c r="H67" s="160" t="e">
        <f>NA()</f>
        <v>#N/A</v>
      </c>
      <c r="I67" s="160">
        <f>IF(ISNUMBER('将来負担比率（分子）の構造'!K$53), IF('将来負担比率（分子）の構造'!K$53 &lt; 0, 0, '将来負担比率（分子）の構造'!K$53), NA())</f>
        <v>212</v>
      </c>
      <c r="J67" s="160" t="e">
        <f>NA()</f>
        <v>#N/A</v>
      </c>
      <c r="K67" s="160" t="e">
        <f>NA()</f>
        <v>#N/A</v>
      </c>
      <c r="L67" s="160">
        <f>IF(ISNUMBER('将来負担比率（分子）の構造'!L$53), IF('将来負担比率（分子）の構造'!L$53 &lt; 0, 0, '将来負担比率（分子）の構造'!L$53), NA())</f>
        <v>365</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1466</v>
      </c>
      <c r="C72" s="164">
        <f>基金残高に係る経年分析!G55</f>
        <v>1639</v>
      </c>
      <c r="D72" s="164">
        <f>基金残高に係る経年分析!H55</f>
        <v>1698</v>
      </c>
    </row>
    <row r="73" spans="1:16">
      <c r="A73" s="163" t="s">
        <v>71</v>
      </c>
      <c r="B73" s="164">
        <f>基金残高に係る経年分析!F56</f>
        <v>632</v>
      </c>
      <c r="C73" s="164">
        <f>基金残高に係る経年分析!G56</f>
        <v>732</v>
      </c>
      <c r="D73" s="164">
        <f>基金残高に係る経年分析!H56</f>
        <v>733</v>
      </c>
    </row>
    <row r="74" spans="1:16">
      <c r="A74" s="163" t="s">
        <v>72</v>
      </c>
      <c r="B74" s="164">
        <f>基金残高に係る経年分析!F57</f>
        <v>791</v>
      </c>
      <c r="C74" s="164">
        <f>基金残高に係る経年分析!G57</f>
        <v>816</v>
      </c>
      <c r="D74" s="164">
        <f>基金残高に係る経年分析!H57</f>
        <v>927</v>
      </c>
    </row>
  </sheetData>
  <sheetProtection algorithmName="SHA-512" hashValue="3jAlMoJSzfY7W2CXQyDHCsnm2UM4PVHJrI2c+S/7/QB5tdRgRCuWO6remUAIDKYY2s1HaSCAHF9da4qmzr1B0g==" saltValue="lp0NvIHMOKWvGFBKbg3t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219</v>
      </c>
      <c r="DI1" s="636"/>
      <c r="DJ1" s="636"/>
      <c r="DK1" s="636"/>
      <c r="DL1" s="636"/>
      <c r="DM1" s="636"/>
      <c r="DN1" s="637"/>
      <c r="DO1" s="205"/>
      <c r="DP1" s="635" t="s">
        <v>220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221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222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223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224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225</v>
      </c>
      <c r="S4" s="639"/>
      <c r="T4" s="639"/>
      <c r="U4" s="639"/>
      <c r="V4" s="639"/>
      <c r="W4" s="639"/>
      <c r="X4" s="639"/>
      <c r="Y4" s="640"/>
      <c r="Z4" s="638" t="s">
        <v>226</v>
      </c>
      <c r="AA4" s="639"/>
      <c r="AB4" s="639"/>
      <c r="AC4" s="640"/>
      <c r="AD4" s="638" t="s">
        <v>227</v>
      </c>
      <c r="AE4" s="639"/>
      <c r="AF4" s="639"/>
      <c r="AG4" s="639"/>
      <c r="AH4" s="639"/>
      <c r="AI4" s="639"/>
      <c r="AJ4" s="639"/>
      <c r="AK4" s="640"/>
      <c r="AL4" s="638" t="s">
        <v>226</v>
      </c>
      <c r="AM4" s="639"/>
      <c r="AN4" s="639"/>
      <c r="AO4" s="640"/>
      <c r="AP4" s="644" t="s">
        <v>228</v>
      </c>
      <c r="AQ4" s="644"/>
      <c r="AR4" s="644"/>
      <c r="AS4" s="644"/>
      <c r="AT4" s="644"/>
      <c r="AU4" s="644"/>
      <c r="AV4" s="644"/>
      <c r="AW4" s="644"/>
      <c r="AX4" s="644"/>
      <c r="AY4" s="644"/>
      <c r="AZ4" s="644"/>
      <c r="BA4" s="644"/>
      <c r="BB4" s="644"/>
      <c r="BC4" s="644"/>
      <c r="BD4" s="644"/>
      <c r="BE4" s="644"/>
      <c r="BF4" s="644"/>
      <c r="BG4" s="644" t="s">
        <v>229</v>
      </c>
      <c r="BH4" s="644"/>
      <c r="BI4" s="644"/>
      <c r="BJ4" s="644"/>
      <c r="BK4" s="644"/>
      <c r="BL4" s="644"/>
      <c r="BM4" s="644"/>
      <c r="BN4" s="644"/>
      <c r="BO4" s="644" t="s">
        <v>226</v>
      </c>
      <c r="BP4" s="644"/>
      <c r="BQ4" s="644"/>
      <c r="BR4" s="644"/>
      <c r="BS4" s="644" t="s">
        <v>230</v>
      </c>
      <c r="BT4" s="644"/>
      <c r="BU4" s="644"/>
      <c r="BV4" s="644"/>
      <c r="BW4" s="644"/>
      <c r="BX4" s="644"/>
      <c r="BY4" s="644"/>
      <c r="BZ4" s="644"/>
      <c r="CA4" s="644"/>
      <c r="CB4" s="644"/>
      <c r="CD4" s="641" t="s">
        <v>231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232</v>
      </c>
      <c r="C5" s="646"/>
      <c r="D5" s="646"/>
      <c r="E5" s="646"/>
      <c r="F5" s="646"/>
      <c r="G5" s="646"/>
      <c r="H5" s="646"/>
      <c r="I5" s="646"/>
      <c r="J5" s="646"/>
      <c r="K5" s="646"/>
      <c r="L5" s="646"/>
      <c r="M5" s="646"/>
      <c r="N5" s="646"/>
      <c r="O5" s="646"/>
      <c r="P5" s="646"/>
      <c r="Q5" s="647"/>
      <c r="R5" s="648">
        <v>522831</v>
      </c>
      <c r="S5" s="649"/>
      <c r="T5" s="649"/>
      <c r="U5" s="649"/>
      <c r="V5" s="649"/>
      <c r="W5" s="649"/>
      <c r="X5" s="649"/>
      <c r="Y5" s="650"/>
      <c r="Z5" s="651">
        <v>8.4</v>
      </c>
      <c r="AA5" s="651"/>
      <c r="AB5" s="651"/>
      <c r="AC5" s="651"/>
      <c r="AD5" s="652">
        <v>522831</v>
      </c>
      <c r="AE5" s="652"/>
      <c r="AF5" s="652"/>
      <c r="AG5" s="652"/>
      <c r="AH5" s="652"/>
      <c r="AI5" s="652"/>
      <c r="AJ5" s="652"/>
      <c r="AK5" s="652"/>
      <c r="AL5" s="653">
        <v>14.5</v>
      </c>
      <c r="AM5" s="654"/>
      <c r="AN5" s="654"/>
      <c r="AO5" s="655"/>
      <c r="AP5" s="645" t="s">
        <v>233</v>
      </c>
      <c r="AQ5" s="646"/>
      <c r="AR5" s="646"/>
      <c r="AS5" s="646"/>
      <c r="AT5" s="646"/>
      <c r="AU5" s="646"/>
      <c r="AV5" s="646"/>
      <c r="AW5" s="646"/>
      <c r="AX5" s="646"/>
      <c r="AY5" s="646"/>
      <c r="AZ5" s="646"/>
      <c r="BA5" s="646"/>
      <c r="BB5" s="646"/>
      <c r="BC5" s="646"/>
      <c r="BD5" s="646"/>
      <c r="BE5" s="646"/>
      <c r="BF5" s="647"/>
      <c r="BG5" s="659">
        <v>522831</v>
      </c>
      <c r="BH5" s="660"/>
      <c r="BI5" s="660"/>
      <c r="BJ5" s="660"/>
      <c r="BK5" s="660"/>
      <c r="BL5" s="660"/>
      <c r="BM5" s="660"/>
      <c r="BN5" s="661"/>
      <c r="BO5" s="662">
        <v>100</v>
      </c>
      <c r="BP5" s="662"/>
      <c r="BQ5" s="662"/>
      <c r="BR5" s="662"/>
      <c r="BS5" s="663" t="s">
        <v>234</v>
      </c>
      <c r="BT5" s="663"/>
      <c r="BU5" s="663"/>
      <c r="BV5" s="663"/>
      <c r="BW5" s="663"/>
      <c r="BX5" s="663"/>
      <c r="BY5" s="663"/>
      <c r="BZ5" s="663"/>
      <c r="CA5" s="663"/>
      <c r="CB5" s="667"/>
      <c r="CD5" s="641" t="s">
        <v>228</v>
      </c>
      <c r="CE5" s="642"/>
      <c r="CF5" s="642"/>
      <c r="CG5" s="642"/>
      <c r="CH5" s="642"/>
      <c r="CI5" s="642"/>
      <c r="CJ5" s="642"/>
      <c r="CK5" s="642"/>
      <c r="CL5" s="642"/>
      <c r="CM5" s="642"/>
      <c r="CN5" s="642"/>
      <c r="CO5" s="642"/>
      <c r="CP5" s="642"/>
      <c r="CQ5" s="643"/>
      <c r="CR5" s="641" t="s">
        <v>235</v>
      </c>
      <c r="CS5" s="642"/>
      <c r="CT5" s="642"/>
      <c r="CU5" s="642"/>
      <c r="CV5" s="642"/>
      <c r="CW5" s="642"/>
      <c r="CX5" s="642"/>
      <c r="CY5" s="643"/>
      <c r="CZ5" s="641" t="s">
        <v>226</v>
      </c>
      <c r="DA5" s="642"/>
      <c r="DB5" s="642"/>
      <c r="DC5" s="643"/>
      <c r="DD5" s="641" t="s">
        <v>236</v>
      </c>
      <c r="DE5" s="642"/>
      <c r="DF5" s="642"/>
      <c r="DG5" s="642"/>
      <c r="DH5" s="642"/>
      <c r="DI5" s="642"/>
      <c r="DJ5" s="642"/>
      <c r="DK5" s="642"/>
      <c r="DL5" s="642"/>
      <c r="DM5" s="642"/>
      <c r="DN5" s="642"/>
      <c r="DO5" s="642"/>
      <c r="DP5" s="643"/>
      <c r="DQ5" s="641" t="s">
        <v>237</v>
      </c>
      <c r="DR5" s="642"/>
      <c r="DS5" s="642"/>
      <c r="DT5" s="642"/>
      <c r="DU5" s="642"/>
      <c r="DV5" s="642"/>
      <c r="DW5" s="642"/>
      <c r="DX5" s="642"/>
      <c r="DY5" s="642"/>
      <c r="DZ5" s="642"/>
      <c r="EA5" s="642"/>
      <c r="EB5" s="642"/>
      <c r="EC5" s="643"/>
    </row>
    <row r="6" spans="2:143" ht="11.25" customHeight="1">
      <c r="B6" s="656" t="s">
        <v>238</v>
      </c>
      <c r="C6" s="657"/>
      <c r="D6" s="657"/>
      <c r="E6" s="657"/>
      <c r="F6" s="657"/>
      <c r="G6" s="657"/>
      <c r="H6" s="657"/>
      <c r="I6" s="657"/>
      <c r="J6" s="657"/>
      <c r="K6" s="657"/>
      <c r="L6" s="657"/>
      <c r="M6" s="657"/>
      <c r="N6" s="657"/>
      <c r="O6" s="657"/>
      <c r="P6" s="657"/>
      <c r="Q6" s="658"/>
      <c r="R6" s="659">
        <v>53721</v>
      </c>
      <c r="S6" s="660"/>
      <c r="T6" s="660"/>
      <c r="U6" s="660"/>
      <c r="V6" s="660"/>
      <c r="W6" s="660"/>
      <c r="X6" s="660"/>
      <c r="Y6" s="661"/>
      <c r="Z6" s="662">
        <v>0.9</v>
      </c>
      <c r="AA6" s="662"/>
      <c r="AB6" s="662"/>
      <c r="AC6" s="662"/>
      <c r="AD6" s="663">
        <v>53721</v>
      </c>
      <c r="AE6" s="663"/>
      <c r="AF6" s="663"/>
      <c r="AG6" s="663"/>
      <c r="AH6" s="663"/>
      <c r="AI6" s="663"/>
      <c r="AJ6" s="663"/>
      <c r="AK6" s="663"/>
      <c r="AL6" s="664">
        <v>1.5</v>
      </c>
      <c r="AM6" s="665"/>
      <c r="AN6" s="665"/>
      <c r="AO6" s="666"/>
      <c r="AP6" s="656" t="s">
        <v>239</v>
      </c>
      <c r="AQ6" s="657"/>
      <c r="AR6" s="657"/>
      <c r="AS6" s="657"/>
      <c r="AT6" s="657"/>
      <c r="AU6" s="657"/>
      <c r="AV6" s="657"/>
      <c r="AW6" s="657"/>
      <c r="AX6" s="657"/>
      <c r="AY6" s="657"/>
      <c r="AZ6" s="657"/>
      <c r="BA6" s="657"/>
      <c r="BB6" s="657"/>
      <c r="BC6" s="657"/>
      <c r="BD6" s="657"/>
      <c r="BE6" s="657"/>
      <c r="BF6" s="658"/>
      <c r="BG6" s="659">
        <v>522831</v>
      </c>
      <c r="BH6" s="660"/>
      <c r="BI6" s="660"/>
      <c r="BJ6" s="660"/>
      <c r="BK6" s="660"/>
      <c r="BL6" s="660"/>
      <c r="BM6" s="660"/>
      <c r="BN6" s="661"/>
      <c r="BO6" s="662">
        <v>100</v>
      </c>
      <c r="BP6" s="662"/>
      <c r="BQ6" s="662"/>
      <c r="BR6" s="662"/>
      <c r="BS6" s="663" t="s">
        <v>178</v>
      </c>
      <c r="BT6" s="663"/>
      <c r="BU6" s="663"/>
      <c r="BV6" s="663"/>
      <c r="BW6" s="663"/>
      <c r="BX6" s="663"/>
      <c r="BY6" s="663"/>
      <c r="BZ6" s="663"/>
      <c r="CA6" s="663"/>
      <c r="CB6" s="667"/>
      <c r="CD6" s="670" t="s">
        <v>240</v>
      </c>
      <c r="CE6" s="671"/>
      <c r="CF6" s="671"/>
      <c r="CG6" s="671"/>
      <c r="CH6" s="671"/>
      <c r="CI6" s="671"/>
      <c r="CJ6" s="671"/>
      <c r="CK6" s="671"/>
      <c r="CL6" s="671"/>
      <c r="CM6" s="671"/>
      <c r="CN6" s="671"/>
      <c r="CO6" s="671"/>
      <c r="CP6" s="671"/>
      <c r="CQ6" s="672"/>
      <c r="CR6" s="659">
        <v>89583</v>
      </c>
      <c r="CS6" s="660"/>
      <c r="CT6" s="660"/>
      <c r="CU6" s="660"/>
      <c r="CV6" s="660"/>
      <c r="CW6" s="660"/>
      <c r="CX6" s="660"/>
      <c r="CY6" s="661"/>
      <c r="CZ6" s="653">
        <v>1.5</v>
      </c>
      <c r="DA6" s="654"/>
      <c r="DB6" s="654"/>
      <c r="DC6" s="673"/>
      <c r="DD6" s="668" t="s">
        <v>178</v>
      </c>
      <c r="DE6" s="660"/>
      <c r="DF6" s="660"/>
      <c r="DG6" s="660"/>
      <c r="DH6" s="660"/>
      <c r="DI6" s="660"/>
      <c r="DJ6" s="660"/>
      <c r="DK6" s="660"/>
      <c r="DL6" s="660"/>
      <c r="DM6" s="660"/>
      <c r="DN6" s="660"/>
      <c r="DO6" s="660"/>
      <c r="DP6" s="661"/>
      <c r="DQ6" s="668">
        <v>89583</v>
      </c>
      <c r="DR6" s="660"/>
      <c r="DS6" s="660"/>
      <c r="DT6" s="660"/>
      <c r="DU6" s="660"/>
      <c r="DV6" s="660"/>
      <c r="DW6" s="660"/>
      <c r="DX6" s="660"/>
      <c r="DY6" s="660"/>
      <c r="DZ6" s="660"/>
      <c r="EA6" s="660"/>
      <c r="EB6" s="660"/>
      <c r="EC6" s="669"/>
    </row>
    <row r="7" spans="2:143" ht="11.25" customHeight="1">
      <c r="B7" s="656" t="s">
        <v>241</v>
      </c>
      <c r="C7" s="657"/>
      <c r="D7" s="657"/>
      <c r="E7" s="657"/>
      <c r="F7" s="657"/>
      <c r="G7" s="657"/>
      <c r="H7" s="657"/>
      <c r="I7" s="657"/>
      <c r="J7" s="657"/>
      <c r="K7" s="657"/>
      <c r="L7" s="657"/>
      <c r="M7" s="657"/>
      <c r="N7" s="657"/>
      <c r="O7" s="657"/>
      <c r="P7" s="657"/>
      <c r="Q7" s="658"/>
      <c r="R7" s="659">
        <v>929</v>
      </c>
      <c r="S7" s="660"/>
      <c r="T7" s="660"/>
      <c r="U7" s="660"/>
      <c r="V7" s="660"/>
      <c r="W7" s="660"/>
      <c r="X7" s="660"/>
      <c r="Y7" s="661"/>
      <c r="Z7" s="662">
        <v>0</v>
      </c>
      <c r="AA7" s="662"/>
      <c r="AB7" s="662"/>
      <c r="AC7" s="662"/>
      <c r="AD7" s="663">
        <v>929</v>
      </c>
      <c r="AE7" s="663"/>
      <c r="AF7" s="663"/>
      <c r="AG7" s="663"/>
      <c r="AH7" s="663"/>
      <c r="AI7" s="663"/>
      <c r="AJ7" s="663"/>
      <c r="AK7" s="663"/>
      <c r="AL7" s="664">
        <v>0</v>
      </c>
      <c r="AM7" s="665"/>
      <c r="AN7" s="665"/>
      <c r="AO7" s="666"/>
      <c r="AP7" s="656" t="s">
        <v>242</v>
      </c>
      <c r="AQ7" s="657"/>
      <c r="AR7" s="657"/>
      <c r="AS7" s="657"/>
      <c r="AT7" s="657"/>
      <c r="AU7" s="657"/>
      <c r="AV7" s="657"/>
      <c r="AW7" s="657"/>
      <c r="AX7" s="657"/>
      <c r="AY7" s="657"/>
      <c r="AZ7" s="657"/>
      <c r="BA7" s="657"/>
      <c r="BB7" s="657"/>
      <c r="BC7" s="657"/>
      <c r="BD7" s="657"/>
      <c r="BE7" s="657"/>
      <c r="BF7" s="658"/>
      <c r="BG7" s="659">
        <v>218732</v>
      </c>
      <c r="BH7" s="660"/>
      <c r="BI7" s="660"/>
      <c r="BJ7" s="660"/>
      <c r="BK7" s="660"/>
      <c r="BL7" s="660"/>
      <c r="BM7" s="660"/>
      <c r="BN7" s="661"/>
      <c r="BO7" s="662">
        <v>41.8</v>
      </c>
      <c r="BP7" s="662"/>
      <c r="BQ7" s="662"/>
      <c r="BR7" s="662"/>
      <c r="BS7" s="663" t="s">
        <v>178</v>
      </c>
      <c r="BT7" s="663"/>
      <c r="BU7" s="663"/>
      <c r="BV7" s="663"/>
      <c r="BW7" s="663"/>
      <c r="BX7" s="663"/>
      <c r="BY7" s="663"/>
      <c r="BZ7" s="663"/>
      <c r="CA7" s="663"/>
      <c r="CB7" s="667"/>
      <c r="CD7" s="674" t="s">
        <v>243</v>
      </c>
      <c r="CE7" s="675"/>
      <c r="CF7" s="675"/>
      <c r="CG7" s="675"/>
      <c r="CH7" s="675"/>
      <c r="CI7" s="675"/>
      <c r="CJ7" s="675"/>
      <c r="CK7" s="675"/>
      <c r="CL7" s="675"/>
      <c r="CM7" s="675"/>
      <c r="CN7" s="675"/>
      <c r="CO7" s="675"/>
      <c r="CP7" s="675"/>
      <c r="CQ7" s="676"/>
      <c r="CR7" s="659">
        <v>971583</v>
      </c>
      <c r="CS7" s="660"/>
      <c r="CT7" s="660"/>
      <c r="CU7" s="660"/>
      <c r="CV7" s="660"/>
      <c r="CW7" s="660"/>
      <c r="CX7" s="660"/>
      <c r="CY7" s="661"/>
      <c r="CZ7" s="662">
        <v>16</v>
      </c>
      <c r="DA7" s="662"/>
      <c r="DB7" s="662"/>
      <c r="DC7" s="662"/>
      <c r="DD7" s="668">
        <v>53151</v>
      </c>
      <c r="DE7" s="660"/>
      <c r="DF7" s="660"/>
      <c r="DG7" s="660"/>
      <c r="DH7" s="660"/>
      <c r="DI7" s="660"/>
      <c r="DJ7" s="660"/>
      <c r="DK7" s="660"/>
      <c r="DL7" s="660"/>
      <c r="DM7" s="660"/>
      <c r="DN7" s="660"/>
      <c r="DO7" s="660"/>
      <c r="DP7" s="661"/>
      <c r="DQ7" s="668">
        <v>699398</v>
      </c>
      <c r="DR7" s="660"/>
      <c r="DS7" s="660"/>
      <c r="DT7" s="660"/>
      <c r="DU7" s="660"/>
      <c r="DV7" s="660"/>
      <c r="DW7" s="660"/>
      <c r="DX7" s="660"/>
      <c r="DY7" s="660"/>
      <c r="DZ7" s="660"/>
      <c r="EA7" s="660"/>
      <c r="EB7" s="660"/>
      <c r="EC7" s="669"/>
    </row>
    <row r="8" spans="2:143" ht="11.25" customHeight="1">
      <c r="B8" s="656" t="s">
        <v>244</v>
      </c>
      <c r="C8" s="657"/>
      <c r="D8" s="657"/>
      <c r="E8" s="657"/>
      <c r="F8" s="657"/>
      <c r="G8" s="657"/>
      <c r="H8" s="657"/>
      <c r="I8" s="657"/>
      <c r="J8" s="657"/>
      <c r="K8" s="657"/>
      <c r="L8" s="657"/>
      <c r="M8" s="657"/>
      <c r="N8" s="657"/>
      <c r="O8" s="657"/>
      <c r="P8" s="657"/>
      <c r="Q8" s="658"/>
      <c r="R8" s="659">
        <v>1118</v>
      </c>
      <c r="S8" s="660"/>
      <c r="T8" s="660"/>
      <c r="U8" s="660"/>
      <c r="V8" s="660"/>
      <c r="W8" s="660"/>
      <c r="X8" s="660"/>
      <c r="Y8" s="661"/>
      <c r="Z8" s="662">
        <v>0</v>
      </c>
      <c r="AA8" s="662"/>
      <c r="AB8" s="662"/>
      <c r="AC8" s="662"/>
      <c r="AD8" s="663">
        <v>1118</v>
      </c>
      <c r="AE8" s="663"/>
      <c r="AF8" s="663"/>
      <c r="AG8" s="663"/>
      <c r="AH8" s="663"/>
      <c r="AI8" s="663"/>
      <c r="AJ8" s="663"/>
      <c r="AK8" s="663"/>
      <c r="AL8" s="664">
        <v>0</v>
      </c>
      <c r="AM8" s="665"/>
      <c r="AN8" s="665"/>
      <c r="AO8" s="666"/>
      <c r="AP8" s="656" t="s">
        <v>245</v>
      </c>
      <c r="AQ8" s="657"/>
      <c r="AR8" s="657"/>
      <c r="AS8" s="657"/>
      <c r="AT8" s="657"/>
      <c r="AU8" s="657"/>
      <c r="AV8" s="657"/>
      <c r="AW8" s="657"/>
      <c r="AX8" s="657"/>
      <c r="AY8" s="657"/>
      <c r="AZ8" s="657"/>
      <c r="BA8" s="657"/>
      <c r="BB8" s="657"/>
      <c r="BC8" s="657"/>
      <c r="BD8" s="657"/>
      <c r="BE8" s="657"/>
      <c r="BF8" s="658"/>
      <c r="BG8" s="659">
        <v>9771</v>
      </c>
      <c r="BH8" s="660"/>
      <c r="BI8" s="660"/>
      <c r="BJ8" s="660"/>
      <c r="BK8" s="660"/>
      <c r="BL8" s="660"/>
      <c r="BM8" s="660"/>
      <c r="BN8" s="661"/>
      <c r="BO8" s="662">
        <v>1.9</v>
      </c>
      <c r="BP8" s="662"/>
      <c r="BQ8" s="662"/>
      <c r="BR8" s="662"/>
      <c r="BS8" s="668" t="s">
        <v>178</v>
      </c>
      <c r="BT8" s="660"/>
      <c r="BU8" s="660"/>
      <c r="BV8" s="660"/>
      <c r="BW8" s="660"/>
      <c r="BX8" s="660"/>
      <c r="BY8" s="660"/>
      <c r="BZ8" s="660"/>
      <c r="CA8" s="660"/>
      <c r="CB8" s="669"/>
      <c r="CD8" s="674" t="s">
        <v>246</v>
      </c>
      <c r="CE8" s="675"/>
      <c r="CF8" s="675"/>
      <c r="CG8" s="675"/>
      <c r="CH8" s="675"/>
      <c r="CI8" s="675"/>
      <c r="CJ8" s="675"/>
      <c r="CK8" s="675"/>
      <c r="CL8" s="675"/>
      <c r="CM8" s="675"/>
      <c r="CN8" s="675"/>
      <c r="CO8" s="675"/>
      <c r="CP8" s="675"/>
      <c r="CQ8" s="676"/>
      <c r="CR8" s="659">
        <v>1204709</v>
      </c>
      <c r="CS8" s="660"/>
      <c r="CT8" s="660"/>
      <c r="CU8" s="660"/>
      <c r="CV8" s="660"/>
      <c r="CW8" s="660"/>
      <c r="CX8" s="660"/>
      <c r="CY8" s="661"/>
      <c r="CZ8" s="662">
        <v>19.899999999999999</v>
      </c>
      <c r="DA8" s="662"/>
      <c r="DB8" s="662"/>
      <c r="DC8" s="662"/>
      <c r="DD8" s="668">
        <v>30133</v>
      </c>
      <c r="DE8" s="660"/>
      <c r="DF8" s="660"/>
      <c r="DG8" s="660"/>
      <c r="DH8" s="660"/>
      <c r="DI8" s="660"/>
      <c r="DJ8" s="660"/>
      <c r="DK8" s="660"/>
      <c r="DL8" s="660"/>
      <c r="DM8" s="660"/>
      <c r="DN8" s="660"/>
      <c r="DO8" s="660"/>
      <c r="DP8" s="661"/>
      <c r="DQ8" s="668">
        <v>616457</v>
      </c>
      <c r="DR8" s="660"/>
      <c r="DS8" s="660"/>
      <c r="DT8" s="660"/>
      <c r="DU8" s="660"/>
      <c r="DV8" s="660"/>
      <c r="DW8" s="660"/>
      <c r="DX8" s="660"/>
      <c r="DY8" s="660"/>
      <c r="DZ8" s="660"/>
      <c r="EA8" s="660"/>
      <c r="EB8" s="660"/>
      <c r="EC8" s="669"/>
    </row>
    <row r="9" spans="2:143" ht="11.25" customHeight="1">
      <c r="B9" s="656" t="s">
        <v>247</v>
      </c>
      <c r="C9" s="657"/>
      <c r="D9" s="657"/>
      <c r="E9" s="657"/>
      <c r="F9" s="657"/>
      <c r="G9" s="657"/>
      <c r="H9" s="657"/>
      <c r="I9" s="657"/>
      <c r="J9" s="657"/>
      <c r="K9" s="657"/>
      <c r="L9" s="657"/>
      <c r="M9" s="657"/>
      <c r="N9" s="657"/>
      <c r="O9" s="657"/>
      <c r="P9" s="657"/>
      <c r="Q9" s="658"/>
      <c r="R9" s="659">
        <v>1091</v>
      </c>
      <c r="S9" s="660"/>
      <c r="T9" s="660"/>
      <c r="U9" s="660"/>
      <c r="V9" s="660"/>
      <c r="W9" s="660"/>
      <c r="X9" s="660"/>
      <c r="Y9" s="661"/>
      <c r="Z9" s="662">
        <v>0</v>
      </c>
      <c r="AA9" s="662"/>
      <c r="AB9" s="662"/>
      <c r="AC9" s="662"/>
      <c r="AD9" s="663">
        <v>1091</v>
      </c>
      <c r="AE9" s="663"/>
      <c r="AF9" s="663"/>
      <c r="AG9" s="663"/>
      <c r="AH9" s="663"/>
      <c r="AI9" s="663"/>
      <c r="AJ9" s="663"/>
      <c r="AK9" s="663"/>
      <c r="AL9" s="664">
        <v>0</v>
      </c>
      <c r="AM9" s="665"/>
      <c r="AN9" s="665"/>
      <c r="AO9" s="666"/>
      <c r="AP9" s="656" t="s">
        <v>248</v>
      </c>
      <c r="AQ9" s="657"/>
      <c r="AR9" s="657"/>
      <c r="AS9" s="657"/>
      <c r="AT9" s="657"/>
      <c r="AU9" s="657"/>
      <c r="AV9" s="657"/>
      <c r="AW9" s="657"/>
      <c r="AX9" s="657"/>
      <c r="AY9" s="657"/>
      <c r="AZ9" s="657"/>
      <c r="BA9" s="657"/>
      <c r="BB9" s="657"/>
      <c r="BC9" s="657"/>
      <c r="BD9" s="657"/>
      <c r="BE9" s="657"/>
      <c r="BF9" s="658"/>
      <c r="BG9" s="659">
        <v>181543</v>
      </c>
      <c r="BH9" s="660"/>
      <c r="BI9" s="660"/>
      <c r="BJ9" s="660"/>
      <c r="BK9" s="660"/>
      <c r="BL9" s="660"/>
      <c r="BM9" s="660"/>
      <c r="BN9" s="661"/>
      <c r="BO9" s="662">
        <v>34.700000000000003</v>
      </c>
      <c r="BP9" s="662"/>
      <c r="BQ9" s="662"/>
      <c r="BR9" s="662"/>
      <c r="BS9" s="668" t="s">
        <v>178</v>
      </c>
      <c r="BT9" s="660"/>
      <c r="BU9" s="660"/>
      <c r="BV9" s="660"/>
      <c r="BW9" s="660"/>
      <c r="BX9" s="660"/>
      <c r="BY9" s="660"/>
      <c r="BZ9" s="660"/>
      <c r="CA9" s="660"/>
      <c r="CB9" s="669"/>
      <c r="CD9" s="674" t="s">
        <v>249</v>
      </c>
      <c r="CE9" s="675"/>
      <c r="CF9" s="675"/>
      <c r="CG9" s="675"/>
      <c r="CH9" s="675"/>
      <c r="CI9" s="675"/>
      <c r="CJ9" s="675"/>
      <c r="CK9" s="675"/>
      <c r="CL9" s="675"/>
      <c r="CM9" s="675"/>
      <c r="CN9" s="675"/>
      <c r="CO9" s="675"/>
      <c r="CP9" s="675"/>
      <c r="CQ9" s="676"/>
      <c r="CR9" s="659">
        <v>584006</v>
      </c>
      <c r="CS9" s="660"/>
      <c r="CT9" s="660"/>
      <c r="CU9" s="660"/>
      <c r="CV9" s="660"/>
      <c r="CW9" s="660"/>
      <c r="CX9" s="660"/>
      <c r="CY9" s="661"/>
      <c r="CZ9" s="662">
        <v>9.6</v>
      </c>
      <c r="DA9" s="662"/>
      <c r="DB9" s="662"/>
      <c r="DC9" s="662"/>
      <c r="DD9" s="668">
        <v>108466</v>
      </c>
      <c r="DE9" s="660"/>
      <c r="DF9" s="660"/>
      <c r="DG9" s="660"/>
      <c r="DH9" s="660"/>
      <c r="DI9" s="660"/>
      <c r="DJ9" s="660"/>
      <c r="DK9" s="660"/>
      <c r="DL9" s="660"/>
      <c r="DM9" s="660"/>
      <c r="DN9" s="660"/>
      <c r="DO9" s="660"/>
      <c r="DP9" s="661"/>
      <c r="DQ9" s="668">
        <v>413401</v>
      </c>
      <c r="DR9" s="660"/>
      <c r="DS9" s="660"/>
      <c r="DT9" s="660"/>
      <c r="DU9" s="660"/>
      <c r="DV9" s="660"/>
      <c r="DW9" s="660"/>
      <c r="DX9" s="660"/>
      <c r="DY9" s="660"/>
      <c r="DZ9" s="660"/>
      <c r="EA9" s="660"/>
      <c r="EB9" s="660"/>
      <c r="EC9" s="669"/>
    </row>
    <row r="10" spans="2:143" ht="11.25" customHeight="1">
      <c r="B10" s="656" t="s">
        <v>250</v>
      </c>
      <c r="C10" s="657"/>
      <c r="D10" s="657"/>
      <c r="E10" s="657"/>
      <c r="F10" s="657"/>
      <c r="G10" s="657"/>
      <c r="H10" s="657"/>
      <c r="I10" s="657"/>
      <c r="J10" s="657"/>
      <c r="K10" s="657"/>
      <c r="L10" s="657"/>
      <c r="M10" s="657"/>
      <c r="N10" s="657"/>
      <c r="O10" s="657"/>
      <c r="P10" s="657"/>
      <c r="Q10" s="658"/>
      <c r="R10" s="659" t="s">
        <v>178</v>
      </c>
      <c r="S10" s="660"/>
      <c r="T10" s="660"/>
      <c r="U10" s="660"/>
      <c r="V10" s="660"/>
      <c r="W10" s="660"/>
      <c r="X10" s="660"/>
      <c r="Y10" s="661"/>
      <c r="Z10" s="662" t="s">
        <v>134</v>
      </c>
      <c r="AA10" s="662"/>
      <c r="AB10" s="662"/>
      <c r="AC10" s="662"/>
      <c r="AD10" s="663" t="s">
        <v>178</v>
      </c>
      <c r="AE10" s="663"/>
      <c r="AF10" s="663"/>
      <c r="AG10" s="663"/>
      <c r="AH10" s="663"/>
      <c r="AI10" s="663"/>
      <c r="AJ10" s="663"/>
      <c r="AK10" s="663"/>
      <c r="AL10" s="664" t="s">
        <v>178</v>
      </c>
      <c r="AM10" s="665"/>
      <c r="AN10" s="665"/>
      <c r="AO10" s="666"/>
      <c r="AP10" s="656" t="s">
        <v>251</v>
      </c>
      <c r="AQ10" s="657"/>
      <c r="AR10" s="657"/>
      <c r="AS10" s="657"/>
      <c r="AT10" s="657"/>
      <c r="AU10" s="657"/>
      <c r="AV10" s="657"/>
      <c r="AW10" s="657"/>
      <c r="AX10" s="657"/>
      <c r="AY10" s="657"/>
      <c r="AZ10" s="657"/>
      <c r="BA10" s="657"/>
      <c r="BB10" s="657"/>
      <c r="BC10" s="657"/>
      <c r="BD10" s="657"/>
      <c r="BE10" s="657"/>
      <c r="BF10" s="658"/>
      <c r="BG10" s="659">
        <v>11607</v>
      </c>
      <c r="BH10" s="660"/>
      <c r="BI10" s="660"/>
      <c r="BJ10" s="660"/>
      <c r="BK10" s="660"/>
      <c r="BL10" s="660"/>
      <c r="BM10" s="660"/>
      <c r="BN10" s="661"/>
      <c r="BO10" s="662">
        <v>2.2000000000000002</v>
      </c>
      <c r="BP10" s="662"/>
      <c r="BQ10" s="662"/>
      <c r="BR10" s="662"/>
      <c r="BS10" s="668" t="s">
        <v>178</v>
      </c>
      <c r="BT10" s="660"/>
      <c r="BU10" s="660"/>
      <c r="BV10" s="660"/>
      <c r="BW10" s="660"/>
      <c r="BX10" s="660"/>
      <c r="BY10" s="660"/>
      <c r="BZ10" s="660"/>
      <c r="CA10" s="660"/>
      <c r="CB10" s="669"/>
      <c r="CD10" s="674" t="s">
        <v>252</v>
      </c>
      <c r="CE10" s="675"/>
      <c r="CF10" s="675"/>
      <c r="CG10" s="675"/>
      <c r="CH10" s="675"/>
      <c r="CI10" s="675"/>
      <c r="CJ10" s="675"/>
      <c r="CK10" s="675"/>
      <c r="CL10" s="675"/>
      <c r="CM10" s="675"/>
      <c r="CN10" s="675"/>
      <c r="CO10" s="675"/>
      <c r="CP10" s="675"/>
      <c r="CQ10" s="676"/>
      <c r="CR10" s="659" t="s">
        <v>178</v>
      </c>
      <c r="CS10" s="660"/>
      <c r="CT10" s="660"/>
      <c r="CU10" s="660"/>
      <c r="CV10" s="660"/>
      <c r="CW10" s="660"/>
      <c r="CX10" s="660"/>
      <c r="CY10" s="661"/>
      <c r="CZ10" s="662" t="s">
        <v>134</v>
      </c>
      <c r="DA10" s="662"/>
      <c r="DB10" s="662"/>
      <c r="DC10" s="662"/>
      <c r="DD10" s="668" t="s">
        <v>178</v>
      </c>
      <c r="DE10" s="660"/>
      <c r="DF10" s="660"/>
      <c r="DG10" s="660"/>
      <c r="DH10" s="660"/>
      <c r="DI10" s="660"/>
      <c r="DJ10" s="660"/>
      <c r="DK10" s="660"/>
      <c r="DL10" s="660"/>
      <c r="DM10" s="660"/>
      <c r="DN10" s="660"/>
      <c r="DO10" s="660"/>
      <c r="DP10" s="661"/>
      <c r="DQ10" s="668" t="s">
        <v>178</v>
      </c>
      <c r="DR10" s="660"/>
      <c r="DS10" s="660"/>
      <c r="DT10" s="660"/>
      <c r="DU10" s="660"/>
      <c r="DV10" s="660"/>
      <c r="DW10" s="660"/>
      <c r="DX10" s="660"/>
      <c r="DY10" s="660"/>
      <c r="DZ10" s="660"/>
      <c r="EA10" s="660"/>
      <c r="EB10" s="660"/>
      <c r="EC10" s="669"/>
    </row>
    <row r="11" spans="2:143" ht="11.25" customHeight="1">
      <c r="B11" s="656" t="s">
        <v>253</v>
      </c>
      <c r="C11" s="657"/>
      <c r="D11" s="657"/>
      <c r="E11" s="657"/>
      <c r="F11" s="657"/>
      <c r="G11" s="657"/>
      <c r="H11" s="657"/>
      <c r="I11" s="657"/>
      <c r="J11" s="657"/>
      <c r="K11" s="657"/>
      <c r="L11" s="657"/>
      <c r="M11" s="657"/>
      <c r="N11" s="657"/>
      <c r="O11" s="657"/>
      <c r="P11" s="657"/>
      <c r="Q11" s="658"/>
      <c r="R11" s="659" t="s">
        <v>134</v>
      </c>
      <c r="S11" s="660"/>
      <c r="T11" s="660"/>
      <c r="U11" s="660"/>
      <c r="V11" s="660"/>
      <c r="W11" s="660"/>
      <c r="X11" s="660"/>
      <c r="Y11" s="661"/>
      <c r="Z11" s="662" t="s">
        <v>134</v>
      </c>
      <c r="AA11" s="662"/>
      <c r="AB11" s="662"/>
      <c r="AC11" s="662"/>
      <c r="AD11" s="663" t="s">
        <v>178</v>
      </c>
      <c r="AE11" s="663"/>
      <c r="AF11" s="663"/>
      <c r="AG11" s="663"/>
      <c r="AH11" s="663"/>
      <c r="AI11" s="663"/>
      <c r="AJ11" s="663"/>
      <c r="AK11" s="663"/>
      <c r="AL11" s="664" t="s">
        <v>178</v>
      </c>
      <c r="AM11" s="665"/>
      <c r="AN11" s="665"/>
      <c r="AO11" s="666"/>
      <c r="AP11" s="656" t="s">
        <v>254</v>
      </c>
      <c r="AQ11" s="657"/>
      <c r="AR11" s="657"/>
      <c r="AS11" s="657"/>
      <c r="AT11" s="657"/>
      <c r="AU11" s="657"/>
      <c r="AV11" s="657"/>
      <c r="AW11" s="657"/>
      <c r="AX11" s="657"/>
      <c r="AY11" s="657"/>
      <c r="AZ11" s="657"/>
      <c r="BA11" s="657"/>
      <c r="BB11" s="657"/>
      <c r="BC11" s="657"/>
      <c r="BD11" s="657"/>
      <c r="BE11" s="657"/>
      <c r="BF11" s="658"/>
      <c r="BG11" s="659">
        <v>15811</v>
      </c>
      <c r="BH11" s="660"/>
      <c r="BI11" s="660"/>
      <c r="BJ11" s="660"/>
      <c r="BK11" s="660"/>
      <c r="BL11" s="660"/>
      <c r="BM11" s="660"/>
      <c r="BN11" s="661"/>
      <c r="BO11" s="662">
        <v>3</v>
      </c>
      <c r="BP11" s="662"/>
      <c r="BQ11" s="662"/>
      <c r="BR11" s="662"/>
      <c r="BS11" s="668" t="s">
        <v>178</v>
      </c>
      <c r="BT11" s="660"/>
      <c r="BU11" s="660"/>
      <c r="BV11" s="660"/>
      <c r="BW11" s="660"/>
      <c r="BX11" s="660"/>
      <c r="BY11" s="660"/>
      <c r="BZ11" s="660"/>
      <c r="CA11" s="660"/>
      <c r="CB11" s="669"/>
      <c r="CD11" s="674" t="s">
        <v>255</v>
      </c>
      <c r="CE11" s="675"/>
      <c r="CF11" s="675"/>
      <c r="CG11" s="675"/>
      <c r="CH11" s="675"/>
      <c r="CI11" s="675"/>
      <c r="CJ11" s="675"/>
      <c r="CK11" s="675"/>
      <c r="CL11" s="675"/>
      <c r="CM11" s="675"/>
      <c r="CN11" s="675"/>
      <c r="CO11" s="675"/>
      <c r="CP11" s="675"/>
      <c r="CQ11" s="676"/>
      <c r="CR11" s="659">
        <v>771777</v>
      </c>
      <c r="CS11" s="660"/>
      <c r="CT11" s="660"/>
      <c r="CU11" s="660"/>
      <c r="CV11" s="660"/>
      <c r="CW11" s="660"/>
      <c r="CX11" s="660"/>
      <c r="CY11" s="661"/>
      <c r="CZ11" s="662">
        <v>12.7</v>
      </c>
      <c r="DA11" s="662"/>
      <c r="DB11" s="662"/>
      <c r="DC11" s="662"/>
      <c r="DD11" s="668">
        <v>252604</v>
      </c>
      <c r="DE11" s="660"/>
      <c r="DF11" s="660"/>
      <c r="DG11" s="660"/>
      <c r="DH11" s="660"/>
      <c r="DI11" s="660"/>
      <c r="DJ11" s="660"/>
      <c r="DK11" s="660"/>
      <c r="DL11" s="660"/>
      <c r="DM11" s="660"/>
      <c r="DN11" s="660"/>
      <c r="DO11" s="660"/>
      <c r="DP11" s="661"/>
      <c r="DQ11" s="668">
        <v>442347</v>
      </c>
      <c r="DR11" s="660"/>
      <c r="DS11" s="660"/>
      <c r="DT11" s="660"/>
      <c r="DU11" s="660"/>
      <c r="DV11" s="660"/>
      <c r="DW11" s="660"/>
      <c r="DX11" s="660"/>
      <c r="DY11" s="660"/>
      <c r="DZ11" s="660"/>
      <c r="EA11" s="660"/>
      <c r="EB11" s="660"/>
      <c r="EC11" s="669"/>
    </row>
    <row r="12" spans="2:143" ht="11.25" customHeight="1">
      <c r="B12" s="656" t="s">
        <v>256</v>
      </c>
      <c r="C12" s="657"/>
      <c r="D12" s="657"/>
      <c r="E12" s="657"/>
      <c r="F12" s="657"/>
      <c r="G12" s="657"/>
      <c r="H12" s="657"/>
      <c r="I12" s="657"/>
      <c r="J12" s="657"/>
      <c r="K12" s="657"/>
      <c r="L12" s="657"/>
      <c r="M12" s="657"/>
      <c r="N12" s="657"/>
      <c r="O12" s="657"/>
      <c r="P12" s="657"/>
      <c r="Q12" s="658"/>
      <c r="R12" s="659">
        <v>125546</v>
      </c>
      <c r="S12" s="660"/>
      <c r="T12" s="660"/>
      <c r="U12" s="660"/>
      <c r="V12" s="660"/>
      <c r="W12" s="660"/>
      <c r="X12" s="660"/>
      <c r="Y12" s="661"/>
      <c r="Z12" s="662">
        <v>2</v>
      </c>
      <c r="AA12" s="662"/>
      <c r="AB12" s="662"/>
      <c r="AC12" s="662"/>
      <c r="AD12" s="663">
        <v>125546</v>
      </c>
      <c r="AE12" s="663"/>
      <c r="AF12" s="663"/>
      <c r="AG12" s="663"/>
      <c r="AH12" s="663"/>
      <c r="AI12" s="663"/>
      <c r="AJ12" s="663"/>
      <c r="AK12" s="663"/>
      <c r="AL12" s="664">
        <v>3.5</v>
      </c>
      <c r="AM12" s="665"/>
      <c r="AN12" s="665"/>
      <c r="AO12" s="666"/>
      <c r="AP12" s="656" t="s">
        <v>257</v>
      </c>
      <c r="AQ12" s="657"/>
      <c r="AR12" s="657"/>
      <c r="AS12" s="657"/>
      <c r="AT12" s="657"/>
      <c r="AU12" s="657"/>
      <c r="AV12" s="657"/>
      <c r="AW12" s="657"/>
      <c r="AX12" s="657"/>
      <c r="AY12" s="657"/>
      <c r="AZ12" s="657"/>
      <c r="BA12" s="657"/>
      <c r="BB12" s="657"/>
      <c r="BC12" s="657"/>
      <c r="BD12" s="657"/>
      <c r="BE12" s="657"/>
      <c r="BF12" s="658"/>
      <c r="BG12" s="659">
        <v>209336</v>
      </c>
      <c r="BH12" s="660"/>
      <c r="BI12" s="660"/>
      <c r="BJ12" s="660"/>
      <c r="BK12" s="660"/>
      <c r="BL12" s="660"/>
      <c r="BM12" s="660"/>
      <c r="BN12" s="661"/>
      <c r="BO12" s="662">
        <v>40</v>
      </c>
      <c r="BP12" s="662"/>
      <c r="BQ12" s="662"/>
      <c r="BR12" s="662"/>
      <c r="BS12" s="668" t="s">
        <v>134</v>
      </c>
      <c r="BT12" s="660"/>
      <c r="BU12" s="660"/>
      <c r="BV12" s="660"/>
      <c r="BW12" s="660"/>
      <c r="BX12" s="660"/>
      <c r="BY12" s="660"/>
      <c r="BZ12" s="660"/>
      <c r="CA12" s="660"/>
      <c r="CB12" s="669"/>
      <c r="CD12" s="674" t="s">
        <v>258</v>
      </c>
      <c r="CE12" s="675"/>
      <c r="CF12" s="675"/>
      <c r="CG12" s="675"/>
      <c r="CH12" s="675"/>
      <c r="CI12" s="675"/>
      <c r="CJ12" s="675"/>
      <c r="CK12" s="675"/>
      <c r="CL12" s="675"/>
      <c r="CM12" s="675"/>
      <c r="CN12" s="675"/>
      <c r="CO12" s="675"/>
      <c r="CP12" s="675"/>
      <c r="CQ12" s="676"/>
      <c r="CR12" s="659">
        <v>35084</v>
      </c>
      <c r="CS12" s="660"/>
      <c r="CT12" s="660"/>
      <c r="CU12" s="660"/>
      <c r="CV12" s="660"/>
      <c r="CW12" s="660"/>
      <c r="CX12" s="660"/>
      <c r="CY12" s="661"/>
      <c r="CZ12" s="662">
        <v>0.6</v>
      </c>
      <c r="DA12" s="662"/>
      <c r="DB12" s="662"/>
      <c r="DC12" s="662"/>
      <c r="DD12" s="668">
        <v>6451</v>
      </c>
      <c r="DE12" s="660"/>
      <c r="DF12" s="660"/>
      <c r="DG12" s="660"/>
      <c r="DH12" s="660"/>
      <c r="DI12" s="660"/>
      <c r="DJ12" s="660"/>
      <c r="DK12" s="660"/>
      <c r="DL12" s="660"/>
      <c r="DM12" s="660"/>
      <c r="DN12" s="660"/>
      <c r="DO12" s="660"/>
      <c r="DP12" s="661"/>
      <c r="DQ12" s="668">
        <v>35040</v>
      </c>
      <c r="DR12" s="660"/>
      <c r="DS12" s="660"/>
      <c r="DT12" s="660"/>
      <c r="DU12" s="660"/>
      <c r="DV12" s="660"/>
      <c r="DW12" s="660"/>
      <c r="DX12" s="660"/>
      <c r="DY12" s="660"/>
      <c r="DZ12" s="660"/>
      <c r="EA12" s="660"/>
      <c r="EB12" s="660"/>
      <c r="EC12" s="669"/>
    </row>
    <row r="13" spans="2:143" ht="11.25" customHeight="1">
      <c r="B13" s="656" t="s">
        <v>259</v>
      </c>
      <c r="C13" s="657"/>
      <c r="D13" s="657"/>
      <c r="E13" s="657"/>
      <c r="F13" s="657"/>
      <c r="G13" s="657"/>
      <c r="H13" s="657"/>
      <c r="I13" s="657"/>
      <c r="J13" s="657"/>
      <c r="K13" s="657"/>
      <c r="L13" s="657"/>
      <c r="M13" s="657"/>
      <c r="N13" s="657"/>
      <c r="O13" s="657"/>
      <c r="P13" s="657"/>
      <c r="Q13" s="658"/>
      <c r="R13" s="659" t="s">
        <v>178</v>
      </c>
      <c r="S13" s="660"/>
      <c r="T13" s="660"/>
      <c r="U13" s="660"/>
      <c r="V13" s="660"/>
      <c r="W13" s="660"/>
      <c r="X13" s="660"/>
      <c r="Y13" s="661"/>
      <c r="Z13" s="662" t="s">
        <v>178</v>
      </c>
      <c r="AA13" s="662"/>
      <c r="AB13" s="662"/>
      <c r="AC13" s="662"/>
      <c r="AD13" s="663" t="s">
        <v>178</v>
      </c>
      <c r="AE13" s="663"/>
      <c r="AF13" s="663"/>
      <c r="AG13" s="663"/>
      <c r="AH13" s="663"/>
      <c r="AI13" s="663"/>
      <c r="AJ13" s="663"/>
      <c r="AK13" s="663"/>
      <c r="AL13" s="664" t="s">
        <v>178</v>
      </c>
      <c r="AM13" s="665"/>
      <c r="AN13" s="665"/>
      <c r="AO13" s="666"/>
      <c r="AP13" s="656" t="s">
        <v>260</v>
      </c>
      <c r="AQ13" s="657"/>
      <c r="AR13" s="657"/>
      <c r="AS13" s="657"/>
      <c r="AT13" s="657"/>
      <c r="AU13" s="657"/>
      <c r="AV13" s="657"/>
      <c r="AW13" s="657"/>
      <c r="AX13" s="657"/>
      <c r="AY13" s="657"/>
      <c r="AZ13" s="657"/>
      <c r="BA13" s="657"/>
      <c r="BB13" s="657"/>
      <c r="BC13" s="657"/>
      <c r="BD13" s="657"/>
      <c r="BE13" s="657"/>
      <c r="BF13" s="658"/>
      <c r="BG13" s="659">
        <v>204572</v>
      </c>
      <c r="BH13" s="660"/>
      <c r="BI13" s="660"/>
      <c r="BJ13" s="660"/>
      <c r="BK13" s="660"/>
      <c r="BL13" s="660"/>
      <c r="BM13" s="660"/>
      <c r="BN13" s="661"/>
      <c r="BO13" s="662">
        <v>39.1</v>
      </c>
      <c r="BP13" s="662"/>
      <c r="BQ13" s="662"/>
      <c r="BR13" s="662"/>
      <c r="BS13" s="668" t="s">
        <v>234</v>
      </c>
      <c r="BT13" s="660"/>
      <c r="BU13" s="660"/>
      <c r="BV13" s="660"/>
      <c r="BW13" s="660"/>
      <c r="BX13" s="660"/>
      <c r="BY13" s="660"/>
      <c r="BZ13" s="660"/>
      <c r="CA13" s="660"/>
      <c r="CB13" s="669"/>
      <c r="CD13" s="674" t="s">
        <v>261</v>
      </c>
      <c r="CE13" s="675"/>
      <c r="CF13" s="675"/>
      <c r="CG13" s="675"/>
      <c r="CH13" s="675"/>
      <c r="CI13" s="675"/>
      <c r="CJ13" s="675"/>
      <c r="CK13" s="675"/>
      <c r="CL13" s="675"/>
      <c r="CM13" s="675"/>
      <c r="CN13" s="675"/>
      <c r="CO13" s="675"/>
      <c r="CP13" s="675"/>
      <c r="CQ13" s="676"/>
      <c r="CR13" s="659">
        <v>659703</v>
      </c>
      <c r="CS13" s="660"/>
      <c r="CT13" s="660"/>
      <c r="CU13" s="660"/>
      <c r="CV13" s="660"/>
      <c r="CW13" s="660"/>
      <c r="CX13" s="660"/>
      <c r="CY13" s="661"/>
      <c r="CZ13" s="662">
        <v>10.9</v>
      </c>
      <c r="DA13" s="662"/>
      <c r="DB13" s="662"/>
      <c r="DC13" s="662"/>
      <c r="DD13" s="668">
        <v>420334</v>
      </c>
      <c r="DE13" s="660"/>
      <c r="DF13" s="660"/>
      <c r="DG13" s="660"/>
      <c r="DH13" s="660"/>
      <c r="DI13" s="660"/>
      <c r="DJ13" s="660"/>
      <c r="DK13" s="660"/>
      <c r="DL13" s="660"/>
      <c r="DM13" s="660"/>
      <c r="DN13" s="660"/>
      <c r="DO13" s="660"/>
      <c r="DP13" s="661"/>
      <c r="DQ13" s="668">
        <v>219738</v>
      </c>
      <c r="DR13" s="660"/>
      <c r="DS13" s="660"/>
      <c r="DT13" s="660"/>
      <c r="DU13" s="660"/>
      <c r="DV13" s="660"/>
      <c r="DW13" s="660"/>
      <c r="DX13" s="660"/>
      <c r="DY13" s="660"/>
      <c r="DZ13" s="660"/>
      <c r="EA13" s="660"/>
      <c r="EB13" s="660"/>
      <c r="EC13" s="669"/>
    </row>
    <row r="14" spans="2:143" ht="11.25" customHeight="1">
      <c r="B14" s="656" t="s">
        <v>262</v>
      </c>
      <c r="C14" s="657"/>
      <c r="D14" s="657"/>
      <c r="E14" s="657"/>
      <c r="F14" s="657"/>
      <c r="G14" s="657"/>
      <c r="H14" s="657"/>
      <c r="I14" s="657"/>
      <c r="J14" s="657"/>
      <c r="K14" s="657"/>
      <c r="L14" s="657"/>
      <c r="M14" s="657"/>
      <c r="N14" s="657"/>
      <c r="O14" s="657"/>
      <c r="P14" s="657"/>
      <c r="Q14" s="658"/>
      <c r="R14" s="659" t="s">
        <v>178</v>
      </c>
      <c r="S14" s="660"/>
      <c r="T14" s="660"/>
      <c r="U14" s="660"/>
      <c r="V14" s="660"/>
      <c r="W14" s="660"/>
      <c r="X14" s="660"/>
      <c r="Y14" s="661"/>
      <c r="Z14" s="662" t="s">
        <v>178</v>
      </c>
      <c r="AA14" s="662"/>
      <c r="AB14" s="662"/>
      <c r="AC14" s="662"/>
      <c r="AD14" s="663" t="s">
        <v>178</v>
      </c>
      <c r="AE14" s="663"/>
      <c r="AF14" s="663"/>
      <c r="AG14" s="663"/>
      <c r="AH14" s="663"/>
      <c r="AI14" s="663"/>
      <c r="AJ14" s="663"/>
      <c r="AK14" s="663"/>
      <c r="AL14" s="664" t="s">
        <v>178</v>
      </c>
      <c r="AM14" s="665"/>
      <c r="AN14" s="665"/>
      <c r="AO14" s="666"/>
      <c r="AP14" s="656" t="s">
        <v>263</v>
      </c>
      <c r="AQ14" s="657"/>
      <c r="AR14" s="657"/>
      <c r="AS14" s="657"/>
      <c r="AT14" s="657"/>
      <c r="AU14" s="657"/>
      <c r="AV14" s="657"/>
      <c r="AW14" s="657"/>
      <c r="AX14" s="657"/>
      <c r="AY14" s="657"/>
      <c r="AZ14" s="657"/>
      <c r="BA14" s="657"/>
      <c r="BB14" s="657"/>
      <c r="BC14" s="657"/>
      <c r="BD14" s="657"/>
      <c r="BE14" s="657"/>
      <c r="BF14" s="658"/>
      <c r="BG14" s="659">
        <v>33016</v>
      </c>
      <c r="BH14" s="660"/>
      <c r="BI14" s="660"/>
      <c r="BJ14" s="660"/>
      <c r="BK14" s="660"/>
      <c r="BL14" s="660"/>
      <c r="BM14" s="660"/>
      <c r="BN14" s="661"/>
      <c r="BO14" s="662">
        <v>6.3</v>
      </c>
      <c r="BP14" s="662"/>
      <c r="BQ14" s="662"/>
      <c r="BR14" s="662"/>
      <c r="BS14" s="668" t="s">
        <v>178</v>
      </c>
      <c r="BT14" s="660"/>
      <c r="BU14" s="660"/>
      <c r="BV14" s="660"/>
      <c r="BW14" s="660"/>
      <c r="BX14" s="660"/>
      <c r="BY14" s="660"/>
      <c r="BZ14" s="660"/>
      <c r="CA14" s="660"/>
      <c r="CB14" s="669"/>
      <c r="CD14" s="674" t="s">
        <v>264</v>
      </c>
      <c r="CE14" s="675"/>
      <c r="CF14" s="675"/>
      <c r="CG14" s="675"/>
      <c r="CH14" s="675"/>
      <c r="CI14" s="675"/>
      <c r="CJ14" s="675"/>
      <c r="CK14" s="675"/>
      <c r="CL14" s="675"/>
      <c r="CM14" s="675"/>
      <c r="CN14" s="675"/>
      <c r="CO14" s="675"/>
      <c r="CP14" s="675"/>
      <c r="CQ14" s="676"/>
      <c r="CR14" s="659">
        <v>197775</v>
      </c>
      <c r="CS14" s="660"/>
      <c r="CT14" s="660"/>
      <c r="CU14" s="660"/>
      <c r="CV14" s="660"/>
      <c r="CW14" s="660"/>
      <c r="CX14" s="660"/>
      <c r="CY14" s="661"/>
      <c r="CZ14" s="662">
        <v>3.3</v>
      </c>
      <c r="DA14" s="662"/>
      <c r="DB14" s="662"/>
      <c r="DC14" s="662"/>
      <c r="DD14" s="668">
        <v>12744</v>
      </c>
      <c r="DE14" s="660"/>
      <c r="DF14" s="660"/>
      <c r="DG14" s="660"/>
      <c r="DH14" s="660"/>
      <c r="DI14" s="660"/>
      <c r="DJ14" s="660"/>
      <c r="DK14" s="660"/>
      <c r="DL14" s="660"/>
      <c r="DM14" s="660"/>
      <c r="DN14" s="660"/>
      <c r="DO14" s="660"/>
      <c r="DP14" s="661"/>
      <c r="DQ14" s="668">
        <v>181194</v>
      </c>
      <c r="DR14" s="660"/>
      <c r="DS14" s="660"/>
      <c r="DT14" s="660"/>
      <c r="DU14" s="660"/>
      <c r="DV14" s="660"/>
      <c r="DW14" s="660"/>
      <c r="DX14" s="660"/>
      <c r="DY14" s="660"/>
      <c r="DZ14" s="660"/>
      <c r="EA14" s="660"/>
      <c r="EB14" s="660"/>
      <c r="EC14" s="669"/>
    </row>
    <row r="15" spans="2:143" ht="11.25" customHeight="1">
      <c r="B15" s="656" t="s">
        <v>265</v>
      </c>
      <c r="C15" s="657"/>
      <c r="D15" s="657"/>
      <c r="E15" s="657"/>
      <c r="F15" s="657"/>
      <c r="G15" s="657"/>
      <c r="H15" s="657"/>
      <c r="I15" s="657"/>
      <c r="J15" s="657"/>
      <c r="K15" s="657"/>
      <c r="L15" s="657"/>
      <c r="M15" s="657"/>
      <c r="N15" s="657"/>
      <c r="O15" s="657"/>
      <c r="P15" s="657"/>
      <c r="Q15" s="658"/>
      <c r="R15" s="659">
        <v>9188</v>
      </c>
      <c r="S15" s="660"/>
      <c r="T15" s="660"/>
      <c r="U15" s="660"/>
      <c r="V15" s="660"/>
      <c r="W15" s="660"/>
      <c r="X15" s="660"/>
      <c r="Y15" s="661"/>
      <c r="Z15" s="662">
        <v>0.1</v>
      </c>
      <c r="AA15" s="662"/>
      <c r="AB15" s="662"/>
      <c r="AC15" s="662"/>
      <c r="AD15" s="663">
        <v>9188</v>
      </c>
      <c r="AE15" s="663"/>
      <c r="AF15" s="663"/>
      <c r="AG15" s="663"/>
      <c r="AH15" s="663"/>
      <c r="AI15" s="663"/>
      <c r="AJ15" s="663"/>
      <c r="AK15" s="663"/>
      <c r="AL15" s="664">
        <v>0.3</v>
      </c>
      <c r="AM15" s="665"/>
      <c r="AN15" s="665"/>
      <c r="AO15" s="666"/>
      <c r="AP15" s="656" t="s">
        <v>266</v>
      </c>
      <c r="AQ15" s="657"/>
      <c r="AR15" s="657"/>
      <c r="AS15" s="657"/>
      <c r="AT15" s="657"/>
      <c r="AU15" s="657"/>
      <c r="AV15" s="657"/>
      <c r="AW15" s="657"/>
      <c r="AX15" s="657"/>
      <c r="AY15" s="657"/>
      <c r="AZ15" s="657"/>
      <c r="BA15" s="657"/>
      <c r="BB15" s="657"/>
      <c r="BC15" s="657"/>
      <c r="BD15" s="657"/>
      <c r="BE15" s="657"/>
      <c r="BF15" s="658"/>
      <c r="BG15" s="659">
        <v>61747</v>
      </c>
      <c r="BH15" s="660"/>
      <c r="BI15" s="660"/>
      <c r="BJ15" s="660"/>
      <c r="BK15" s="660"/>
      <c r="BL15" s="660"/>
      <c r="BM15" s="660"/>
      <c r="BN15" s="661"/>
      <c r="BO15" s="662">
        <v>11.8</v>
      </c>
      <c r="BP15" s="662"/>
      <c r="BQ15" s="662"/>
      <c r="BR15" s="662"/>
      <c r="BS15" s="668" t="s">
        <v>178</v>
      </c>
      <c r="BT15" s="660"/>
      <c r="BU15" s="660"/>
      <c r="BV15" s="660"/>
      <c r="BW15" s="660"/>
      <c r="BX15" s="660"/>
      <c r="BY15" s="660"/>
      <c r="BZ15" s="660"/>
      <c r="CA15" s="660"/>
      <c r="CB15" s="669"/>
      <c r="CD15" s="674" t="s">
        <v>267</v>
      </c>
      <c r="CE15" s="675"/>
      <c r="CF15" s="675"/>
      <c r="CG15" s="675"/>
      <c r="CH15" s="675"/>
      <c r="CI15" s="675"/>
      <c r="CJ15" s="675"/>
      <c r="CK15" s="675"/>
      <c r="CL15" s="675"/>
      <c r="CM15" s="675"/>
      <c r="CN15" s="675"/>
      <c r="CO15" s="675"/>
      <c r="CP15" s="675"/>
      <c r="CQ15" s="676"/>
      <c r="CR15" s="659">
        <v>695369</v>
      </c>
      <c r="CS15" s="660"/>
      <c r="CT15" s="660"/>
      <c r="CU15" s="660"/>
      <c r="CV15" s="660"/>
      <c r="CW15" s="660"/>
      <c r="CX15" s="660"/>
      <c r="CY15" s="661"/>
      <c r="CZ15" s="662">
        <v>11.5</v>
      </c>
      <c r="DA15" s="662"/>
      <c r="DB15" s="662"/>
      <c r="DC15" s="662"/>
      <c r="DD15" s="668">
        <v>31616</v>
      </c>
      <c r="DE15" s="660"/>
      <c r="DF15" s="660"/>
      <c r="DG15" s="660"/>
      <c r="DH15" s="660"/>
      <c r="DI15" s="660"/>
      <c r="DJ15" s="660"/>
      <c r="DK15" s="660"/>
      <c r="DL15" s="660"/>
      <c r="DM15" s="660"/>
      <c r="DN15" s="660"/>
      <c r="DO15" s="660"/>
      <c r="DP15" s="661"/>
      <c r="DQ15" s="668">
        <v>511856</v>
      </c>
      <c r="DR15" s="660"/>
      <c r="DS15" s="660"/>
      <c r="DT15" s="660"/>
      <c r="DU15" s="660"/>
      <c r="DV15" s="660"/>
      <c r="DW15" s="660"/>
      <c r="DX15" s="660"/>
      <c r="DY15" s="660"/>
      <c r="DZ15" s="660"/>
      <c r="EA15" s="660"/>
      <c r="EB15" s="660"/>
      <c r="EC15" s="669"/>
    </row>
    <row r="16" spans="2:143" ht="11.25" customHeight="1">
      <c r="B16" s="656" t="s">
        <v>268</v>
      </c>
      <c r="C16" s="657"/>
      <c r="D16" s="657"/>
      <c r="E16" s="657"/>
      <c r="F16" s="657"/>
      <c r="G16" s="657"/>
      <c r="H16" s="657"/>
      <c r="I16" s="657"/>
      <c r="J16" s="657"/>
      <c r="K16" s="657"/>
      <c r="L16" s="657"/>
      <c r="M16" s="657"/>
      <c r="N16" s="657"/>
      <c r="O16" s="657"/>
      <c r="P16" s="657"/>
      <c r="Q16" s="658"/>
      <c r="R16" s="659" t="s">
        <v>178</v>
      </c>
      <c r="S16" s="660"/>
      <c r="T16" s="660"/>
      <c r="U16" s="660"/>
      <c r="V16" s="660"/>
      <c r="W16" s="660"/>
      <c r="X16" s="660"/>
      <c r="Y16" s="661"/>
      <c r="Z16" s="662" t="s">
        <v>178</v>
      </c>
      <c r="AA16" s="662"/>
      <c r="AB16" s="662"/>
      <c r="AC16" s="662"/>
      <c r="AD16" s="663" t="s">
        <v>178</v>
      </c>
      <c r="AE16" s="663"/>
      <c r="AF16" s="663"/>
      <c r="AG16" s="663"/>
      <c r="AH16" s="663"/>
      <c r="AI16" s="663"/>
      <c r="AJ16" s="663"/>
      <c r="AK16" s="663"/>
      <c r="AL16" s="664" t="s">
        <v>134</v>
      </c>
      <c r="AM16" s="665"/>
      <c r="AN16" s="665"/>
      <c r="AO16" s="666"/>
      <c r="AP16" s="656" t="s">
        <v>269</v>
      </c>
      <c r="AQ16" s="657"/>
      <c r="AR16" s="657"/>
      <c r="AS16" s="657"/>
      <c r="AT16" s="657"/>
      <c r="AU16" s="657"/>
      <c r="AV16" s="657"/>
      <c r="AW16" s="657"/>
      <c r="AX16" s="657"/>
      <c r="AY16" s="657"/>
      <c r="AZ16" s="657"/>
      <c r="BA16" s="657"/>
      <c r="BB16" s="657"/>
      <c r="BC16" s="657"/>
      <c r="BD16" s="657"/>
      <c r="BE16" s="657"/>
      <c r="BF16" s="658"/>
      <c r="BG16" s="659" t="s">
        <v>178</v>
      </c>
      <c r="BH16" s="660"/>
      <c r="BI16" s="660"/>
      <c r="BJ16" s="660"/>
      <c r="BK16" s="660"/>
      <c r="BL16" s="660"/>
      <c r="BM16" s="660"/>
      <c r="BN16" s="661"/>
      <c r="BO16" s="662" t="s">
        <v>134</v>
      </c>
      <c r="BP16" s="662"/>
      <c r="BQ16" s="662"/>
      <c r="BR16" s="662"/>
      <c r="BS16" s="668" t="s">
        <v>178</v>
      </c>
      <c r="BT16" s="660"/>
      <c r="BU16" s="660"/>
      <c r="BV16" s="660"/>
      <c r="BW16" s="660"/>
      <c r="BX16" s="660"/>
      <c r="BY16" s="660"/>
      <c r="BZ16" s="660"/>
      <c r="CA16" s="660"/>
      <c r="CB16" s="669"/>
      <c r="CD16" s="674" t="s">
        <v>270</v>
      </c>
      <c r="CE16" s="675"/>
      <c r="CF16" s="675"/>
      <c r="CG16" s="675"/>
      <c r="CH16" s="675"/>
      <c r="CI16" s="675"/>
      <c r="CJ16" s="675"/>
      <c r="CK16" s="675"/>
      <c r="CL16" s="675"/>
      <c r="CM16" s="675"/>
      <c r="CN16" s="675"/>
      <c r="CO16" s="675"/>
      <c r="CP16" s="675"/>
      <c r="CQ16" s="676"/>
      <c r="CR16" s="659">
        <v>152530</v>
      </c>
      <c r="CS16" s="660"/>
      <c r="CT16" s="660"/>
      <c r="CU16" s="660"/>
      <c r="CV16" s="660"/>
      <c r="CW16" s="660"/>
      <c r="CX16" s="660"/>
      <c r="CY16" s="661"/>
      <c r="CZ16" s="662">
        <v>2.5</v>
      </c>
      <c r="DA16" s="662"/>
      <c r="DB16" s="662"/>
      <c r="DC16" s="662"/>
      <c r="DD16" s="668" t="s">
        <v>178</v>
      </c>
      <c r="DE16" s="660"/>
      <c r="DF16" s="660"/>
      <c r="DG16" s="660"/>
      <c r="DH16" s="660"/>
      <c r="DI16" s="660"/>
      <c r="DJ16" s="660"/>
      <c r="DK16" s="660"/>
      <c r="DL16" s="660"/>
      <c r="DM16" s="660"/>
      <c r="DN16" s="660"/>
      <c r="DO16" s="660"/>
      <c r="DP16" s="661"/>
      <c r="DQ16" s="668">
        <v>92290</v>
      </c>
      <c r="DR16" s="660"/>
      <c r="DS16" s="660"/>
      <c r="DT16" s="660"/>
      <c r="DU16" s="660"/>
      <c r="DV16" s="660"/>
      <c r="DW16" s="660"/>
      <c r="DX16" s="660"/>
      <c r="DY16" s="660"/>
      <c r="DZ16" s="660"/>
      <c r="EA16" s="660"/>
      <c r="EB16" s="660"/>
      <c r="EC16" s="669"/>
    </row>
    <row r="17" spans="2:133" ht="11.25" customHeight="1">
      <c r="B17" s="656" t="s">
        <v>271</v>
      </c>
      <c r="C17" s="657"/>
      <c r="D17" s="657"/>
      <c r="E17" s="657"/>
      <c r="F17" s="657"/>
      <c r="G17" s="657"/>
      <c r="H17" s="657"/>
      <c r="I17" s="657"/>
      <c r="J17" s="657"/>
      <c r="K17" s="657"/>
      <c r="L17" s="657"/>
      <c r="M17" s="657"/>
      <c r="N17" s="657"/>
      <c r="O17" s="657"/>
      <c r="P17" s="657"/>
      <c r="Q17" s="658"/>
      <c r="R17" s="659">
        <v>826</v>
      </c>
      <c r="S17" s="660"/>
      <c r="T17" s="660"/>
      <c r="U17" s="660"/>
      <c r="V17" s="660"/>
      <c r="W17" s="660"/>
      <c r="X17" s="660"/>
      <c r="Y17" s="661"/>
      <c r="Z17" s="662">
        <v>0</v>
      </c>
      <c r="AA17" s="662"/>
      <c r="AB17" s="662"/>
      <c r="AC17" s="662"/>
      <c r="AD17" s="663">
        <v>826</v>
      </c>
      <c r="AE17" s="663"/>
      <c r="AF17" s="663"/>
      <c r="AG17" s="663"/>
      <c r="AH17" s="663"/>
      <c r="AI17" s="663"/>
      <c r="AJ17" s="663"/>
      <c r="AK17" s="663"/>
      <c r="AL17" s="664">
        <v>0</v>
      </c>
      <c r="AM17" s="665"/>
      <c r="AN17" s="665"/>
      <c r="AO17" s="666"/>
      <c r="AP17" s="656" t="s">
        <v>272</v>
      </c>
      <c r="AQ17" s="657"/>
      <c r="AR17" s="657"/>
      <c r="AS17" s="657"/>
      <c r="AT17" s="657"/>
      <c r="AU17" s="657"/>
      <c r="AV17" s="657"/>
      <c r="AW17" s="657"/>
      <c r="AX17" s="657"/>
      <c r="AY17" s="657"/>
      <c r="AZ17" s="657"/>
      <c r="BA17" s="657"/>
      <c r="BB17" s="657"/>
      <c r="BC17" s="657"/>
      <c r="BD17" s="657"/>
      <c r="BE17" s="657"/>
      <c r="BF17" s="658"/>
      <c r="BG17" s="659" t="s">
        <v>134</v>
      </c>
      <c r="BH17" s="660"/>
      <c r="BI17" s="660"/>
      <c r="BJ17" s="660"/>
      <c r="BK17" s="660"/>
      <c r="BL17" s="660"/>
      <c r="BM17" s="660"/>
      <c r="BN17" s="661"/>
      <c r="BO17" s="662" t="s">
        <v>178</v>
      </c>
      <c r="BP17" s="662"/>
      <c r="BQ17" s="662"/>
      <c r="BR17" s="662"/>
      <c r="BS17" s="668" t="s">
        <v>178</v>
      </c>
      <c r="BT17" s="660"/>
      <c r="BU17" s="660"/>
      <c r="BV17" s="660"/>
      <c r="BW17" s="660"/>
      <c r="BX17" s="660"/>
      <c r="BY17" s="660"/>
      <c r="BZ17" s="660"/>
      <c r="CA17" s="660"/>
      <c r="CB17" s="669"/>
      <c r="CD17" s="674" t="s">
        <v>273</v>
      </c>
      <c r="CE17" s="675"/>
      <c r="CF17" s="675"/>
      <c r="CG17" s="675"/>
      <c r="CH17" s="675"/>
      <c r="CI17" s="675"/>
      <c r="CJ17" s="675"/>
      <c r="CK17" s="675"/>
      <c r="CL17" s="675"/>
      <c r="CM17" s="675"/>
      <c r="CN17" s="675"/>
      <c r="CO17" s="675"/>
      <c r="CP17" s="675"/>
      <c r="CQ17" s="676"/>
      <c r="CR17" s="659">
        <v>697980</v>
      </c>
      <c r="CS17" s="660"/>
      <c r="CT17" s="660"/>
      <c r="CU17" s="660"/>
      <c r="CV17" s="660"/>
      <c r="CW17" s="660"/>
      <c r="CX17" s="660"/>
      <c r="CY17" s="661"/>
      <c r="CZ17" s="662">
        <v>11.5</v>
      </c>
      <c r="DA17" s="662"/>
      <c r="DB17" s="662"/>
      <c r="DC17" s="662"/>
      <c r="DD17" s="668" t="s">
        <v>178</v>
      </c>
      <c r="DE17" s="660"/>
      <c r="DF17" s="660"/>
      <c r="DG17" s="660"/>
      <c r="DH17" s="660"/>
      <c r="DI17" s="660"/>
      <c r="DJ17" s="660"/>
      <c r="DK17" s="660"/>
      <c r="DL17" s="660"/>
      <c r="DM17" s="660"/>
      <c r="DN17" s="660"/>
      <c r="DO17" s="660"/>
      <c r="DP17" s="661"/>
      <c r="DQ17" s="668">
        <v>676610</v>
      </c>
      <c r="DR17" s="660"/>
      <c r="DS17" s="660"/>
      <c r="DT17" s="660"/>
      <c r="DU17" s="660"/>
      <c r="DV17" s="660"/>
      <c r="DW17" s="660"/>
      <c r="DX17" s="660"/>
      <c r="DY17" s="660"/>
      <c r="DZ17" s="660"/>
      <c r="EA17" s="660"/>
      <c r="EB17" s="660"/>
      <c r="EC17" s="669"/>
    </row>
    <row r="18" spans="2:133" ht="11.25" customHeight="1">
      <c r="B18" s="656" t="s">
        <v>274</v>
      </c>
      <c r="C18" s="657"/>
      <c r="D18" s="657"/>
      <c r="E18" s="657"/>
      <c r="F18" s="657"/>
      <c r="G18" s="657"/>
      <c r="H18" s="657"/>
      <c r="I18" s="657"/>
      <c r="J18" s="657"/>
      <c r="K18" s="657"/>
      <c r="L18" s="657"/>
      <c r="M18" s="657"/>
      <c r="N18" s="657"/>
      <c r="O18" s="657"/>
      <c r="P18" s="657"/>
      <c r="Q18" s="658"/>
      <c r="R18" s="659">
        <v>3088442</v>
      </c>
      <c r="S18" s="660"/>
      <c r="T18" s="660"/>
      <c r="U18" s="660"/>
      <c r="V18" s="660"/>
      <c r="W18" s="660"/>
      <c r="X18" s="660"/>
      <c r="Y18" s="661"/>
      <c r="Z18" s="662">
        <v>49.8</v>
      </c>
      <c r="AA18" s="662"/>
      <c r="AB18" s="662"/>
      <c r="AC18" s="662"/>
      <c r="AD18" s="663">
        <v>2867589</v>
      </c>
      <c r="AE18" s="663"/>
      <c r="AF18" s="663"/>
      <c r="AG18" s="663"/>
      <c r="AH18" s="663"/>
      <c r="AI18" s="663"/>
      <c r="AJ18" s="663"/>
      <c r="AK18" s="663"/>
      <c r="AL18" s="664">
        <v>79.400000000000006</v>
      </c>
      <c r="AM18" s="665"/>
      <c r="AN18" s="665"/>
      <c r="AO18" s="666"/>
      <c r="AP18" s="656" t="s">
        <v>275</v>
      </c>
      <c r="AQ18" s="657"/>
      <c r="AR18" s="657"/>
      <c r="AS18" s="657"/>
      <c r="AT18" s="657"/>
      <c r="AU18" s="657"/>
      <c r="AV18" s="657"/>
      <c r="AW18" s="657"/>
      <c r="AX18" s="657"/>
      <c r="AY18" s="657"/>
      <c r="AZ18" s="657"/>
      <c r="BA18" s="657"/>
      <c r="BB18" s="657"/>
      <c r="BC18" s="657"/>
      <c r="BD18" s="657"/>
      <c r="BE18" s="657"/>
      <c r="BF18" s="658"/>
      <c r="BG18" s="659" t="s">
        <v>178</v>
      </c>
      <c r="BH18" s="660"/>
      <c r="BI18" s="660"/>
      <c r="BJ18" s="660"/>
      <c r="BK18" s="660"/>
      <c r="BL18" s="660"/>
      <c r="BM18" s="660"/>
      <c r="BN18" s="661"/>
      <c r="BO18" s="662" t="s">
        <v>178</v>
      </c>
      <c r="BP18" s="662"/>
      <c r="BQ18" s="662"/>
      <c r="BR18" s="662"/>
      <c r="BS18" s="668" t="s">
        <v>178</v>
      </c>
      <c r="BT18" s="660"/>
      <c r="BU18" s="660"/>
      <c r="BV18" s="660"/>
      <c r="BW18" s="660"/>
      <c r="BX18" s="660"/>
      <c r="BY18" s="660"/>
      <c r="BZ18" s="660"/>
      <c r="CA18" s="660"/>
      <c r="CB18" s="669"/>
      <c r="CD18" s="674" t="s">
        <v>276</v>
      </c>
      <c r="CE18" s="675"/>
      <c r="CF18" s="675"/>
      <c r="CG18" s="675"/>
      <c r="CH18" s="675"/>
      <c r="CI18" s="675"/>
      <c r="CJ18" s="675"/>
      <c r="CK18" s="675"/>
      <c r="CL18" s="675"/>
      <c r="CM18" s="675"/>
      <c r="CN18" s="675"/>
      <c r="CO18" s="675"/>
      <c r="CP18" s="675"/>
      <c r="CQ18" s="676"/>
      <c r="CR18" s="659" t="s">
        <v>234</v>
      </c>
      <c r="CS18" s="660"/>
      <c r="CT18" s="660"/>
      <c r="CU18" s="660"/>
      <c r="CV18" s="660"/>
      <c r="CW18" s="660"/>
      <c r="CX18" s="660"/>
      <c r="CY18" s="661"/>
      <c r="CZ18" s="662" t="s">
        <v>234</v>
      </c>
      <c r="DA18" s="662"/>
      <c r="DB18" s="662"/>
      <c r="DC18" s="662"/>
      <c r="DD18" s="668" t="s">
        <v>178</v>
      </c>
      <c r="DE18" s="660"/>
      <c r="DF18" s="660"/>
      <c r="DG18" s="660"/>
      <c r="DH18" s="660"/>
      <c r="DI18" s="660"/>
      <c r="DJ18" s="660"/>
      <c r="DK18" s="660"/>
      <c r="DL18" s="660"/>
      <c r="DM18" s="660"/>
      <c r="DN18" s="660"/>
      <c r="DO18" s="660"/>
      <c r="DP18" s="661"/>
      <c r="DQ18" s="668" t="s">
        <v>178</v>
      </c>
      <c r="DR18" s="660"/>
      <c r="DS18" s="660"/>
      <c r="DT18" s="660"/>
      <c r="DU18" s="660"/>
      <c r="DV18" s="660"/>
      <c r="DW18" s="660"/>
      <c r="DX18" s="660"/>
      <c r="DY18" s="660"/>
      <c r="DZ18" s="660"/>
      <c r="EA18" s="660"/>
      <c r="EB18" s="660"/>
      <c r="EC18" s="669"/>
    </row>
    <row r="19" spans="2:133" ht="11.25" customHeight="1">
      <c r="B19" s="656" t="s">
        <v>277</v>
      </c>
      <c r="C19" s="657"/>
      <c r="D19" s="657"/>
      <c r="E19" s="657"/>
      <c r="F19" s="657"/>
      <c r="G19" s="657"/>
      <c r="H19" s="657"/>
      <c r="I19" s="657"/>
      <c r="J19" s="657"/>
      <c r="K19" s="657"/>
      <c r="L19" s="657"/>
      <c r="M19" s="657"/>
      <c r="N19" s="657"/>
      <c r="O19" s="657"/>
      <c r="P19" s="657"/>
      <c r="Q19" s="658"/>
      <c r="R19" s="659">
        <v>2867589</v>
      </c>
      <c r="S19" s="660"/>
      <c r="T19" s="660"/>
      <c r="U19" s="660"/>
      <c r="V19" s="660"/>
      <c r="W19" s="660"/>
      <c r="X19" s="660"/>
      <c r="Y19" s="661"/>
      <c r="Z19" s="662">
        <v>46.2</v>
      </c>
      <c r="AA19" s="662"/>
      <c r="AB19" s="662"/>
      <c r="AC19" s="662"/>
      <c r="AD19" s="663">
        <v>2867589</v>
      </c>
      <c r="AE19" s="663"/>
      <c r="AF19" s="663"/>
      <c r="AG19" s="663"/>
      <c r="AH19" s="663"/>
      <c r="AI19" s="663"/>
      <c r="AJ19" s="663"/>
      <c r="AK19" s="663"/>
      <c r="AL19" s="664">
        <v>79.400000000000006</v>
      </c>
      <c r="AM19" s="665"/>
      <c r="AN19" s="665"/>
      <c r="AO19" s="666"/>
      <c r="AP19" s="656" t="s">
        <v>278</v>
      </c>
      <c r="AQ19" s="657"/>
      <c r="AR19" s="657"/>
      <c r="AS19" s="657"/>
      <c r="AT19" s="657"/>
      <c r="AU19" s="657"/>
      <c r="AV19" s="657"/>
      <c r="AW19" s="657"/>
      <c r="AX19" s="657"/>
      <c r="AY19" s="657"/>
      <c r="AZ19" s="657"/>
      <c r="BA19" s="657"/>
      <c r="BB19" s="657"/>
      <c r="BC19" s="657"/>
      <c r="BD19" s="657"/>
      <c r="BE19" s="657"/>
      <c r="BF19" s="658"/>
      <c r="BG19" s="659" t="s">
        <v>134</v>
      </c>
      <c r="BH19" s="660"/>
      <c r="BI19" s="660"/>
      <c r="BJ19" s="660"/>
      <c r="BK19" s="660"/>
      <c r="BL19" s="660"/>
      <c r="BM19" s="660"/>
      <c r="BN19" s="661"/>
      <c r="BO19" s="662" t="s">
        <v>134</v>
      </c>
      <c r="BP19" s="662"/>
      <c r="BQ19" s="662"/>
      <c r="BR19" s="662"/>
      <c r="BS19" s="668" t="s">
        <v>134</v>
      </c>
      <c r="BT19" s="660"/>
      <c r="BU19" s="660"/>
      <c r="BV19" s="660"/>
      <c r="BW19" s="660"/>
      <c r="BX19" s="660"/>
      <c r="BY19" s="660"/>
      <c r="BZ19" s="660"/>
      <c r="CA19" s="660"/>
      <c r="CB19" s="669"/>
      <c r="CD19" s="674" t="s">
        <v>279</v>
      </c>
      <c r="CE19" s="675"/>
      <c r="CF19" s="675"/>
      <c r="CG19" s="675"/>
      <c r="CH19" s="675"/>
      <c r="CI19" s="675"/>
      <c r="CJ19" s="675"/>
      <c r="CK19" s="675"/>
      <c r="CL19" s="675"/>
      <c r="CM19" s="675"/>
      <c r="CN19" s="675"/>
      <c r="CO19" s="675"/>
      <c r="CP19" s="675"/>
      <c r="CQ19" s="676"/>
      <c r="CR19" s="659" t="s">
        <v>234</v>
      </c>
      <c r="CS19" s="660"/>
      <c r="CT19" s="660"/>
      <c r="CU19" s="660"/>
      <c r="CV19" s="660"/>
      <c r="CW19" s="660"/>
      <c r="CX19" s="660"/>
      <c r="CY19" s="661"/>
      <c r="CZ19" s="662" t="s">
        <v>178</v>
      </c>
      <c r="DA19" s="662"/>
      <c r="DB19" s="662"/>
      <c r="DC19" s="662"/>
      <c r="DD19" s="668" t="s">
        <v>178</v>
      </c>
      <c r="DE19" s="660"/>
      <c r="DF19" s="660"/>
      <c r="DG19" s="660"/>
      <c r="DH19" s="660"/>
      <c r="DI19" s="660"/>
      <c r="DJ19" s="660"/>
      <c r="DK19" s="660"/>
      <c r="DL19" s="660"/>
      <c r="DM19" s="660"/>
      <c r="DN19" s="660"/>
      <c r="DO19" s="660"/>
      <c r="DP19" s="661"/>
      <c r="DQ19" s="668" t="s">
        <v>134</v>
      </c>
      <c r="DR19" s="660"/>
      <c r="DS19" s="660"/>
      <c r="DT19" s="660"/>
      <c r="DU19" s="660"/>
      <c r="DV19" s="660"/>
      <c r="DW19" s="660"/>
      <c r="DX19" s="660"/>
      <c r="DY19" s="660"/>
      <c r="DZ19" s="660"/>
      <c r="EA19" s="660"/>
      <c r="EB19" s="660"/>
      <c r="EC19" s="669"/>
    </row>
    <row r="20" spans="2:133" ht="11.25" customHeight="1">
      <c r="B20" s="656" t="s">
        <v>280</v>
      </c>
      <c r="C20" s="657"/>
      <c r="D20" s="657"/>
      <c r="E20" s="657"/>
      <c r="F20" s="657"/>
      <c r="G20" s="657"/>
      <c r="H20" s="657"/>
      <c r="I20" s="657"/>
      <c r="J20" s="657"/>
      <c r="K20" s="657"/>
      <c r="L20" s="657"/>
      <c r="M20" s="657"/>
      <c r="N20" s="657"/>
      <c r="O20" s="657"/>
      <c r="P20" s="657"/>
      <c r="Q20" s="658"/>
      <c r="R20" s="659">
        <v>220853</v>
      </c>
      <c r="S20" s="660"/>
      <c r="T20" s="660"/>
      <c r="U20" s="660"/>
      <c r="V20" s="660"/>
      <c r="W20" s="660"/>
      <c r="X20" s="660"/>
      <c r="Y20" s="661"/>
      <c r="Z20" s="662">
        <v>3.6</v>
      </c>
      <c r="AA20" s="662"/>
      <c r="AB20" s="662"/>
      <c r="AC20" s="662"/>
      <c r="AD20" s="663" t="s">
        <v>178</v>
      </c>
      <c r="AE20" s="663"/>
      <c r="AF20" s="663"/>
      <c r="AG20" s="663"/>
      <c r="AH20" s="663"/>
      <c r="AI20" s="663"/>
      <c r="AJ20" s="663"/>
      <c r="AK20" s="663"/>
      <c r="AL20" s="664" t="s">
        <v>178</v>
      </c>
      <c r="AM20" s="665"/>
      <c r="AN20" s="665"/>
      <c r="AO20" s="666"/>
      <c r="AP20" s="656" t="s">
        <v>281</v>
      </c>
      <c r="AQ20" s="657"/>
      <c r="AR20" s="657"/>
      <c r="AS20" s="657"/>
      <c r="AT20" s="657"/>
      <c r="AU20" s="657"/>
      <c r="AV20" s="657"/>
      <c r="AW20" s="657"/>
      <c r="AX20" s="657"/>
      <c r="AY20" s="657"/>
      <c r="AZ20" s="657"/>
      <c r="BA20" s="657"/>
      <c r="BB20" s="657"/>
      <c r="BC20" s="657"/>
      <c r="BD20" s="657"/>
      <c r="BE20" s="657"/>
      <c r="BF20" s="658"/>
      <c r="BG20" s="659" t="s">
        <v>178</v>
      </c>
      <c r="BH20" s="660"/>
      <c r="BI20" s="660"/>
      <c r="BJ20" s="660"/>
      <c r="BK20" s="660"/>
      <c r="BL20" s="660"/>
      <c r="BM20" s="660"/>
      <c r="BN20" s="661"/>
      <c r="BO20" s="662" t="s">
        <v>178</v>
      </c>
      <c r="BP20" s="662"/>
      <c r="BQ20" s="662"/>
      <c r="BR20" s="662"/>
      <c r="BS20" s="668" t="s">
        <v>134</v>
      </c>
      <c r="BT20" s="660"/>
      <c r="BU20" s="660"/>
      <c r="BV20" s="660"/>
      <c r="BW20" s="660"/>
      <c r="BX20" s="660"/>
      <c r="BY20" s="660"/>
      <c r="BZ20" s="660"/>
      <c r="CA20" s="660"/>
      <c r="CB20" s="669"/>
      <c r="CD20" s="674" t="s">
        <v>282</v>
      </c>
      <c r="CE20" s="675"/>
      <c r="CF20" s="675"/>
      <c r="CG20" s="675"/>
      <c r="CH20" s="675"/>
      <c r="CI20" s="675"/>
      <c r="CJ20" s="675"/>
      <c r="CK20" s="675"/>
      <c r="CL20" s="675"/>
      <c r="CM20" s="675"/>
      <c r="CN20" s="675"/>
      <c r="CO20" s="675"/>
      <c r="CP20" s="675"/>
      <c r="CQ20" s="676"/>
      <c r="CR20" s="659">
        <v>6060099</v>
      </c>
      <c r="CS20" s="660"/>
      <c r="CT20" s="660"/>
      <c r="CU20" s="660"/>
      <c r="CV20" s="660"/>
      <c r="CW20" s="660"/>
      <c r="CX20" s="660"/>
      <c r="CY20" s="661"/>
      <c r="CZ20" s="662">
        <v>100</v>
      </c>
      <c r="DA20" s="662"/>
      <c r="DB20" s="662"/>
      <c r="DC20" s="662"/>
      <c r="DD20" s="668">
        <v>915499</v>
      </c>
      <c r="DE20" s="660"/>
      <c r="DF20" s="660"/>
      <c r="DG20" s="660"/>
      <c r="DH20" s="660"/>
      <c r="DI20" s="660"/>
      <c r="DJ20" s="660"/>
      <c r="DK20" s="660"/>
      <c r="DL20" s="660"/>
      <c r="DM20" s="660"/>
      <c r="DN20" s="660"/>
      <c r="DO20" s="660"/>
      <c r="DP20" s="661"/>
      <c r="DQ20" s="668">
        <v>3977914</v>
      </c>
      <c r="DR20" s="660"/>
      <c r="DS20" s="660"/>
      <c r="DT20" s="660"/>
      <c r="DU20" s="660"/>
      <c r="DV20" s="660"/>
      <c r="DW20" s="660"/>
      <c r="DX20" s="660"/>
      <c r="DY20" s="660"/>
      <c r="DZ20" s="660"/>
      <c r="EA20" s="660"/>
      <c r="EB20" s="660"/>
      <c r="EC20" s="669"/>
    </row>
    <row r="21" spans="2:133" ht="11.25" customHeight="1">
      <c r="B21" s="656" t="s">
        <v>283</v>
      </c>
      <c r="C21" s="657"/>
      <c r="D21" s="657"/>
      <c r="E21" s="657"/>
      <c r="F21" s="657"/>
      <c r="G21" s="657"/>
      <c r="H21" s="657"/>
      <c r="I21" s="657"/>
      <c r="J21" s="657"/>
      <c r="K21" s="657"/>
      <c r="L21" s="657"/>
      <c r="M21" s="657"/>
      <c r="N21" s="657"/>
      <c r="O21" s="657"/>
      <c r="P21" s="657"/>
      <c r="Q21" s="658"/>
      <c r="R21" s="659" t="s">
        <v>178</v>
      </c>
      <c r="S21" s="660"/>
      <c r="T21" s="660"/>
      <c r="U21" s="660"/>
      <c r="V21" s="660"/>
      <c r="W21" s="660"/>
      <c r="X21" s="660"/>
      <c r="Y21" s="661"/>
      <c r="Z21" s="662" t="s">
        <v>178</v>
      </c>
      <c r="AA21" s="662"/>
      <c r="AB21" s="662"/>
      <c r="AC21" s="662"/>
      <c r="AD21" s="663" t="s">
        <v>134</v>
      </c>
      <c r="AE21" s="663"/>
      <c r="AF21" s="663"/>
      <c r="AG21" s="663"/>
      <c r="AH21" s="663"/>
      <c r="AI21" s="663"/>
      <c r="AJ21" s="663"/>
      <c r="AK21" s="663"/>
      <c r="AL21" s="664" t="s">
        <v>178</v>
      </c>
      <c r="AM21" s="665"/>
      <c r="AN21" s="665"/>
      <c r="AO21" s="666"/>
      <c r="AP21" s="677" t="s">
        <v>284</v>
      </c>
      <c r="AQ21" s="678"/>
      <c r="AR21" s="678"/>
      <c r="AS21" s="678"/>
      <c r="AT21" s="678"/>
      <c r="AU21" s="678"/>
      <c r="AV21" s="678"/>
      <c r="AW21" s="678"/>
      <c r="AX21" s="678"/>
      <c r="AY21" s="678"/>
      <c r="AZ21" s="678"/>
      <c r="BA21" s="678"/>
      <c r="BB21" s="678"/>
      <c r="BC21" s="678"/>
      <c r="BD21" s="678"/>
      <c r="BE21" s="678"/>
      <c r="BF21" s="679"/>
      <c r="BG21" s="659" t="s">
        <v>178</v>
      </c>
      <c r="BH21" s="660"/>
      <c r="BI21" s="660"/>
      <c r="BJ21" s="660"/>
      <c r="BK21" s="660"/>
      <c r="BL21" s="660"/>
      <c r="BM21" s="660"/>
      <c r="BN21" s="661"/>
      <c r="BO21" s="662" t="s">
        <v>178</v>
      </c>
      <c r="BP21" s="662"/>
      <c r="BQ21" s="662"/>
      <c r="BR21" s="662"/>
      <c r="BS21" s="668" t="s">
        <v>178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285</v>
      </c>
      <c r="C22" s="657"/>
      <c r="D22" s="657"/>
      <c r="E22" s="657"/>
      <c r="F22" s="657"/>
      <c r="G22" s="657"/>
      <c r="H22" s="657"/>
      <c r="I22" s="657"/>
      <c r="J22" s="657"/>
      <c r="K22" s="657"/>
      <c r="L22" s="657"/>
      <c r="M22" s="657"/>
      <c r="N22" s="657"/>
      <c r="O22" s="657"/>
      <c r="P22" s="657"/>
      <c r="Q22" s="658"/>
      <c r="R22" s="659">
        <v>3803692</v>
      </c>
      <c r="S22" s="660"/>
      <c r="T22" s="660"/>
      <c r="U22" s="660"/>
      <c r="V22" s="660"/>
      <c r="W22" s="660"/>
      <c r="X22" s="660"/>
      <c r="Y22" s="661"/>
      <c r="Z22" s="662">
        <v>61.3</v>
      </c>
      <c r="AA22" s="662"/>
      <c r="AB22" s="662"/>
      <c r="AC22" s="662"/>
      <c r="AD22" s="663">
        <v>3582839</v>
      </c>
      <c r="AE22" s="663"/>
      <c r="AF22" s="663"/>
      <c r="AG22" s="663"/>
      <c r="AH22" s="663"/>
      <c r="AI22" s="663"/>
      <c r="AJ22" s="663"/>
      <c r="AK22" s="663"/>
      <c r="AL22" s="664">
        <v>99.2</v>
      </c>
      <c r="AM22" s="665"/>
      <c r="AN22" s="665"/>
      <c r="AO22" s="666"/>
      <c r="AP22" s="677" t="s">
        <v>286</v>
      </c>
      <c r="AQ22" s="678"/>
      <c r="AR22" s="678"/>
      <c r="AS22" s="678"/>
      <c r="AT22" s="678"/>
      <c r="AU22" s="678"/>
      <c r="AV22" s="678"/>
      <c r="AW22" s="678"/>
      <c r="AX22" s="678"/>
      <c r="AY22" s="678"/>
      <c r="AZ22" s="678"/>
      <c r="BA22" s="678"/>
      <c r="BB22" s="678"/>
      <c r="BC22" s="678"/>
      <c r="BD22" s="678"/>
      <c r="BE22" s="678"/>
      <c r="BF22" s="679"/>
      <c r="BG22" s="659" t="s">
        <v>178</v>
      </c>
      <c r="BH22" s="660"/>
      <c r="BI22" s="660"/>
      <c r="BJ22" s="660"/>
      <c r="BK22" s="660"/>
      <c r="BL22" s="660"/>
      <c r="BM22" s="660"/>
      <c r="BN22" s="661"/>
      <c r="BO22" s="662" t="s">
        <v>234</v>
      </c>
      <c r="BP22" s="662"/>
      <c r="BQ22" s="662"/>
      <c r="BR22" s="662"/>
      <c r="BS22" s="668" t="s">
        <v>178</v>
      </c>
      <c r="BT22" s="660"/>
      <c r="BU22" s="660"/>
      <c r="BV22" s="660"/>
      <c r="BW22" s="660"/>
      <c r="BX22" s="660"/>
      <c r="BY22" s="660"/>
      <c r="BZ22" s="660"/>
      <c r="CA22" s="660"/>
      <c r="CB22" s="669"/>
      <c r="CD22" s="641" t="s">
        <v>287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288</v>
      </c>
      <c r="C23" s="657"/>
      <c r="D23" s="657"/>
      <c r="E23" s="657"/>
      <c r="F23" s="657"/>
      <c r="G23" s="657"/>
      <c r="H23" s="657"/>
      <c r="I23" s="657"/>
      <c r="J23" s="657"/>
      <c r="K23" s="657"/>
      <c r="L23" s="657"/>
      <c r="M23" s="657"/>
      <c r="N23" s="657"/>
      <c r="O23" s="657"/>
      <c r="P23" s="657"/>
      <c r="Q23" s="658"/>
      <c r="R23" s="659">
        <v>653</v>
      </c>
      <c r="S23" s="660"/>
      <c r="T23" s="660"/>
      <c r="U23" s="660"/>
      <c r="V23" s="660"/>
      <c r="W23" s="660"/>
      <c r="X23" s="660"/>
      <c r="Y23" s="661"/>
      <c r="Z23" s="662">
        <v>0</v>
      </c>
      <c r="AA23" s="662"/>
      <c r="AB23" s="662"/>
      <c r="AC23" s="662"/>
      <c r="AD23" s="663">
        <v>653</v>
      </c>
      <c r="AE23" s="663"/>
      <c r="AF23" s="663"/>
      <c r="AG23" s="663"/>
      <c r="AH23" s="663"/>
      <c r="AI23" s="663"/>
      <c r="AJ23" s="663"/>
      <c r="AK23" s="663"/>
      <c r="AL23" s="664">
        <v>0</v>
      </c>
      <c r="AM23" s="665"/>
      <c r="AN23" s="665"/>
      <c r="AO23" s="666"/>
      <c r="AP23" s="677" t="s">
        <v>289</v>
      </c>
      <c r="AQ23" s="678"/>
      <c r="AR23" s="678"/>
      <c r="AS23" s="678"/>
      <c r="AT23" s="678"/>
      <c r="AU23" s="678"/>
      <c r="AV23" s="678"/>
      <c r="AW23" s="678"/>
      <c r="AX23" s="678"/>
      <c r="AY23" s="678"/>
      <c r="AZ23" s="678"/>
      <c r="BA23" s="678"/>
      <c r="BB23" s="678"/>
      <c r="BC23" s="678"/>
      <c r="BD23" s="678"/>
      <c r="BE23" s="678"/>
      <c r="BF23" s="679"/>
      <c r="BG23" s="659" t="s">
        <v>178</v>
      </c>
      <c r="BH23" s="660"/>
      <c r="BI23" s="660"/>
      <c r="BJ23" s="660"/>
      <c r="BK23" s="660"/>
      <c r="BL23" s="660"/>
      <c r="BM23" s="660"/>
      <c r="BN23" s="661"/>
      <c r="BO23" s="662" t="s">
        <v>234</v>
      </c>
      <c r="BP23" s="662"/>
      <c r="BQ23" s="662"/>
      <c r="BR23" s="662"/>
      <c r="BS23" s="668" t="s">
        <v>134</v>
      </c>
      <c r="BT23" s="660"/>
      <c r="BU23" s="660"/>
      <c r="BV23" s="660"/>
      <c r="BW23" s="660"/>
      <c r="BX23" s="660"/>
      <c r="BY23" s="660"/>
      <c r="BZ23" s="660"/>
      <c r="CA23" s="660"/>
      <c r="CB23" s="669"/>
      <c r="CD23" s="641" t="s">
        <v>228</v>
      </c>
      <c r="CE23" s="642"/>
      <c r="CF23" s="642"/>
      <c r="CG23" s="642"/>
      <c r="CH23" s="642"/>
      <c r="CI23" s="642"/>
      <c r="CJ23" s="642"/>
      <c r="CK23" s="642"/>
      <c r="CL23" s="642"/>
      <c r="CM23" s="642"/>
      <c r="CN23" s="642"/>
      <c r="CO23" s="642"/>
      <c r="CP23" s="642"/>
      <c r="CQ23" s="643"/>
      <c r="CR23" s="641" t="s">
        <v>290</v>
      </c>
      <c r="CS23" s="642"/>
      <c r="CT23" s="642"/>
      <c r="CU23" s="642"/>
      <c r="CV23" s="642"/>
      <c r="CW23" s="642"/>
      <c r="CX23" s="642"/>
      <c r="CY23" s="643"/>
      <c r="CZ23" s="641" t="s">
        <v>291</v>
      </c>
      <c r="DA23" s="642"/>
      <c r="DB23" s="642"/>
      <c r="DC23" s="643"/>
      <c r="DD23" s="641" t="s">
        <v>292</v>
      </c>
      <c r="DE23" s="642"/>
      <c r="DF23" s="642"/>
      <c r="DG23" s="642"/>
      <c r="DH23" s="642"/>
      <c r="DI23" s="642"/>
      <c r="DJ23" s="642"/>
      <c r="DK23" s="643"/>
      <c r="DL23" s="689" t="s">
        <v>293</v>
      </c>
      <c r="DM23" s="690"/>
      <c r="DN23" s="690"/>
      <c r="DO23" s="690"/>
      <c r="DP23" s="690"/>
      <c r="DQ23" s="690"/>
      <c r="DR23" s="690"/>
      <c r="DS23" s="690"/>
      <c r="DT23" s="690"/>
      <c r="DU23" s="690"/>
      <c r="DV23" s="691"/>
      <c r="DW23" s="641" t="s">
        <v>294</v>
      </c>
      <c r="DX23" s="642"/>
      <c r="DY23" s="642"/>
      <c r="DZ23" s="642"/>
      <c r="EA23" s="642"/>
      <c r="EB23" s="642"/>
      <c r="EC23" s="643"/>
    </row>
    <row r="24" spans="2:133" ht="11.25" customHeight="1">
      <c r="B24" s="656" t="s">
        <v>295</v>
      </c>
      <c r="C24" s="657"/>
      <c r="D24" s="657"/>
      <c r="E24" s="657"/>
      <c r="F24" s="657"/>
      <c r="G24" s="657"/>
      <c r="H24" s="657"/>
      <c r="I24" s="657"/>
      <c r="J24" s="657"/>
      <c r="K24" s="657"/>
      <c r="L24" s="657"/>
      <c r="M24" s="657"/>
      <c r="N24" s="657"/>
      <c r="O24" s="657"/>
      <c r="P24" s="657"/>
      <c r="Q24" s="658"/>
      <c r="R24" s="659">
        <v>31566</v>
      </c>
      <c r="S24" s="660"/>
      <c r="T24" s="660"/>
      <c r="U24" s="660"/>
      <c r="V24" s="660"/>
      <c r="W24" s="660"/>
      <c r="X24" s="660"/>
      <c r="Y24" s="661"/>
      <c r="Z24" s="662">
        <v>0.5</v>
      </c>
      <c r="AA24" s="662"/>
      <c r="AB24" s="662"/>
      <c r="AC24" s="662"/>
      <c r="AD24" s="663" t="s">
        <v>178</v>
      </c>
      <c r="AE24" s="663"/>
      <c r="AF24" s="663"/>
      <c r="AG24" s="663"/>
      <c r="AH24" s="663"/>
      <c r="AI24" s="663"/>
      <c r="AJ24" s="663"/>
      <c r="AK24" s="663"/>
      <c r="AL24" s="664" t="s">
        <v>234</v>
      </c>
      <c r="AM24" s="665"/>
      <c r="AN24" s="665"/>
      <c r="AO24" s="666"/>
      <c r="AP24" s="677" t="s">
        <v>296</v>
      </c>
      <c r="AQ24" s="678"/>
      <c r="AR24" s="678"/>
      <c r="AS24" s="678"/>
      <c r="AT24" s="678"/>
      <c r="AU24" s="678"/>
      <c r="AV24" s="678"/>
      <c r="AW24" s="678"/>
      <c r="AX24" s="678"/>
      <c r="AY24" s="678"/>
      <c r="AZ24" s="678"/>
      <c r="BA24" s="678"/>
      <c r="BB24" s="678"/>
      <c r="BC24" s="678"/>
      <c r="BD24" s="678"/>
      <c r="BE24" s="678"/>
      <c r="BF24" s="679"/>
      <c r="BG24" s="659" t="s">
        <v>134</v>
      </c>
      <c r="BH24" s="660"/>
      <c r="BI24" s="660"/>
      <c r="BJ24" s="660"/>
      <c r="BK24" s="660"/>
      <c r="BL24" s="660"/>
      <c r="BM24" s="660"/>
      <c r="BN24" s="661"/>
      <c r="BO24" s="662" t="s">
        <v>178</v>
      </c>
      <c r="BP24" s="662"/>
      <c r="BQ24" s="662"/>
      <c r="BR24" s="662"/>
      <c r="BS24" s="668" t="s">
        <v>178</v>
      </c>
      <c r="BT24" s="660"/>
      <c r="BU24" s="660"/>
      <c r="BV24" s="660"/>
      <c r="BW24" s="660"/>
      <c r="BX24" s="660"/>
      <c r="BY24" s="660"/>
      <c r="BZ24" s="660"/>
      <c r="CA24" s="660"/>
      <c r="CB24" s="669"/>
      <c r="CD24" s="670" t="s">
        <v>297</v>
      </c>
      <c r="CE24" s="671"/>
      <c r="CF24" s="671"/>
      <c r="CG24" s="671"/>
      <c r="CH24" s="671"/>
      <c r="CI24" s="671"/>
      <c r="CJ24" s="671"/>
      <c r="CK24" s="671"/>
      <c r="CL24" s="671"/>
      <c r="CM24" s="671"/>
      <c r="CN24" s="671"/>
      <c r="CO24" s="671"/>
      <c r="CP24" s="671"/>
      <c r="CQ24" s="672"/>
      <c r="CR24" s="648">
        <v>2406273</v>
      </c>
      <c r="CS24" s="649"/>
      <c r="CT24" s="649"/>
      <c r="CU24" s="649"/>
      <c r="CV24" s="649"/>
      <c r="CW24" s="649"/>
      <c r="CX24" s="649"/>
      <c r="CY24" s="650"/>
      <c r="CZ24" s="653">
        <v>39.700000000000003</v>
      </c>
      <c r="DA24" s="654"/>
      <c r="DB24" s="654"/>
      <c r="DC24" s="673"/>
      <c r="DD24" s="692">
        <v>1865623</v>
      </c>
      <c r="DE24" s="649"/>
      <c r="DF24" s="649"/>
      <c r="DG24" s="649"/>
      <c r="DH24" s="649"/>
      <c r="DI24" s="649"/>
      <c r="DJ24" s="649"/>
      <c r="DK24" s="650"/>
      <c r="DL24" s="692">
        <v>1860614</v>
      </c>
      <c r="DM24" s="649"/>
      <c r="DN24" s="649"/>
      <c r="DO24" s="649"/>
      <c r="DP24" s="649"/>
      <c r="DQ24" s="649"/>
      <c r="DR24" s="649"/>
      <c r="DS24" s="649"/>
      <c r="DT24" s="649"/>
      <c r="DU24" s="649"/>
      <c r="DV24" s="650"/>
      <c r="DW24" s="653">
        <v>49.5</v>
      </c>
      <c r="DX24" s="654"/>
      <c r="DY24" s="654"/>
      <c r="DZ24" s="654"/>
      <c r="EA24" s="654"/>
      <c r="EB24" s="654"/>
      <c r="EC24" s="655"/>
    </row>
    <row r="25" spans="2:133" ht="11.25" customHeight="1">
      <c r="B25" s="656" t="s">
        <v>298</v>
      </c>
      <c r="C25" s="657"/>
      <c r="D25" s="657"/>
      <c r="E25" s="657"/>
      <c r="F25" s="657"/>
      <c r="G25" s="657"/>
      <c r="H25" s="657"/>
      <c r="I25" s="657"/>
      <c r="J25" s="657"/>
      <c r="K25" s="657"/>
      <c r="L25" s="657"/>
      <c r="M25" s="657"/>
      <c r="N25" s="657"/>
      <c r="O25" s="657"/>
      <c r="P25" s="657"/>
      <c r="Q25" s="658"/>
      <c r="R25" s="659">
        <v>54936</v>
      </c>
      <c r="S25" s="660"/>
      <c r="T25" s="660"/>
      <c r="U25" s="660"/>
      <c r="V25" s="660"/>
      <c r="W25" s="660"/>
      <c r="X25" s="660"/>
      <c r="Y25" s="661"/>
      <c r="Z25" s="662">
        <v>0.9</v>
      </c>
      <c r="AA25" s="662"/>
      <c r="AB25" s="662"/>
      <c r="AC25" s="662"/>
      <c r="AD25" s="663">
        <v>1476</v>
      </c>
      <c r="AE25" s="663"/>
      <c r="AF25" s="663"/>
      <c r="AG25" s="663"/>
      <c r="AH25" s="663"/>
      <c r="AI25" s="663"/>
      <c r="AJ25" s="663"/>
      <c r="AK25" s="663"/>
      <c r="AL25" s="664">
        <v>0</v>
      </c>
      <c r="AM25" s="665"/>
      <c r="AN25" s="665"/>
      <c r="AO25" s="666"/>
      <c r="AP25" s="677" t="s">
        <v>299</v>
      </c>
      <c r="AQ25" s="678"/>
      <c r="AR25" s="678"/>
      <c r="AS25" s="678"/>
      <c r="AT25" s="678"/>
      <c r="AU25" s="678"/>
      <c r="AV25" s="678"/>
      <c r="AW25" s="678"/>
      <c r="AX25" s="678"/>
      <c r="AY25" s="678"/>
      <c r="AZ25" s="678"/>
      <c r="BA25" s="678"/>
      <c r="BB25" s="678"/>
      <c r="BC25" s="678"/>
      <c r="BD25" s="678"/>
      <c r="BE25" s="678"/>
      <c r="BF25" s="679"/>
      <c r="BG25" s="659" t="s">
        <v>178</v>
      </c>
      <c r="BH25" s="660"/>
      <c r="BI25" s="660"/>
      <c r="BJ25" s="660"/>
      <c r="BK25" s="660"/>
      <c r="BL25" s="660"/>
      <c r="BM25" s="660"/>
      <c r="BN25" s="661"/>
      <c r="BO25" s="662" t="s">
        <v>178</v>
      </c>
      <c r="BP25" s="662"/>
      <c r="BQ25" s="662"/>
      <c r="BR25" s="662"/>
      <c r="BS25" s="668" t="s">
        <v>134</v>
      </c>
      <c r="BT25" s="660"/>
      <c r="BU25" s="660"/>
      <c r="BV25" s="660"/>
      <c r="BW25" s="660"/>
      <c r="BX25" s="660"/>
      <c r="BY25" s="660"/>
      <c r="BZ25" s="660"/>
      <c r="CA25" s="660"/>
      <c r="CB25" s="669"/>
      <c r="CD25" s="674" t="s">
        <v>300</v>
      </c>
      <c r="CE25" s="675"/>
      <c r="CF25" s="675"/>
      <c r="CG25" s="675"/>
      <c r="CH25" s="675"/>
      <c r="CI25" s="675"/>
      <c r="CJ25" s="675"/>
      <c r="CK25" s="675"/>
      <c r="CL25" s="675"/>
      <c r="CM25" s="675"/>
      <c r="CN25" s="675"/>
      <c r="CO25" s="675"/>
      <c r="CP25" s="675"/>
      <c r="CQ25" s="676"/>
      <c r="CR25" s="659">
        <v>1097892</v>
      </c>
      <c r="CS25" s="695"/>
      <c r="CT25" s="695"/>
      <c r="CU25" s="695"/>
      <c r="CV25" s="695"/>
      <c r="CW25" s="695"/>
      <c r="CX25" s="695"/>
      <c r="CY25" s="696"/>
      <c r="CZ25" s="664">
        <v>18.100000000000001</v>
      </c>
      <c r="DA25" s="693"/>
      <c r="DB25" s="693"/>
      <c r="DC25" s="697"/>
      <c r="DD25" s="668">
        <v>1037681</v>
      </c>
      <c r="DE25" s="695"/>
      <c r="DF25" s="695"/>
      <c r="DG25" s="695"/>
      <c r="DH25" s="695"/>
      <c r="DI25" s="695"/>
      <c r="DJ25" s="695"/>
      <c r="DK25" s="696"/>
      <c r="DL25" s="668">
        <v>1033748</v>
      </c>
      <c r="DM25" s="695"/>
      <c r="DN25" s="695"/>
      <c r="DO25" s="695"/>
      <c r="DP25" s="695"/>
      <c r="DQ25" s="695"/>
      <c r="DR25" s="695"/>
      <c r="DS25" s="695"/>
      <c r="DT25" s="695"/>
      <c r="DU25" s="695"/>
      <c r="DV25" s="696"/>
      <c r="DW25" s="664">
        <v>27.5</v>
      </c>
      <c r="DX25" s="693"/>
      <c r="DY25" s="693"/>
      <c r="DZ25" s="693"/>
      <c r="EA25" s="693"/>
      <c r="EB25" s="693"/>
      <c r="EC25" s="694"/>
    </row>
    <row r="26" spans="2:133" ht="11.25" customHeight="1">
      <c r="B26" s="656" t="s">
        <v>301</v>
      </c>
      <c r="C26" s="657"/>
      <c r="D26" s="657"/>
      <c r="E26" s="657"/>
      <c r="F26" s="657"/>
      <c r="G26" s="657"/>
      <c r="H26" s="657"/>
      <c r="I26" s="657"/>
      <c r="J26" s="657"/>
      <c r="K26" s="657"/>
      <c r="L26" s="657"/>
      <c r="M26" s="657"/>
      <c r="N26" s="657"/>
      <c r="O26" s="657"/>
      <c r="P26" s="657"/>
      <c r="Q26" s="658"/>
      <c r="R26" s="659">
        <v>18047</v>
      </c>
      <c r="S26" s="660"/>
      <c r="T26" s="660"/>
      <c r="U26" s="660"/>
      <c r="V26" s="660"/>
      <c r="W26" s="660"/>
      <c r="X26" s="660"/>
      <c r="Y26" s="661"/>
      <c r="Z26" s="662">
        <v>0.3</v>
      </c>
      <c r="AA26" s="662"/>
      <c r="AB26" s="662"/>
      <c r="AC26" s="662"/>
      <c r="AD26" s="663" t="s">
        <v>234</v>
      </c>
      <c r="AE26" s="663"/>
      <c r="AF26" s="663"/>
      <c r="AG26" s="663"/>
      <c r="AH26" s="663"/>
      <c r="AI26" s="663"/>
      <c r="AJ26" s="663"/>
      <c r="AK26" s="663"/>
      <c r="AL26" s="664" t="s">
        <v>234</v>
      </c>
      <c r="AM26" s="665"/>
      <c r="AN26" s="665"/>
      <c r="AO26" s="666"/>
      <c r="AP26" s="677" t="s">
        <v>302</v>
      </c>
      <c r="AQ26" s="698"/>
      <c r="AR26" s="698"/>
      <c r="AS26" s="698"/>
      <c r="AT26" s="698"/>
      <c r="AU26" s="698"/>
      <c r="AV26" s="698"/>
      <c r="AW26" s="698"/>
      <c r="AX26" s="698"/>
      <c r="AY26" s="698"/>
      <c r="AZ26" s="698"/>
      <c r="BA26" s="698"/>
      <c r="BB26" s="698"/>
      <c r="BC26" s="698"/>
      <c r="BD26" s="698"/>
      <c r="BE26" s="698"/>
      <c r="BF26" s="679"/>
      <c r="BG26" s="659" t="s">
        <v>134</v>
      </c>
      <c r="BH26" s="660"/>
      <c r="BI26" s="660"/>
      <c r="BJ26" s="660"/>
      <c r="BK26" s="660"/>
      <c r="BL26" s="660"/>
      <c r="BM26" s="660"/>
      <c r="BN26" s="661"/>
      <c r="BO26" s="662" t="s">
        <v>178</v>
      </c>
      <c r="BP26" s="662"/>
      <c r="BQ26" s="662"/>
      <c r="BR26" s="662"/>
      <c r="BS26" s="668" t="s">
        <v>234</v>
      </c>
      <c r="BT26" s="660"/>
      <c r="BU26" s="660"/>
      <c r="BV26" s="660"/>
      <c r="BW26" s="660"/>
      <c r="BX26" s="660"/>
      <c r="BY26" s="660"/>
      <c r="BZ26" s="660"/>
      <c r="CA26" s="660"/>
      <c r="CB26" s="669"/>
      <c r="CD26" s="674" t="s">
        <v>303</v>
      </c>
      <c r="CE26" s="675"/>
      <c r="CF26" s="675"/>
      <c r="CG26" s="675"/>
      <c r="CH26" s="675"/>
      <c r="CI26" s="675"/>
      <c r="CJ26" s="675"/>
      <c r="CK26" s="675"/>
      <c r="CL26" s="675"/>
      <c r="CM26" s="675"/>
      <c r="CN26" s="675"/>
      <c r="CO26" s="675"/>
      <c r="CP26" s="675"/>
      <c r="CQ26" s="676"/>
      <c r="CR26" s="659">
        <v>666523</v>
      </c>
      <c r="CS26" s="660"/>
      <c r="CT26" s="660"/>
      <c r="CU26" s="660"/>
      <c r="CV26" s="660"/>
      <c r="CW26" s="660"/>
      <c r="CX26" s="660"/>
      <c r="CY26" s="661"/>
      <c r="CZ26" s="664">
        <v>11</v>
      </c>
      <c r="DA26" s="693"/>
      <c r="DB26" s="693"/>
      <c r="DC26" s="697"/>
      <c r="DD26" s="668">
        <v>617278</v>
      </c>
      <c r="DE26" s="660"/>
      <c r="DF26" s="660"/>
      <c r="DG26" s="660"/>
      <c r="DH26" s="660"/>
      <c r="DI26" s="660"/>
      <c r="DJ26" s="660"/>
      <c r="DK26" s="661"/>
      <c r="DL26" s="668" t="s">
        <v>178</v>
      </c>
      <c r="DM26" s="660"/>
      <c r="DN26" s="660"/>
      <c r="DO26" s="660"/>
      <c r="DP26" s="660"/>
      <c r="DQ26" s="660"/>
      <c r="DR26" s="660"/>
      <c r="DS26" s="660"/>
      <c r="DT26" s="660"/>
      <c r="DU26" s="660"/>
      <c r="DV26" s="661"/>
      <c r="DW26" s="664" t="s">
        <v>178</v>
      </c>
      <c r="DX26" s="693"/>
      <c r="DY26" s="693"/>
      <c r="DZ26" s="693"/>
      <c r="EA26" s="693"/>
      <c r="EB26" s="693"/>
      <c r="EC26" s="694"/>
    </row>
    <row r="27" spans="2:133" ht="11.25" customHeight="1">
      <c r="B27" s="656" t="s">
        <v>304</v>
      </c>
      <c r="C27" s="657"/>
      <c r="D27" s="657"/>
      <c r="E27" s="657"/>
      <c r="F27" s="657"/>
      <c r="G27" s="657"/>
      <c r="H27" s="657"/>
      <c r="I27" s="657"/>
      <c r="J27" s="657"/>
      <c r="K27" s="657"/>
      <c r="L27" s="657"/>
      <c r="M27" s="657"/>
      <c r="N27" s="657"/>
      <c r="O27" s="657"/>
      <c r="P27" s="657"/>
      <c r="Q27" s="658"/>
      <c r="R27" s="659">
        <v>800506</v>
      </c>
      <c r="S27" s="660"/>
      <c r="T27" s="660"/>
      <c r="U27" s="660"/>
      <c r="V27" s="660"/>
      <c r="W27" s="660"/>
      <c r="X27" s="660"/>
      <c r="Y27" s="661"/>
      <c r="Z27" s="662">
        <v>12.9</v>
      </c>
      <c r="AA27" s="662"/>
      <c r="AB27" s="662"/>
      <c r="AC27" s="662"/>
      <c r="AD27" s="663" t="s">
        <v>134</v>
      </c>
      <c r="AE27" s="663"/>
      <c r="AF27" s="663"/>
      <c r="AG27" s="663"/>
      <c r="AH27" s="663"/>
      <c r="AI27" s="663"/>
      <c r="AJ27" s="663"/>
      <c r="AK27" s="663"/>
      <c r="AL27" s="664" t="s">
        <v>134</v>
      </c>
      <c r="AM27" s="665"/>
      <c r="AN27" s="665"/>
      <c r="AO27" s="666"/>
      <c r="AP27" s="656" t="s">
        <v>305</v>
      </c>
      <c r="AQ27" s="657"/>
      <c r="AR27" s="657"/>
      <c r="AS27" s="657"/>
      <c r="AT27" s="657"/>
      <c r="AU27" s="657"/>
      <c r="AV27" s="657"/>
      <c r="AW27" s="657"/>
      <c r="AX27" s="657"/>
      <c r="AY27" s="657"/>
      <c r="AZ27" s="657"/>
      <c r="BA27" s="657"/>
      <c r="BB27" s="657"/>
      <c r="BC27" s="657"/>
      <c r="BD27" s="657"/>
      <c r="BE27" s="657"/>
      <c r="BF27" s="658"/>
      <c r="BG27" s="659">
        <v>522831</v>
      </c>
      <c r="BH27" s="660"/>
      <c r="BI27" s="660"/>
      <c r="BJ27" s="660"/>
      <c r="BK27" s="660"/>
      <c r="BL27" s="660"/>
      <c r="BM27" s="660"/>
      <c r="BN27" s="661"/>
      <c r="BO27" s="662">
        <v>100</v>
      </c>
      <c r="BP27" s="662"/>
      <c r="BQ27" s="662"/>
      <c r="BR27" s="662"/>
      <c r="BS27" s="668" t="s">
        <v>134</v>
      </c>
      <c r="BT27" s="660"/>
      <c r="BU27" s="660"/>
      <c r="BV27" s="660"/>
      <c r="BW27" s="660"/>
      <c r="BX27" s="660"/>
      <c r="BY27" s="660"/>
      <c r="BZ27" s="660"/>
      <c r="CA27" s="660"/>
      <c r="CB27" s="669"/>
      <c r="CD27" s="674" t="s">
        <v>306</v>
      </c>
      <c r="CE27" s="675"/>
      <c r="CF27" s="675"/>
      <c r="CG27" s="675"/>
      <c r="CH27" s="675"/>
      <c r="CI27" s="675"/>
      <c r="CJ27" s="675"/>
      <c r="CK27" s="675"/>
      <c r="CL27" s="675"/>
      <c r="CM27" s="675"/>
      <c r="CN27" s="675"/>
      <c r="CO27" s="675"/>
      <c r="CP27" s="675"/>
      <c r="CQ27" s="676"/>
      <c r="CR27" s="659">
        <v>610401</v>
      </c>
      <c r="CS27" s="695"/>
      <c r="CT27" s="695"/>
      <c r="CU27" s="695"/>
      <c r="CV27" s="695"/>
      <c r="CW27" s="695"/>
      <c r="CX27" s="695"/>
      <c r="CY27" s="696"/>
      <c r="CZ27" s="664">
        <v>10.1</v>
      </c>
      <c r="DA27" s="693"/>
      <c r="DB27" s="693"/>
      <c r="DC27" s="697"/>
      <c r="DD27" s="668">
        <v>151332</v>
      </c>
      <c r="DE27" s="695"/>
      <c r="DF27" s="695"/>
      <c r="DG27" s="695"/>
      <c r="DH27" s="695"/>
      <c r="DI27" s="695"/>
      <c r="DJ27" s="695"/>
      <c r="DK27" s="696"/>
      <c r="DL27" s="668">
        <v>150256</v>
      </c>
      <c r="DM27" s="695"/>
      <c r="DN27" s="695"/>
      <c r="DO27" s="695"/>
      <c r="DP27" s="695"/>
      <c r="DQ27" s="695"/>
      <c r="DR27" s="695"/>
      <c r="DS27" s="695"/>
      <c r="DT27" s="695"/>
      <c r="DU27" s="695"/>
      <c r="DV27" s="696"/>
      <c r="DW27" s="664">
        <v>4</v>
      </c>
      <c r="DX27" s="693"/>
      <c r="DY27" s="693"/>
      <c r="DZ27" s="693"/>
      <c r="EA27" s="693"/>
      <c r="EB27" s="693"/>
      <c r="EC27" s="694"/>
    </row>
    <row r="28" spans="2:133" ht="11.25" customHeight="1">
      <c r="B28" s="701" t="s">
        <v>307</v>
      </c>
      <c r="C28" s="702"/>
      <c r="D28" s="702"/>
      <c r="E28" s="702"/>
      <c r="F28" s="702"/>
      <c r="G28" s="702"/>
      <c r="H28" s="702"/>
      <c r="I28" s="702"/>
      <c r="J28" s="702"/>
      <c r="K28" s="702"/>
      <c r="L28" s="702"/>
      <c r="M28" s="702"/>
      <c r="N28" s="702"/>
      <c r="O28" s="702"/>
      <c r="P28" s="702"/>
      <c r="Q28" s="703"/>
      <c r="R28" s="659">
        <v>14164</v>
      </c>
      <c r="S28" s="660"/>
      <c r="T28" s="660"/>
      <c r="U28" s="660"/>
      <c r="V28" s="660"/>
      <c r="W28" s="660"/>
      <c r="X28" s="660"/>
      <c r="Y28" s="661"/>
      <c r="Z28" s="662">
        <v>0.2</v>
      </c>
      <c r="AA28" s="662"/>
      <c r="AB28" s="662"/>
      <c r="AC28" s="662"/>
      <c r="AD28" s="663">
        <v>14164</v>
      </c>
      <c r="AE28" s="663"/>
      <c r="AF28" s="663"/>
      <c r="AG28" s="663"/>
      <c r="AH28" s="663"/>
      <c r="AI28" s="663"/>
      <c r="AJ28" s="663"/>
      <c r="AK28" s="663"/>
      <c r="AL28" s="664">
        <v>0.4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308</v>
      </c>
      <c r="CE28" s="675"/>
      <c r="CF28" s="675"/>
      <c r="CG28" s="675"/>
      <c r="CH28" s="675"/>
      <c r="CI28" s="675"/>
      <c r="CJ28" s="675"/>
      <c r="CK28" s="675"/>
      <c r="CL28" s="675"/>
      <c r="CM28" s="675"/>
      <c r="CN28" s="675"/>
      <c r="CO28" s="675"/>
      <c r="CP28" s="675"/>
      <c r="CQ28" s="676"/>
      <c r="CR28" s="659">
        <v>697980</v>
      </c>
      <c r="CS28" s="660"/>
      <c r="CT28" s="660"/>
      <c r="CU28" s="660"/>
      <c r="CV28" s="660"/>
      <c r="CW28" s="660"/>
      <c r="CX28" s="660"/>
      <c r="CY28" s="661"/>
      <c r="CZ28" s="664">
        <v>11.5</v>
      </c>
      <c r="DA28" s="693"/>
      <c r="DB28" s="693"/>
      <c r="DC28" s="697"/>
      <c r="DD28" s="668">
        <v>676610</v>
      </c>
      <c r="DE28" s="660"/>
      <c r="DF28" s="660"/>
      <c r="DG28" s="660"/>
      <c r="DH28" s="660"/>
      <c r="DI28" s="660"/>
      <c r="DJ28" s="660"/>
      <c r="DK28" s="661"/>
      <c r="DL28" s="668">
        <v>676610</v>
      </c>
      <c r="DM28" s="660"/>
      <c r="DN28" s="660"/>
      <c r="DO28" s="660"/>
      <c r="DP28" s="660"/>
      <c r="DQ28" s="660"/>
      <c r="DR28" s="660"/>
      <c r="DS28" s="660"/>
      <c r="DT28" s="660"/>
      <c r="DU28" s="660"/>
      <c r="DV28" s="661"/>
      <c r="DW28" s="664">
        <v>18</v>
      </c>
      <c r="DX28" s="693"/>
      <c r="DY28" s="693"/>
      <c r="DZ28" s="693"/>
      <c r="EA28" s="693"/>
      <c r="EB28" s="693"/>
      <c r="EC28" s="694"/>
    </row>
    <row r="29" spans="2:133" ht="11.25" customHeight="1">
      <c r="B29" s="656" t="s">
        <v>309</v>
      </c>
      <c r="C29" s="657"/>
      <c r="D29" s="657"/>
      <c r="E29" s="657"/>
      <c r="F29" s="657"/>
      <c r="G29" s="657"/>
      <c r="H29" s="657"/>
      <c r="I29" s="657"/>
      <c r="J29" s="657"/>
      <c r="K29" s="657"/>
      <c r="L29" s="657"/>
      <c r="M29" s="657"/>
      <c r="N29" s="657"/>
      <c r="O29" s="657"/>
      <c r="P29" s="657"/>
      <c r="Q29" s="658"/>
      <c r="R29" s="659">
        <v>563999</v>
      </c>
      <c r="S29" s="660"/>
      <c r="T29" s="660"/>
      <c r="U29" s="660"/>
      <c r="V29" s="660"/>
      <c r="W29" s="660"/>
      <c r="X29" s="660"/>
      <c r="Y29" s="661"/>
      <c r="Z29" s="662">
        <v>9.1</v>
      </c>
      <c r="AA29" s="662"/>
      <c r="AB29" s="662"/>
      <c r="AC29" s="662"/>
      <c r="AD29" s="663" t="s">
        <v>178</v>
      </c>
      <c r="AE29" s="663"/>
      <c r="AF29" s="663"/>
      <c r="AG29" s="663"/>
      <c r="AH29" s="663"/>
      <c r="AI29" s="663"/>
      <c r="AJ29" s="663"/>
      <c r="AK29" s="663"/>
      <c r="AL29" s="664" t="s">
        <v>178</v>
      </c>
      <c r="AM29" s="665"/>
      <c r="AN29" s="665"/>
      <c r="AO29" s="666"/>
      <c r="AP29" s="638" t="s">
        <v>228</v>
      </c>
      <c r="AQ29" s="639"/>
      <c r="AR29" s="639"/>
      <c r="AS29" s="639"/>
      <c r="AT29" s="639"/>
      <c r="AU29" s="639"/>
      <c r="AV29" s="639"/>
      <c r="AW29" s="639"/>
      <c r="AX29" s="639"/>
      <c r="AY29" s="639"/>
      <c r="AZ29" s="639"/>
      <c r="BA29" s="639"/>
      <c r="BB29" s="639"/>
      <c r="BC29" s="639"/>
      <c r="BD29" s="639"/>
      <c r="BE29" s="639"/>
      <c r="BF29" s="640"/>
      <c r="BG29" s="638" t="s">
        <v>310</v>
      </c>
      <c r="BH29" s="699"/>
      <c r="BI29" s="699"/>
      <c r="BJ29" s="699"/>
      <c r="BK29" s="699"/>
      <c r="BL29" s="699"/>
      <c r="BM29" s="699"/>
      <c r="BN29" s="699"/>
      <c r="BO29" s="699"/>
      <c r="BP29" s="699"/>
      <c r="BQ29" s="700"/>
      <c r="BR29" s="638" t="s">
        <v>311</v>
      </c>
      <c r="BS29" s="699"/>
      <c r="BT29" s="699"/>
      <c r="BU29" s="699"/>
      <c r="BV29" s="699"/>
      <c r="BW29" s="699"/>
      <c r="BX29" s="699"/>
      <c r="BY29" s="699"/>
      <c r="BZ29" s="699"/>
      <c r="CA29" s="699"/>
      <c r="CB29" s="700"/>
      <c r="CD29" s="722" t="s">
        <v>312</v>
      </c>
      <c r="CE29" s="723"/>
      <c r="CF29" s="674" t="s">
        <v>313</v>
      </c>
      <c r="CG29" s="675"/>
      <c r="CH29" s="675"/>
      <c r="CI29" s="675"/>
      <c r="CJ29" s="675"/>
      <c r="CK29" s="675"/>
      <c r="CL29" s="675"/>
      <c r="CM29" s="675"/>
      <c r="CN29" s="675"/>
      <c r="CO29" s="675"/>
      <c r="CP29" s="675"/>
      <c r="CQ29" s="676"/>
      <c r="CR29" s="659">
        <v>697768</v>
      </c>
      <c r="CS29" s="695"/>
      <c r="CT29" s="695"/>
      <c r="CU29" s="695"/>
      <c r="CV29" s="695"/>
      <c r="CW29" s="695"/>
      <c r="CX29" s="695"/>
      <c r="CY29" s="696"/>
      <c r="CZ29" s="664">
        <v>11.5</v>
      </c>
      <c r="DA29" s="693"/>
      <c r="DB29" s="693"/>
      <c r="DC29" s="697"/>
      <c r="DD29" s="668">
        <v>676398</v>
      </c>
      <c r="DE29" s="695"/>
      <c r="DF29" s="695"/>
      <c r="DG29" s="695"/>
      <c r="DH29" s="695"/>
      <c r="DI29" s="695"/>
      <c r="DJ29" s="695"/>
      <c r="DK29" s="696"/>
      <c r="DL29" s="668">
        <v>676398</v>
      </c>
      <c r="DM29" s="695"/>
      <c r="DN29" s="695"/>
      <c r="DO29" s="695"/>
      <c r="DP29" s="695"/>
      <c r="DQ29" s="695"/>
      <c r="DR29" s="695"/>
      <c r="DS29" s="695"/>
      <c r="DT29" s="695"/>
      <c r="DU29" s="695"/>
      <c r="DV29" s="696"/>
      <c r="DW29" s="664">
        <v>18</v>
      </c>
      <c r="DX29" s="693"/>
      <c r="DY29" s="693"/>
      <c r="DZ29" s="693"/>
      <c r="EA29" s="693"/>
      <c r="EB29" s="693"/>
      <c r="EC29" s="694"/>
    </row>
    <row r="30" spans="2:133" ht="11.25" customHeight="1">
      <c r="B30" s="656" t="s">
        <v>314</v>
      </c>
      <c r="C30" s="657"/>
      <c r="D30" s="657"/>
      <c r="E30" s="657"/>
      <c r="F30" s="657"/>
      <c r="G30" s="657"/>
      <c r="H30" s="657"/>
      <c r="I30" s="657"/>
      <c r="J30" s="657"/>
      <c r="K30" s="657"/>
      <c r="L30" s="657"/>
      <c r="M30" s="657"/>
      <c r="N30" s="657"/>
      <c r="O30" s="657"/>
      <c r="P30" s="657"/>
      <c r="Q30" s="658"/>
      <c r="R30" s="659">
        <v>116877</v>
      </c>
      <c r="S30" s="660"/>
      <c r="T30" s="660"/>
      <c r="U30" s="660"/>
      <c r="V30" s="660"/>
      <c r="W30" s="660"/>
      <c r="X30" s="660"/>
      <c r="Y30" s="661"/>
      <c r="Z30" s="662">
        <v>1.9</v>
      </c>
      <c r="AA30" s="662"/>
      <c r="AB30" s="662"/>
      <c r="AC30" s="662"/>
      <c r="AD30" s="663">
        <v>13991</v>
      </c>
      <c r="AE30" s="663"/>
      <c r="AF30" s="663"/>
      <c r="AG30" s="663"/>
      <c r="AH30" s="663"/>
      <c r="AI30" s="663"/>
      <c r="AJ30" s="663"/>
      <c r="AK30" s="663"/>
      <c r="AL30" s="664">
        <v>0.4</v>
      </c>
      <c r="AM30" s="665"/>
      <c r="AN30" s="665"/>
      <c r="AO30" s="666"/>
      <c r="AP30" s="707" t="s">
        <v>315</v>
      </c>
      <c r="AQ30" s="708"/>
      <c r="AR30" s="708"/>
      <c r="AS30" s="708"/>
      <c r="AT30" s="713" t="s">
        <v>316</v>
      </c>
      <c r="AU30" s="210"/>
      <c r="AV30" s="210"/>
      <c r="AW30" s="210"/>
      <c r="AX30" s="645" t="s">
        <v>190</v>
      </c>
      <c r="AY30" s="646"/>
      <c r="AZ30" s="646"/>
      <c r="BA30" s="646"/>
      <c r="BB30" s="646"/>
      <c r="BC30" s="646"/>
      <c r="BD30" s="646"/>
      <c r="BE30" s="646"/>
      <c r="BF30" s="647"/>
      <c r="BG30" s="719">
        <v>98.7</v>
      </c>
      <c r="BH30" s="720"/>
      <c r="BI30" s="720"/>
      <c r="BJ30" s="720"/>
      <c r="BK30" s="720"/>
      <c r="BL30" s="720"/>
      <c r="BM30" s="654">
        <v>93.8</v>
      </c>
      <c r="BN30" s="720"/>
      <c r="BO30" s="720"/>
      <c r="BP30" s="720"/>
      <c r="BQ30" s="721"/>
      <c r="BR30" s="719">
        <v>98.7</v>
      </c>
      <c r="BS30" s="720"/>
      <c r="BT30" s="720"/>
      <c r="BU30" s="720"/>
      <c r="BV30" s="720"/>
      <c r="BW30" s="720"/>
      <c r="BX30" s="654">
        <v>93.2</v>
      </c>
      <c r="BY30" s="720"/>
      <c r="BZ30" s="720"/>
      <c r="CA30" s="720"/>
      <c r="CB30" s="721"/>
      <c r="CD30" s="724"/>
      <c r="CE30" s="725"/>
      <c r="CF30" s="674" t="s">
        <v>317</v>
      </c>
      <c r="CG30" s="675"/>
      <c r="CH30" s="675"/>
      <c r="CI30" s="675"/>
      <c r="CJ30" s="675"/>
      <c r="CK30" s="675"/>
      <c r="CL30" s="675"/>
      <c r="CM30" s="675"/>
      <c r="CN30" s="675"/>
      <c r="CO30" s="675"/>
      <c r="CP30" s="675"/>
      <c r="CQ30" s="676"/>
      <c r="CR30" s="659">
        <v>646802</v>
      </c>
      <c r="CS30" s="660"/>
      <c r="CT30" s="660"/>
      <c r="CU30" s="660"/>
      <c r="CV30" s="660"/>
      <c r="CW30" s="660"/>
      <c r="CX30" s="660"/>
      <c r="CY30" s="661"/>
      <c r="CZ30" s="664">
        <v>10.7</v>
      </c>
      <c r="DA30" s="693"/>
      <c r="DB30" s="693"/>
      <c r="DC30" s="697"/>
      <c r="DD30" s="668">
        <v>629097</v>
      </c>
      <c r="DE30" s="660"/>
      <c r="DF30" s="660"/>
      <c r="DG30" s="660"/>
      <c r="DH30" s="660"/>
      <c r="DI30" s="660"/>
      <c r="DJ30" s="660"/>
      <c r="DK30" s="661"/>
      <c r="DL30" s="668">
        <v>629097</v>
      </c>
      <c r="DM30" s="660"/>
      <c r="DN30" s="660"/>
      <c r="DO30" s="660"/>
      <c r="DP30" s="660"/>
      <c r="DQ30" s="660"/>
      <c r="DR30" s="660"/>
      <c r="DS30" s="660"/>
      <c r="DT30" s="660"/>
      <c r="DU30" s="660"/>
      <c r="DV30" s="661"/>
      <c r="DW30" s="664">
        <v>16.7</v>
      </c>
      <c r="DX30" s="693"/>
      <c r="DY30" s="693"/>
      <c r="DZ30" s="693"/>
      <c r="EA30" s="693"/>
      <c r="EB30" s="693"/>
      <c r="EC30" s="694"/>
    </row>
    <row r="31" spans="2:133" ht="11.25" customHeight="1">
      <c r="B31" s="656" t="s">
        <v>318</v>
      </c>
      <c r="C31" s="657"/>
      <c r="D31" s="657"/>
      <c r="E31" s="657"/>
      <c r="F31" s="657"/>
      <c r="G31" s="657"/>
      <c r="H31" s="657"/>
      <c r="I31" s="657"/>
      <c r="J31" s="657"/>
      <c r="K31" s="657"/>
      <c r="L31" s="657"/>
      <c r="M31" s="657"/>
      <c r="N31" s="657"/>
      <c r="O31" s="657"/>
      <c r="P31" s="657"/>
      <c r="Q31" s="658"/>
      <c r="R31" s="659">
        <v>21904</v>
      </c>
      <c r="S31" s="660"/>
      <c r="T31" s="660"/>
      <c r="U31" s="660"/>
      <c r="V31" s="660"/>
      <c r="W31" s="660"/>
      <c r="X31" s="660"/>
      <c r="Y31" s="661"/>
      <c r="Z31" s="662">
        <v>0.4</v>
      </c>
      <c r="AA31" s="662"/>
      <c r="AB31" s="662"/>
      <c r="AC31" s="662"/>
      <c r="AD31" s="663" t="s">
        <v>234</v>
      </c>
      <c r="AE31" s="663"/>
      <c r="AF31" s="663"/>
      <c r="AG31" s="663"/>
      <c r="AH31" s="663"/>
      <c r="AI31" s="663"/>
      <c r="AJ31" s="663"/>
      <c r="AK31" s="663"/>
      <c r="AL31" s="664" t="s">
        <v>234</v>
      </c>
      <c r="AM31" s="665"/>
      <c r="AN31" s="665"/>
      <c r="AO31" s="666"/>
      <c r="AP31" s="709"/>
      <c r="AQ31" s="710"/>
      <c r="AR31" s="710"/>
      <c r="AS31" s="710"/>
      <c r="AT31" s="714"/>
      <c r="AU31" s="209" t="s">
        <v>319</v>
      </c>
      <c r="AV31" s="209"/>
      <c r="AW31" s="209"/>
      <c r="AX31" s="656" t="s">
        <v>320</v>
      </c>
      <c r="AY31" s="657"/>
      <c r="AZ31" s="657"/>
      <c r="BA31" s="657"/>
      <c r="BB31" s="657"/>
      <c r="BC31" s="657"/>
      <c r="BD31" s="657"/>
      <c r="BE31" s="657"/>
      <c r="BF31" s="658"/>
      <c r="BG31" s="716">
        <v>98.9</v>
      </c>
      <c r="BH31" s="695"/>
      <c r="BI31" s="695"/>
      <c r="BJ31" s="695"/>
      <c r="BK31" s="695"/>
      <c r="BL31" s="695"/>
      <c r="BM31" s="665">
        <v>96.3</v>
      </c>
      <c r="BN31" s="717"/>
      <c r="BO31" s="717"/>
      <c r="BP31" s="717"/>
      <c r="BQ31" s="718"/>
      <c r="BR31" s="716">
        <v>99.1</v>
      </c>
      <c r="BS31" s="695"/>
      <c r="BT31" s="695"/>
      <c r="BU31" s="695"/>
      <c r="BV31" s="695"/>
      <c r="BW31" s="695"/>
      <c r="BX31" s="665">
        <v>95.6</v>
      </c>
      <c r="BY31" s="717"/>
      <c r="BZ31" s="717"/>
      <c r="CA31" s="717"/>
      <c r="CB31" s="718"/>
      <c r="CD31" s="724"/>
      <c r="CE31" s="725"/>
      <c r="CF31" s="674" t="s">
        <v>321</v>
      </c>
      <c r="CG31" s="675"/>
      <c r="CH31" s="675"/>
      <c r="CI31" s="675"/>
      <c r="CJ31" s="675"/>
      <c r="CK31" s="675"/>
      <c r="CL31" s="675"/>
      <c r="CM31" s="675"/>
      <c r="CN31" s="675"/>
      <c r="CO31" s="675"/>
      <c r="CP31" s="675"/>
      <c r="CQ31" s="676"/>
      <c r="CR31" s="659">
        <v>50966</v>
      </c>
      <c r="CS31" s="695"/>
      <c r="CT31" s="695"/>
      <c r="CU31" s="695"/>
      <c r="CV31" s="695"/>
      <c r="CW31" s="695"/>
      <c r="CX31" s="695"/>
      <c r="CY31" s="696"/>
      <c r="CZ31" s="664">
        <v>0.8</v>
      </c>
      <c r="DA31" s="693"/>
      <c r="DB31" s="693"/>
      <c r="DC31" s="697"/>
      <c r="DD31" s="668">
        <v>47301</v>
      </c>
      <c r="DE31" s="695"/>
      <c r="DF31" s="695"/>
      <c r="DG31" s="695"/>
      <c r="DH31" s="695"/>
      <c r="DI31" s="695"/>
      <c r="DJ31" s="695"/>
      <c r="DK31" s="696"/>
      <c r="DL31" s="668">
        <v>47301</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322</v>
      </c>
      <c r="C32" s="657"/>
      <c r="D32" s="657"/>
      <c r="E32" s="657"/>
      <c r="F32" s="657"/>
      <c r="G32" s="657"/>
      <c r="H32" s="657"/>
      <c r="I32" s="657"/>
      <c r="J32" s="657"/>
      <c r="K32" s="657"/>
      <c r="L32" s="657"/>
      <c r="M32" s="657"/>
      <c r="N32" s="657"/>
      <c r="O32" s="657"/>
      <c r="P32" s="657"/>
      <c r="Q32" s="658"/>
      <c r="R32" s="659">
        <v>55418</v>
      </c>
      <c r="S32" s="660"/>
      <c r="T32" s="660"/>
      <c r="U32" s="660"/>
      <c r="V32" s="660"/>
      <c r="W32" s="660"/>
      <c r="X32" s="660"/>
      <c r="Y32" s="661"/>
      <c r="Z32" s="662">
        <v>0.9</v>
      </c>
      <c r="AA32" s="662"/>
      <c r="AB32" s="662"/>
      <c r="AC32" s="662"/>
      <c r="AD32" s="663" t="s">
        <v>178</v>
      </c>
      <c r="AE32" s="663"/>
      <c r="AF32" s="663"/>
      <c r="AG32" s="663"/>
      <c r="AH32" s="663"/>
      <c r="AI32" s="663"/>
      <c r="AJ32" s="663"/>
      <c r="AK32" s="663"/>
      <c r="AL32" s="664" t="s">
        <v>234</v>
      </c>
      <c r="AM32" s="665"/>
      <c r="AN32" s="665"/>
      <c r="AO32" s="666"/>
      <c r="AP32" s="711"/>
      <c r="AQ32" s="712"/>
      <c r="AR32" s="712"/>
      <c r="AS32" s="712"/>
      <c r="AT32" s="715"/>
      <c r="AU32" s="211"/>
      <c r="AV32" s="211"/>
      <c r="AW32" s="211"/>
      <c r="AX32" s="704" t="s">
        <v>323</v>
      </c>
      <c r="AY32" s="705"/>
      <c r="AZ32" s="705"/>
      <c r="BA32" s="705"/>
      <c r="BB32" s="705"/>
      <c r="BC32" s="705"/>
      <c r="BD32" s="705"/>
      <c r="BE32" s="705"/>
      <c r="BF32" s="706"/>
      <c r="BG32" s="728">
        <v>98.3</v>
      </c>
      <c r="BH32" s="729"/>
      <c r="BI32" s="729"/>
      <c r="BJ32" s="729"/>
      <c r="BK32" s="729"/>
      <c r="BL32" s="729"/>
      <c r="BM32" s="730">
        <v>90.2</v>
      </c>
      <c r="BN32" s="729"/>
      <c r="BO32" s="729"/>
      <c r="BP32" s="729"/>
      <c r="BQ32" s="731"/>
      <c r="BR32" s="728">
        <v>98.2</v>
      </c>
      <c r="BS32" s="729"/>
      <c r="BT32" s="729"/>
      <c r="BU32" s="729"/>
      <c r="BV32" s="729"/>
      <c r="BW32" s="729"/>
      <c r="BX32" s="730">
        <v>89.2</v>
      </c>
      <c r="BY32" s="729"/>
      <c r="BZ32" s="729"/>
      <c r="CA32" s="729"/>
      <c r="CB32" s="731"/>
      <c r="CD32" s="726"/>
      <c r="CE32" s="727"/>
      <c r="CF32" s="674" t="s">
        <v>324</v>
      </c>
      <c r="CG32" s="675"/>
      <c r="CH32" s="675"/>
      <c r="CI32" s="675"/>
      <c r="CJ32" s="675"/>
      <c r="CK32" s="675"/>
      <c r="CL32" s="675"/>
      <c r="CM32" s="675"/>
      <c r="CN32" s="675"/>
      <c r="CO32" s="675"/>
      <c r="CP32" s="675"/>
      <c r="CQ32" s="676"/>
      <c r="CR32" s="659">
        <v>212</v>
      </c>
      <c r="CS32" s="660"/>
      <c r="CT32" s="660"/>
      <c r="CU32" s="660"/>
      <c r="CV32" s="660"/>
      <c r="CW32" s="660"/>
      <c r="CX32" s="660"/>
      <c r="CY32" s="661"/>
      <c r="CZ32" s="664">
        <v>0</v>
      </c>
      <c r="DA32" s="693"/>
      <c r="DB32" s="693"/>
      <c r="DC32" s="697"/>
      <c r="DD32" s="668">
        <v>212</v>
      </c>
      <c r="DE32" s="660"/>
      <c r="DF32" s="660"/>
      <c r="DG32" s="660"/>
      <c r="DH32" s="660"/>
      <c r="DI32" s="660"/>
      <c r="DJ32" s="660"/>
      <c r="DK32" s="661"/>
      <c r="DL32" s="668">
        <v>212</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325</v>
      </c>
      <c r="C33" s="657"/>
      <c r="D33" s="657"/>
      <c r="E33" s="657"/>
      <c r="F33" s="657"/>
      <c r="G33" s="657"/>
      <c r="H33" s="657"/>
      <c r="I33" s="657"/>
      <c r="J33" s="657"/>
      <c r="K33" s="657"/>
      <c r="L33" s="657"/>
      <c r="M33" s="657"/>
      <c r="N33" s="657"/>
      <c r="O33" s="657"/>
      <c r="P33" s="657"/>
      <c r="Q33" s="658"/>
      <c r="R33" s="659">
        <v>116646</v>
      </c>
      <c r="S33" s="660"/>
      <c r="T33" s="660"/>
      <c r="U33" s="660"/>
      <c r="V33" s="660"/>
      <c r="W33" s="660"/>
      <c r="X33" s="660"/>
      <c r="Y33" s="661"/>
      <c r="Z33" s="662">
        <v>1.9</v>
      </c>
      <c r="AA33" s="662"/>
      <c r="AB33" s="662"/>
      <c r="AC33" s="662"/>
      <c r="AD33" s="663" t="s">
        <v>134</v>
      </c>
      <c r="AE33" s="663"/>
      <c r="AF33" s="663"/>
      <c r="AG33" s="663"/>
      <c r="AH33" s="663"/>
      <c r="AI33" s="663"/>
      <c r="AJ33" s="663"/>
      <c r="AK33" s="663"/>
      <c r="AL33" s="664" t="s">
        <v>178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326</v>
      </c>
      <c r="CE33" s="675"/>
      <c r="CF33" s="675"/>
      <c r="CG33" s="675"/>
      <c r="CH33" s="675"/>
      <c r="CI33" s="675"/>
      <c r="CJ33" s="675"/>
      <c r="CK33" s="675"/>
      <c r="CL33" s="675"/>
      <c r="CM33" s="675"/>
      <c r="CN33" s="675"/>
      <c r="CO33" s="675"/>
      <c r="CP33" s="675"/>
      <c r="CQ33" s="676"/>
      <c r="CR33" s="659">
        <v>2585797</v>
      </c>
      <c r="CS33" s="695"/>
      <c r="CT33" s="695"/>
      <c r="CU33" s="695"/>
      <c r="CV33" s="695"/>
      <c r="CW33" s="695"/>
      <c r="CX33" s="695"/>
      <c r="CY33" s="696"/>
      <c r="CZ33" s="664">
        <v>42.7</v>
      </c>
      <c r="DA33" s="693"/>
      <c r="DB33" s="693"/>
      <c r="DC33" s="697"/>
      <c r="DD33" s="668">
        <v>1851857</v>
      </c>
      <c r="DE33" s="695"/>
      <c r="DF33" s="695"/>
      <c r="DG33" s="695"/>
      <c r="DH33" s="695"/>
      <c r="DI33" s="695"/>
      <c r="DJ33" s="695"/>
      <c r="DK33" s="696"/>
      <c r="DL33" s="668">
        <v>1361518</v>
      </c>
      <c r="DM33" s="695"/>
      <c r="DN33" s="695"/>
      <c r="DO33" s="695"/>
      <c r="DP33" s="695"/>
      <c r="DQ33" s="695"/>
      <c r="DR33" s="695"/>
      <c r="DS33" s="695"/>
      <c r="DT33" s="695"/>
      <c r="DU33" s="695"/>
      <c r="DV33" s="696"/>
      <c r="DW33" s="664">
        <v>36.200000000000003</v>
      </c>
      <c r="DX33" s="693"/>
      <c r="DY33" s="693"/>
      <c r="DZ33" s="693"/>
      <c r="EA33" s="693"/>
      <c r="EB33" s="693"/>
      <c r="EC33" s="694"/>
    </row>
    <row r="34" spans="2:133" ht="11.25" customHeight="1">
      <c r="B34" s="656" t="s">
        <v>327</v>
      </c>
      <c r="C34" s="657"/>
      <c r="D34" s="657"/>
      <c r="E34" s="657"/>
      <c r="F34" s="657"/>
      <c r="G34" s="657"/>
      <c r="H34" s="657"/>
      <c r="I34" s="657"/>
      <c r="J34" s="657"/>
      <c r="K34" s="657"/>
      <c r="L34" s="657"/>
      <c r="M34" s="657"/>
      <c r="N34" s="657"/>
      <c r="O34" s="657"/>
      <c r="P34" s="657"/>
      <c r="Q34" s="658"/>
      <c r="R34" s="659">
        <v>164999</v>
      </c>
      <c r="S34" s="660"/>
      <c r="T34" s="660"/>
      <c r="U34" s="660"/>
      <c r="V34" s="660"/>
      <c r="W34" s="660"/>
      <c r="X34" s="660"/>
      <c r="Y34" s="661"/>
      <c r="Z34" s="662">
        <v>2.7</v>
      </c>
      <c r="AA34" s="662"/>
      <c r="AB34" s="662"/>
      <c r="AC34" s="662"/>
      <c r="AD34" s="663">
        <v>22</v>
      </c>
      <c r="AE34" s="663"/>
      <c r="AF34" s="663"/>
      <c r="AG34" s="663"/>
      <c r="AH34" s="663"/>
      <c r="AI34" s="663"/>
      <c r="AJ34" s="663"/>
      <c r="AK34" s="663"/>
      <c r="AL34" s="664">
        <v>0</v>
      </c>
      <c r="AM34" s="665"/>
      <c r="AN34" s="665"/>
      <c r="AO34" s="666"/>
      <c r="AP34" s="214"/>
      <c r="AQ34" s="638" t="s">
        <v>328</v>
      </c>
      <c r="AR34" s="639"/>
      <c r="AS34" s="639"/>
      <c r="AT34" s="639"/>
      <c r="AU34" s="639"/>
      <c r="AV34" s="639"/>
      <c r="AW34" s="639"/>
      <c r="AX34" s="639"/>
      <c r="AY34" s="639"/>
      <c r="AZ34" s="639"/>
      <c r="BA34" s="639"/>
      <c r="BB34" s="639"/>
      <c r="BC34" s="639"/>
      <c r="BD34" s="639"/>
      <c r="BE34" s="639"/>
      <c r="BF34" s="640"/>
      <c r="BG34" s="638" t="s">
        <v>329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330</v>
      </c>
      <c r="CE34" s="675"/>
      <c r="CF34" s="675"/>
      <c r="CG34" s="675"/>
      <c r="CH34" s="675"/>
      <c r="CI34" s="675"/>
      <c r="CJ34" s="675"/>
      <c r="CK34" s="675"/>
      <c r="CL34" s="675"/>
      <c r="CM34" s="675"/>
      <c r="CN34" s="675"/>
      <c r="CO34" s="675"/>
      <c r="CP34" s="675"/>
      <c r="CQ34" s="676"/>
      <c r="CR34" s="659">
        <v>1073542</v>
      </c>
      <c r="CS34" s="660"/>
      <c r="CT34" s="660"/>
      <c r="CU34" s="660"/>
      <c r="CV34" s="660"/>
      <c r="CW34" s="660"/>
      <c r="CX34" s="660"/>
      <c r="CY34" s="661"/>
      <c r="CZ34" s="664">
        <v>17.7</v>
      </c>
      <c r="DA34" s="693"/>
      <c r="DB34" s="693"/>
      <c r="DC34" s="697"/>
      <c r="DD34" s="668">
        <v>647431</v>
      </c>
      <c r="DE34" s="660"/>
      <c r="DF34" s="660"/>
      <c r="DG34" s="660"/>
      <c r="DH34" s="660"/>
      <c r="DI34" s="660"/>
      <c r="DJ34" s="660"/>
      <c r="DK34" s="661"/>
      <c r="DL34" s="668">
        <v>551108</v>
      </c>
      <c r="DM34" s="660"/>
      <c r="DN34" s="660"/>
      <c r="DO34" s="660"/>
      <c r="DP34" s="660"/>
      <c r="DQ34" s="660"/>
      <c r="DR34" s="660"/>
      <c r="DS34" s="660"/>
      <c r="DT34" s="660"/>
      <c r="DU34" s="660"/>
      <c r="DV34" s="661"/>
      <c r="DW34" s="664">
        <v>14.7</v>
      </c>
      <c r="DX34" s="693"/>
      <c r="DY34" s="693"/>
      <c r="DZ34" s="693"/>
      <c r="EA34" s="693"/>
      <c r="EB34" s="693"/>
      <c r="EC34" s="694"/>
    </row>
    <row r="35" spans="2:133" ht="11.25" customHeight="1">
      <c r="B35" s="656" t="s">
        <v>331</v>
      </c>
      <c r="C35" s="657"/>
      <c r="D35" s="657"/>
      <c r="E35" s="657"/>
      <c r="F35" s="657"/>
      <c r="G35" s="657"/>
      <c r="H35" s="657"/>
      <c r="I35" s="657"/>
      <c r="J35" s="657"/>
      <c r="K35" s="657"/>
      <c r="L35" s="657"/>
      <c r="M35" s="657"/>
      <c r="N35" s="657"/>
      <c r="O35" s="657"/>
      <c r="P35" s="657"/>
      <c r="Q35" s="658"/>
      <c r="R35" s="659">
        <v>442870</v>
      </c>
      <c r="S35" s="660"/>
      <c r="T35" s="660"/>
      <c r="U35" s="660"/>
      <c r="V35" s="660"/>
      <c r="W35" s="660"/>
      <c r="X35" s="660"/>
      <c r="Y35" s="661"/>
      <c r="Z35" s="662">
        <v>7.1</v>
      </c>
      <c r="AA35" s="662"/>
      <c r="AB35" s="662"/>
      <c r="AC35" s="662"/>
      <c r="AD35" s="663" t="s">
        <v>234</v>
      </c>
      <c r="AE35" s="663"/>
      <c r="AF35" s="663"/>
      <c r="AG35" s="663"/>
      <c r="AH35" s="663"/>
      <c r="AI35" s="663"/>
      <c r="AJ35" s="663"/>
      <c r="AK35" s="663"/>
      <c r="AL35" s="664" t="s">
        <v>178</v>
      </c>
      <c r="AM35" s="665"/>
      <c r="AN35" s="665"/>
      <c r="AO35" s="666"/>
      <c r="AP35" s="214"/>
      <c r="AQ35" s="732" t="s">
        <v>332</v>
      </c>
      <c r="AR35" s="733"/>
      <c r="AS35" s="733"/>
      <c r="AT35" s="733"/>
      <c r="AU35" s="733"/>
      <c r="AV35" s="733"/>
      <c r="AW35" s="733"/>
      <c r="AX35" s="733"/>
      <c r="AY35" s="734"/>
      <c r="AZ35" s="648">
        <v>802258</v>
      </c>
      <c r="BA35" s="649"/>
      <c r="BB35" s="649"/>
      <c r="BC35" s="649"/>
      <c r="BD35" s="649"/>
      <c r="BE35" s="649"/>
      <c r="BF35" s="735"/>
      <c r="BG35" s="670" t="s">
        <v>333</v>
      </c>
      <c r="BH35" s="671"/>
      <c r="BI35" s="671"/>
      <c r="BJ35" s="671"/>
      <c r="BK35" s="671"/>
      <c r="BL35" s="671"/>
      <c r="BM35" s="671"/>
      <c r="BN35" s="671"/>
      <c r="BO35" s="671"/>
      <c r="BP35" s="671"/>
      <c r="BQ35" s="671"/>
      <c r="BR35" s="671"/>
      <c r="BS35" s="671"/>
      <c r="BT35" s="671"/>
      <c r="BU35" s="672"/>
      <c r="BV35" s="648">
        <v>1419</v>
      </c>
      <c r="BW35" s="649"/>
      <c r="BX35" s="649"/>
      <c r="BY35" s="649"/>
      <c r="BZ35" s="649"/>
      <c r="CA35" s="649"/>
      <c r="CB35" s="735"/>
      <c r="CD35" s="674" t="s">
        <v>334</v>
      </c>
      <c r="CE35" s="675"/>
      <c r="CF35" s="675"/>
      <c r="CG35" s="675"/>
      <c r="CH35" s="675"/>
      <c r="CI35" s="675"/>
      <c r="CJ35" s="675"/>
      <c r="CK35" s="675"/>
      <c r="CL35" s="675"/>
      <c r="CM35" s="675"/>
      <c r="CN35" s="675"/>
      <c r="CO35" s="675"/>
      <c r="CP35" s="675"/>
      <c r="CQ35" s="676"/>
      <c r="CR35" s="659">
        <v>4539</v>
      </c>
      <c r="CS35" s="695"/>
      <c r="CT35" s="695"/>
      <c r="CU35" s="695"/>
      <c r="CV35" s="695"/>
      <c r="CW35" s="695"/>
      <c r="CX35" s="695"/>
      <c r="CY35" s="696"/>
      <c r="CZ35" s="664">
        <v>0.1</v>
      </c>
      <c r="DA35" s="693"/>
      <c r="DB35" s="693"/>
      <c r="DC35" s="697"/>
      <c r="DD35" s="668">
        <v>4539</v>
      </c>
      <c r="DE35" s="695"/>
      <c r="DF35" s="695"/>
      <c r="DG35" s="695"/>
      <c r="DH35" s="695"/>
      <c r="DI35" s="695"/>
      <c r="DJ35" s="695"/>
      <c r="DK35" s="696"/>
      <c r="DL35" s="668">
        <v>4539</v>
      </c>
      <c r="DM35" s="695"/>
      <c r="DN35" s="695"/>
      <c r="DO35" s="695"/>
      <c r="DP35" s="695"/>
      <c r="DQ35" s="695"/>
      <c r="DR35" s="695"/>
      <c r="DS35" s="695"/>
      <c r="DT35" s="695"/>
      <c r="DU35" s="695"/>
      <c r="DV35" s="696"/>
      <c r="DW35" s="664">
        <v>0.1</v>
      </c>
      <c r="DX35" s="693"/>
      <c r="DY35" s="693"/>
      <c r="DZ35" s="693"/>
      <c r="EA35" s="693"/>
      <c r="EB35" s="693"/>
      <c r="EC35" s="694"/>
    </row>
    <row r="36" spans="2:133" ht="11.25" customHeight="1">
      <c r="B36" s="656" t="s">
        <v>335</v>
      </c>
      <c r="C36" s="657"/>
      <c r="D36" s="657"/>
      <c r="E36" s="657"/>
      <c r="F36" s="657"/>
      <c r="G36" s="657"/>
      <c r="H36" s="657"/>
      <c r="I36" s="657"/>
      <c r="J36" s="657"/>
      <c r="K36" s="657"/>
      <c r="L36" s="657"/>
      <c r="M36" s="657"/>
      <c r="N36" s="657"/>
      <c r="O36" s="657"/>
      <c r="P36" s="657"/>
      <c r="Q36" s="658"/>
      <c r="R36" s="659" t="s">
        <v>178</v>
      </c>
      <c r="S36" s="660"/>
      <c r="T36" s="660"/>
      <c r="U36" s="660"/>
      <c r="V36" s="660"/>
      <c r="W36" s="660"/>
      <c r="X36" s="660"/>
      <c r="Y36" s="661"/>
      <c r="Z36" s="662" t="s">
        <v>134</v>
      </c>
      <c r="AA36" s="662"/>
      <c r="AB36" s="662"/>
      <c r="AC36" s="662"/>
      <c r="AD36" s="663" t="s">
        <v>234</v>
      </c>
      <c r="AE36" s="663"/>
      <c r="AF36" s="663"/>
      <c r="AG36" s="663"/>
      <c r="AH36" s="663"/>
      <c r="AI36" s="663"/>
      <c r="AJ36" s="663"/>
      <c r="AK36" s="663"/>
      <c r="AL36" s="664" t="s">
        <v>234</v>
      </c>
      <c r="AM36" s="665"/>
      <c r="AN36" s="665"/>
      <c r="AO36" s="666"/>
      <c r="AQ36" s="736" t="s">
        <v>336</v>
      </c>
      <c r="AR36" s="737"/>
      <c r="AS36" s="737"/>
      <c r="AT36" s="737"/>
      <c r="AU36" s="737"/>
      <c r="AV36" s="737"/>
      <c r="AW36" s="737"/>
      <c r="AX36" s="737"/>
      <c r="AY36" s="738"/>
      <c r="AZ36" s="659">
        <v>212988</v>
      </c>
      <c r="BA36" s="660"/>
      <c r="BB36" s="660"/>
      <c r="BC36" s="660"/>
      <c r="BD36" s="695"/>
      <c r="BE36" s="695"/>
      <c r="BF36" s="718"/>
      <c r="BG36" s="674" t="s">
        <v>337</v>
      </c>
      <c r="BH36" s="675"/>
      <c r="BI36" s="675"/>
      <c r="BJ36" s="675"/>
      <c r="BK36" s="675"/>
      <c r="BL36" s="675"/>
      <c r="BM36" s="675"/>
      <c r="BN36" s="675"/>
      <c r="BO36" s="675"/>
      <c r="BP36" s="675"/>
      <c r="BQ36" s="675"/>
      <c r="BR36" s="675"/>
      <c r="BS36" s="675"/>
      <c r="BT36" s="675"/>
      <c r="BU36" s="676"/>
      <c r="BV36" s="659">
        <v>-16049</v>
      </c>
      <c r="BW36" s="660"/>
      <c r="BX36" s="660"/>
      <c r="BY36" s="660"/>
      <c r="BZ36" s="660"/>
      <c r="CA36" s="660"/>
      <c r="CB36" s="669"/>
      <c r="CD36" s="674" t="s">
        <v>338</v>
      </c>
      <c r="CE36" s="675"/>
      <c r="CF36" s="675"/>
      <c r="CG36" s="675"/>
      <c r="CH36" s="675"/>
      <c r="CI36" s="675"/>
      <c r="CJ36" s="675"/>
      <c r="CK36" s="675"/>
      <c r="CL36" s="675"/>
      <c r="CM36" s="675"/>
      <c r="CN36" s="675"/>
      <c r="CO36" s="675"/>
      <c r="CP36" s="675"/>
      <c r="CQ36" s="676"/>
      <c r="CR36" s="659">
        <v>536638</v>
      </c>
      <c r="CS36" s="660"/>
      <c r="CT36" s="660"/>
      <c r="CU36" s="660"/>
      <c r="CV36" s="660"/>
      <c r="CW36" s="660"/>
      <c r="CX36" s="660"/>
      <c r="CY36" s="661"/>
      <c r="CZ36" s="664">
        <v>8.9</v>
      </c>
      <c r="DA36" s="693"/>
      <c r="DB36" s="693"/>
      <c r="DC36" s="697"/>
      <c r="DD36" s="668">
        <v>354506</v>
      </c>
      <c r="DE36" s="660"/>
      <c r="DF36" s="660"/>
      <c r="DG36" s="660"/>
      <c r="DH36" s="660"/>
      <c r="DI36" s="660"/>
      <c r="DJ36" s="660"/>
      <c r="DK36" s="661"/>
      <c r="DL36" s="668">
        <v>307187</v>
      </c>
      <c r="DM36" s="660"/>
      <c r="DN36" s="660"/>
      <c r="DO36" s="660"/>
      <c r="DP36" s="660"/>
      <c r="DQ36" s="660"/>
      <c r="DR36" s="660"/>
      <c r="DS36" s="660"/>
      <c r="DT36" s="660"/>
      <c r="DU36" s="660"/>
      <c r="DV36" s="661"/>
      <c r="DW36" s="664">
        <v>8.1999999999999993</v>
      </c>
      <c r="DX36" s="693"/>
      <c r="DY36" s="693"/>
      <c r="DZ36" s="693"/>
      <c r="EA36" s="693"/>
      <c r="EB36" s="693"/>
      <c r="EC36" s="694"/>
    </row>
    <row r="37" spans="2:133" ht="11.25" customHeight="1">
      <c r="B37" s="656" t="s">
        <v>339</v>
      </c>
      <c r="C37" s="657"/>
      <c r="D37" s="657"/>
      <c r="E37" s="657"/>
      <c r="F37" s="657"/>
      <c r="G37" s="657"/>
      <c r="H37" s="657"/>
      <c r="I37" s="657"/>
      <c r="J37" s="657"/>
      <c r="K37" s="657"/>
      <c r="L37" s="657"/>
      <c r="M37" s="657"/>
      <c r="N37" s="657"/>
      <c r="O37" s="657"/>
      <c r="P37" s="657"/>
      <c r="Q37" s="658"/>
      <c r="R37" s="659">
        <v>145470</v>
      </c>
      <c r="S37" s="660"/>
      <c r="T37" s="660"/>
      <c r="U37" s="660"/>
      <c r="V37" s="660"/>
      <c r="W37" s="660"/>
      <c r="X37" s="660"/>
      <c r="Y37" s="661"/>
      <c r="Z37" s="662">
        <v>2.2999999999999998</v>
      </c>
      <c r="AA37" s="662"/>
      <c r="AB37" s="662"/>
      <c r="AC37" s="662"/>
      <c r="AD37" s="663" t="s">
        <v>234</v>
      </c>
      <c r="AE37" s="663"/>
      <c r="AF37" s="663"/>
      <c r="AG37" s="663"/>
      <c r="AH37" s="663"/>
      <c r="AI37" s="663"/>
      <c r="AJ37" s="663"/>
      <c r="AK37" s="663"/>
      <c r="AL37" s="664" t="s">
        <v>234</v>
      </c>
      <c r="AM37" s="665"/>
      <c r="AN37" s="665"/>
      <c r="AO37" s="666"/>
      <c r="AQ37" s="736" t="s">
        <v>340</v>
      </c>
      <c r="AR37" s="737"/>
      <c r="AS37" s="737"/>
      <c r="AT37" s="737"/>
      <c r="AU37" s="737"/>
      <c r="AV37" s="737"/>
      <c r="AW37" s="737"/>
      <c r="AX37" s="737"/>
      <c r="AY37" s="738"/>
      <c r="AZ37" s="659">
        <v>175907</v>
      </c>
      <c r="BA37" s="660"/>
      <c r="BB37" s="660"/>
      <c r="BC37" s="660"/>
      <c r="BD37" s="695"/>
      <c r="BE37" s="695"/>
      <c r="BF37" s="718"/>
      <c r="BG37" s="674" t="s">
        <v>341</v>
      </c>
      <c r="BH37" s="675"/>
      <c r="BI37" s="675"/>
      <c r="BJ37" s="675"/>
      <c r="BK37" s="675"/>
      <c r="BL37" s="675"/>
      <c r="BM37" s="675"/>
      <c r="BN37" s="675"/>
      <c r="BO37" s="675"/>
      <c r="BP37" s="675"/>
      <c r="BQ37" s="675"/>
      <c r="BR37" s="675"/>
      <c r="BS37" s="675"/>
      <c r="BT37" s="675"/>
      <c r="BU37" s="676"/>
      <c r="BV37" s="659">
        <v>1575</v>
      </c>
      <c r="BW37" s="660"/>
      <c r="BX37" s="660"/>
      <c r="BY37" s="660"/>
      <c r="BZ37" s="660"/>
      <c r="CA37" s="660"/>
      <c r="CB37" s="669"/>
      <c r="CD37" s="674" t="s">
        <v>342</v>
      </c>
      <c r="CE37" s="675"/>
      <c r="CF37" s="675"/>
      <c r="CG37" s="675"/>
      <c r="CH37" s="675"/>
      <c r="CI37" s="675"/>
      <c r="CJ37" s="675"/>
      <c r="CK37" s="675"/>
      <c r="CL37" s="675"/>
      <c r="CM37" s="675"/>
      <c r="CN37" s="675"/>
      <c r="CO37" s="675"/>
      <c r="CP37" s="675"/>
      <c r="CQ37" s="676"/>
      <c r="CR37" s="659">
        <v>159319</v>
      </c>
      <c r="CS37" s="695"/>
      <c r="CT37" s="695"/>
      <c r="CU37" s="695"/>
      <c r="CV37" s="695"/>
      <c r="CW37" s="695"/>
      <c r="CX37" s="695"/>
      <c r="CY37" s="696"/>
      <c r="CZ37" s="664">
        <v>2.6</v>
      </c>
      <c r="DA37" s="693"/>
      <c r="DB37" s="693"/>
      <c r="DC37" s="697"/>
      <c r="DD37" s="668">
        <v>155019</v>
      </c>
      <c r="DE37" s="695"/>
      <c r="DF37" s="695"/>
      <c r="DG37" s="695"/>
      <c r="DH37" s="695"/>
      <c r="DI37" s="695"/>
      <c r="DJ37" s="695"/>
      <c r="DK37" s="696"/>
      <c r="DL37" s="668">
        <v>152419</v>
      </c>
      <c r="DM37" s="695"/>
      <c r="DN37" s="695"/>
      <c r="DO37" s="695"/>
      <c r="DP37" s="695"/>
      <c r="DQ37" s="695"/>
      <c r="DR37" s="695"/>
      <c r="DS37" s="695"/>
      <c r="DT37" s="695"/>
      <c r="DU37" s="695"/>
      <c r="DV37" s="696"/>
      <c r="DW37" s="664">
        <v>4.0999999999999996</v>
      </c>
      <c r="DX37" s="693"/>
      <c r="DY37" s="693"/>
      <c r="DZ37" s="693"/>
      <c r="EA37" s="693"/>
      <c r="EB37" s="693"/>
      <c r="EC37" s="694"/>
    </row>
    <row r="38" spans="2:133" ht="11.25" customHeight="1">
      <c r="B38" s="704" t="s">
        <v>343</v>
      </c>
      <c r="C38" s="705"/>
      <c r="D38" s="705"/>
      <c r="E38" s="705"/>
      <c r="F38" s="705"/>
      <c r="G38" s="705"/>
      <c r="H38" s="705"/>
      <c r="I38" s="705"/>
      <c r="J38" s="705"/>
      <c r="K38" s="705"/>
      <c r="L38" s="705"/>
      <c r="M38" s="705"/>
      <c r="N38" s="705"/>
      <c r="O38" s="705"/>
      <c r="P38" s="705"/>
      <c r="Q38" s="706"/>
      <c r="R38" s="739">
        <v>6206277</v>
      </c>
      <c r="S38" s="740"/>
      <c r="T38" s="740"/>
      <c r="U38" s="740"/>
      <c r="V38" s="740"/>
      <c r="W38" s="740"/>
      <c r="X38" s="740"/>
      <c r="Y38" s="741"/>
      <c r="Z38" s="742">
        <v>100</v>
      </c>
      <c r="AA38" s="742"/>
      <c r="AB38" s="742"/>
      <c r="AC38" s="742"/>
      <c r="AD38" s="743">
        <v>3613145</v>
      </c>
      <c r="AE38" s="743"/>
      <c r="AF38" s="743"/>
      <c r="AG38" s="743"/>
      <c r="AH38" s="743"/>
      <c r="AI38" s="743"/>
      <c r="AJ38" s="743"/>
      <c r="AK38" s="743"/>
      <c r="AL38" s="744">
        <v>100</v>
      </c>
      <c r="AM38" s="730"/>
      <c r="AN38" s="730"/>
      <c r="AO38" s="745"/>
      <c r="AQ38" s="736" t="s">
        <v>344</v>
      </c>
      <c r="AR38" s="737"/>
      <c r="AS38" s="737"/>
      <c r="AT38" s="737"/>
      <c r="AU38" s="737"/>
      <c r="AV38" s="737"/>
      <c r="AW38" s="737"/>
      <c r="AX38" s="737"/>
      <c r="AY38" s="738"/>
      <c r="AZ38" s="659">
        <v>636</v>
      </c>
      <c r="BA38" s="660"/>
      <c r="BB38" s="660"/>
      <c r="BC38" s="660"/>
      <c r="BD38" s="695"/>
      <c r="BE38" s="695"/>
      <c r="BF38" s="718"/>
      <c r="BG38" s="674" t="s">
        <v>345</v>
      </c>
      <c r="BH38" s="675"/>
      <c r="BI38" s="675"/>
      <c r="BJ38" s="675"/>
      <c r="BK38" s="675"/>
      <c r="BL38" s="675"/>
      <c r="BM38" s="675"/>
      <c r="BN38" s="675"/>
      <c r="BO38" s="675"/>
      <c r="BP38" s="675"/>
      <c r="BQ38" s="675"/>
      <c r="BR38" s="675"/>
      <c r="BS38" s="675"/>
      <c r="BT38" s="675"/>
      <c r="BU38" s="676"/>
      <c r="BV38" s="659">
        <v>2418</v>
      </c>
      <c r="BW38" s="660"/>
      <c r="BX38" s="660"/>
      <c r="BY38" s="660"/>
      <c r="BZ38" s="660"/>
      <c r="CA38" s="660"/>
      <c r="CB38" s="669"/>
      <c r="CD38" s="674" t="s">
        <v>346</v>
      </c>
      <c r="CE38" s="675"/>
      <c r="CF38" s="675"/>
      <c r="CG38" s="675"/>
      <c r="CH38" s="675"/>
      <c r="CI38" s="675"/>
      <c r="CJ38" s="675"/>
      <c r="CK38" s="675"/>
      <c r="CL38" s="675"/>
      <c r="CM38" s="675"/>
      <c r="CN38" s="675"/>
      <c r="CO38" s="675"/>
      <c r="CP38" s="675"/>
      <c r="CQ38" s="676"/>
      <c r="CR38" s="659">
        <v>802258</v>
      </c>
      <c r="CS38" s="660"/>
      <c r="CT38" s="660"/>
      <c r="CU38" s="660"/>
      <c r="CV38" s="660"/>
      <c r="CW38" s="660"/>
      <c r="CX38" s="660"/>
      <c r="CY38" s="661"/>
      <c r="CZ38" s="664">
        <v>13.2</v>
      </c>
      <c r="DA38" s="693"/>
      <c r="DB38" s="693"/>
      <c r="DC38" s="697"/>
      <c r="DD38" s="668">
        <v>705442</v>
      </c>
      <c r="DE38" s="660"/>
      <c r="DF38" s="660"/>
      <c r="DG38" s="660"/>
      <c r="DH38" s="660"/>
      <c r="DI38" s="660"/>
      <c r="DJ38" s="660"/>
      <c r="DK38" s="661"/>
      <c r="DL38" s="668">
        <v>497580</v>
      </c>
      <c r="DM38" s="660"/>
      <c r="DN38" s="660"/>
      <c r="DO38" s="660"/>
      <c r="DP38" s="660"/>
      <c r="DQ38" s="660"/>
      <c r="DR38" s="660"/>
      <c r="DS38" s="660"/>
      <c r="DT38" s="660"/>
      <c r="DU38" s="660"/>
      <c r="DV38" s="661"/>
      <c r="DW38" s="664">
        <v>13.2</v>
      </c>
      <c r="DX38" s="693"/>
      <c r="DY38" s="693"/>
      <c r="DZ38" s="693"/>
      <c r="EA38" s="693"/>
      <c r="EB38" s="693"/>
      <c r="EC38" s="694"/>
    </row>
    <row r="39" spans="2:133" ht="11.25" customHeight="1">
      <c r="AQ39" s="736" t="s">
        <v>347</v>
      </c>
      <c r="AR39" s="737"/>
      <c r="AS39" s="737"/>
      <c r="AT39" s="737"/>
      <c r="AU39" s="737"/>
      <c r="AV39" s="737"/>
      <c r="AW39" s="737"/>
      <c r="AX39" s="737"/>
      <c r="AY39" s="738"/>
      <c r="AZ39" s="659" t="s">
        <v>178</v>
      </c>
      <c r="BA39" s="660"/>
      <c r="BB39" s="660"/>
      <c r="BC39" s="660"/>
      <c r="BD39" s="695"/>
      <c r="BE39" s="695"/>
      <c r="BF39" s="718"/>
      <c r="BG39" s="750" t="s">
        <v>348</v>
      </c>
      <c r="BH39" s="751"/>
      <c r="BI39" s="751"/>
      <c r="BJ39" s="751"/>
      <c r="BK39" s="751"/>
      <c r="BL39" s="215"/>
      <c r="BM39" s="675" t="s">
        <v>349</v>
      </c>
      <c r="BN39" s="675"/>
      <c r="BO39" s="675"/>
      <c r="BP39" s="675"/>
      <c r="BQ39" s="675"/>
      <c r="BR39" s="675"/>
      <c r="BS39" s="675"/>
      <c r="BT39" s="675"/>
      <c r="BU39" s="676"/>
      <c r="BV39" s="659">
        <v>71</v>
      </c>
      <c r="BW39" s="660"/>
      <c r="BX39" s="660"/>
      <c r="BY39" s="660"/>
      <c r="BZ39" s="660"/>
      <c r="CA39" s="660"/>
      <c r="CB39" s="669"/>
      <c r="CD39" s="674" t="s">
        <v>350</v>
      </c>
      <c r="CE39" s="675"/>
      <c r="CF39" s="675"/>
      <c r="CG39" s="675"/>
      <c r="CH39" s="675"/>
      <c r="CI39" s="675"/>
      <c r="CJ39" s="675"/>
      <c r="CK39" s="675"/>
      <c r="CL39" s="675"/>
      <c r="CM39" s="675"/>
      <c r="CN39" s="675"/>
      <c r="CO39" s="675"/>
      <c r="CP39" s="675"/>
      <c r="CQ39" s="676"/>
      <c r="CR39" s="659">
        <v>167716</v>
      </c>
      <c r="CS39" s="695"/>
      <c r="CT39" s="695"/>
      <c r="CU39" s="695"/>
      <c r="CV39" s="695"/>
      <c r="CW39" s="695"/>
      <c r="CX39" s="695"/>
      <c r="CY39" s="696"/>
      <c r="CZ39" s="664">
        <v>2.8</v>
      </c>
      <c r="DA39" s="693"/>
      <c r="DB39" s="693"/>
      <c r="DC39" s="697"/>
      <c r="DD39" s="668">
        <v>138835</v>
      </c>
      <c r="DE39" s="695"/>
      <c r="DF39" s="695"/>
      <c r="DG39" s="695"/>
      <c r="DH39" s="695"/>
      <c r="DI39" s="695"/>
      <c r="DJ39" s="695"/>
      <c r="DK39" s="696"/>
      <c r="DL39" s="668" t="s">
        <v>178</v>
      </c>
      <c r="DM39" s="695"/>
      <c r="DN39" s="695"/>
      <c r="DO39" s="695"/>
      <c r="DP39" s="695"/>
      <c r="DQ39" s="695"/>
      <c r="DR39" s="695"/>
      <c r="DS39" s="695"/>
      <c r="DT39" s="695"/>
      <c r="DU39" s="695"/>
      <c r="DV39" s="696"/>
      <c r="DW39" s="664" t="s">
        <v>178</v>
      </c>
      <c r="DX39" s="693"/>
      <c r="DY39" s="693"/>
      <c r="DZ39" s="693"/>
      <c r="EA39" s="693"/>
      <c r="EB39" s="693"/>
      <c r="EC39" s="694"/>
    </row>
    <row r="40" spans="2:133" ht="11.25" customHeight="1">
      <c r="AQ40" s="736" t="s">
        <v>351</v>
      </c>
      <c r="AR40" s="737"/>
      <c r="AS40" s="737"/>
      <c r="AT40" s="737"/>
      <c r="AU40" s="737"/>
      <c r="AV40" s="737"/>
      <c r="AW40" s="737"/>
      <c r="AX40" s="737"/>
      <c r="AY40" s="738"/>
      <c r="AZ40" s="659">
        <v>122443</v>
      </c>
      <c r="BA40" s="660"/>
      <c r="BB40" s="660"/>
      <c r="BC40" s="660"/>
      <c r="BD40" s="695"/>
      <c r="BE40" s="695"/>
      <c r="BF40" s="718"/>
      <c r="BG40" s="750"/>
      <c r="BH40" s="751"/>
      <c r="BI40" s="751"/>
      <c r="BJ40" s="751"/>
      <c r="BK40" s="751"/>
      <c r="BL40" s="215"/>
      <c r="BM40" s="675" t="s">
        <v>352</v>
      </c>
      <c r="BN40" s="675"/>
      <c r="BO40" s="675"/>
      <c r="BP40" s="675"/>
      <c r="BQ40" s="675"/>
      <c r="BR40" s="675"/>
      <c r="BS40" s="675"/>
      <c r="BT40" s="675"/>
      <c r="BU40" s="676"/>
      <c r="BV40" s="659">
        <v>152</v>
      </c>
      <c r="BW40" s="660"/>
      <c r="BX40" s="660"/>
      <c r="BY40" s="660"/>
      <c r="BZ40" s="660"/>
      <c r="CA40" s="660"/>
      <c r="CB40" s="669"/>
      <c r="CD40" s="674" t="s">
        <v>353</v>
      </c>
      <c r="CE40" s="675"/>
      <c r="CF40" s="675"/>
      <c r="CG40" s="675"/>
      <c r="CH40" s="675"/>
      <c r="CI40" s="675"/>
      <c r="CJ40" s="675"/>
      <c r="CK40" s="675"/>
      <c r="CL40" s="675"/>
      <c r="CM40" s="675"/>
      <c r="CN40" s="675"/>
      <c r="CO40" s="675"/>
      <c r="CP40" s="675"/>
      <c r="CQ40" s="676"/>
      <c r="CR40" s="659">
        <v>1104</v>
      </c>
      <c r="CS40" s="660"/>
      <c r="CT40" s="660"/>
      <c r="CU40" s="660"/>
      <c r="CV40" s="660"/>
      <c r="CW40" s="660"/>
      <c r="CX40" s="660"/>
      <c r="CY40" s="661"/>
      <c r="CZ40" s="664">
        <v>0</v>
      </c>
      <c r="DA40" s="693"/>
      <c r="DB40" s="693"/>
      <c r="DC40" s="697"/>
      <c r="DD40" s="668">
        <v>1104</v>
      </c>
      <c r="DE40" s="660"/>
      <c r="DF40" s="660"/>
      <c r="DG40" s="660"/>
      <c r="DH40" s="660"/>
      <c r="DI40" s="660"/>
      <c r="DJ40" s="660"/>
      <c r="DK40" s="661"/>
      <c r="DL40" s="668">
        <v>1104</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354</v>
      </c>
      <c r="AR41" s="747"/>
      <c r="AS41" s="747"/>
      <c r="AT41" s="747"/>
      <c r="AU41" s="747"/>
      <c r="AV41" s="747"/>
      <c r="AW41" s="747"/>
      <c r="AX41" s="747"/>
      <c r="AY41" s="748"/>
      <c r="AZ41" s="739">
        <v>290284</v>
      </c>
      <c r="BA41" s="740"/>
      <c r="BB41" s="740"/>
      <c r="BC41" s="740"/>
      <c r="BD41" s="729"/>
      <c r="BE41" s="729"/>
      <c r="BF41" s="731"/>
      <c r="BG41" s="752"/>
      <c r="BH41" s="753"/>
      <c r="BI41" s="753"/>
      <c r="BJ41" s="753"/>
      <c r="BK41" s="753"/>
      <c r="BL41" s="216"/>
      <c r="BM41" s="684" t="s">
        <v>355</v>
      </c>
      <c r="BN41" s="684"/>
      <c r="BO41" s="684"/>
      <c r="BP41" s="684"/>
      <c r="BQ41" s="684"/>
      <c r="BR41" s="684"/>
      <c r="BS41" s="684"/>
      <c r="BT41" s="684"/>
      <c r="BU41" s="685"/>
      <c r="BV41" s="739">
        <v>325</v>
      </c>
      <c r="BW41" s="740"/>
      <c r="BX41" s="740"/>
      <c r="BY41" s="740"/>
      <c r="BZ41" s="740"/>
      <c r="CA41" s="740"/>
      <c r="CB41" s="749"/>
      <c r="CD41" s="674" t="s">
        <v>356</v>
      </c>
      <c r="CE41" s="675"/>
      <c r="CF41" s="675"/>
      <c r="CG41" s="675"/>
      <c r="CH41" s="675"/>
      <c r="CI41" s="675"/>
      <c r="CJ41" s="675"/>
      <c r="CK41" s="675"/>
      <c r="CL41" s="675"/>
      <c r="CM41" s="675"/>
      <c r="CN41" s="675"/>
      <c r="CO41" s="675"/>
      <c r="CP41" s="675"/>
      <c r="CQ41" s="676"/>
      <c r="CR41" s="659" t="s">
        <v>234</v>
      </c>
      <c r="CS41" s="695"/>
      <c r="CT41" s="695"/>
      <c r="CU41" s="695"/>
      <c r="CV41" s="695"/>
      <c r="CW41" s="695"/>
      <c r="CX41" s="695"/>
      <c r="CY41" s="696"/>
      <c r="CZ41" s="664" t="s">
        <v>178</v>
      </c>
      <c r="DA41" s="693"/>
      <c r="DB41" s="693"/>
      <c r="DC41" s="697"/>
      <c r="DD41" s="668" t="s">
        <v>178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358</v>
      </c>
      <c r="CE42" s="657"/>
      <c r="CF42" s="657"/>
      <c r="CG42" s="657"/>
      <c r="CH42" s="657"/>
      <c r="CI42" s="657"/>
      <c r="CJ42" s="657"/>
      <c r="CK42" s="657"/>
      <c r="CL42" s="657"/>
      <c r="CM42" s="657"/>
      <c r="CN42" s="657"/>
      <c r="CO42" s="657"/>
      <c r="CP42" s="657"/>
      <c r="CQ42" s="658"/>
      <c r="CR42" s="659">
        <v>1068029</v>
      </c>
      <c r="CS42" s="660"/>
      <c r="CT42" s="660"/>
      <c r="CU42" s="660"/>
      <c r="CV42" s="660"/>
      <c r="CW42" s="660"/>
      <c r="CX42" s="660"/>
      <c r="CY42" s="661"/>
      <c r="CZ42" s="664">
        <v>17.600000000000001</v>
      </c>
      <c r="DA42" s="665"/>
      <c r="DB42" s="665"/>
      <c r="DC42" s="760"/>
      <c r="DD42" s="668">
        <v>260434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360</v>
      </c>
      <c r="CE43" s="657"/>
      <c r="CF43" s="657"/>
      <c r="CG43" s="657"/>
      <c r="CH43" s="657"/>
      <c r="CI43" s="657"/>
      <c r="CJ43" s="657"/>
      <c r="CK43" s="657"/>
      <c r="CL43" s="657"/>
      <c r="CM43" s="657"/>
      <c r="CN43" s="657"/>
      <c r="CO43" s="657"/>
      <c r="CP43" s="657"/>
      <c r="CQ43" s="658"/>
      <c r="CR43" s="659">
        <v>28995</v>
      </c>
      <c r="CS43" s="695"/>
      <c r="CT43" s="695"/>
      <c r="CU43" s="695"/>
      <c r="CV43" s="695"/>
      <c r="CW43" s="695"/>
      <c r="CX43" s="695"/>
      <c r="CY43" s="696"/>
      <c r="CZ43" s="664">
        <v>0.5</v>
      </c>
      <c r="DA43" s="693"/>
      <c r="DB43" s="693"/>
      <c r="DC43" s="697"/>
      <c r="DD43" s="668">
        <v>18557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361</v>
      </c>
      <c r="CD44" s="771" t="s">
        <v>312</v>
      </c>
      <c r="CE44" s="772"/>
      <c r="CF44" s="656" t="s">
        <v>362</v>
      </c>
      <c r="CG44" s="657"/>
      <c r="CH44" s="657"/>
      <c r="CI44" s="657"/>
      <c r="CJ44" s="657"/>
      <c r="CK44" s="657"/>
      <c r="CL44" s="657"/>
      <c r="CM44" s="657"/>
      <c r="CN44" s="657"/>
      <c r="CO44" s="657"/>
      <c r="CP44" s="657"/>
      <c r="CQ44" s="658"/>
      <c r="CR44" s="659">
        <v>915499</v>
      </c>
      <c r="CS44" s="660"/>
      <c r="CT44" s="660"/>
      <c r="CU44" s="660"/>
      <c r="CV44" s="660"/>
      <c r="CW44" s="660"/>
      <c r="CX44" s="660"/>
      <c r="CY44" s="661"/>
      <c r="CZ44" s="664">
        <v>15.1</v>
      </c>
      <c r="DA44" s="665"/>
      <c r="DB44" s="665"/>
      <c r="DC44" s="760"/>
      <c r="DD44" s="668">
        <v>168144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363</v>
      </c>
      <c r="CG45" s="657"/>
      <c r="CH45" s="657"/>
      <c r="CI45" s="657"/>
      <c r="CJ45" s="657"/>
      <c r="CK45" s="657"/>
      <c r="CL45" s="657"/>
      <c r="CM45" s="657"/>
      <c r="CN45" s="657"/>
      <c r="CO45" s="657"/>
      <c r="CP45" s="657"/>
      <c r="CQ45" s="658"/>
      <c r="CR45" s="659">
        <v>717302</v>
      </c>
      <c r="CS45" s="695"/>
      <c r="CT45" s="695"/>
      <c r="CU45" s="695"/>
      <c r="CV45" s="695"/>
      <c r="CW45" s="695"/>
      <c r="CX45" s="695"/>
      <c r="CY45" s="696"/>
      <c r="CZ45" s="664">
        <v>11.8</v>
      </c>
      <c r="DA45" s="693"/>
      <c r="DB45" s="693"/>
      <c r="DC45" s="697"/>
      <c r="DD45" s="668">
        <v>78018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364</v>
      </c>
      <c r="CG46" s="657"/>
      <c r="CH46" s="657"/>
      <c r="CI46" s="657"/>
      <c r="CJ46" s="657"/>
      <c r="CK46" s="657"/>
      <c r="CL46" s="657"/>
      <c r="CM46" s="657"/>
      <c r="CN46" s="657"/>
      <c r="CO46" s="657"/>
      <c r="CP46" s="657"/>
      <c r="CQ46" s="658"/>
      <c r="CR46" s="659">
        <v>154237</v>
      </c>
      <c r="CS46" s="660"/>
      <c r="CT46" s="660"/>
      <c r="CU46" s="660"/>
      <c r="CV46" s="660"/>
      <c r="CW46" s="660"/>
      <c r="CX46" s="660"/>
      <c r="CY46" s="661"/>
      <c r="CZ46" s="664">
        <v>2.5</v>
      </c>
      <c r="DA46" s="665"/>
      <c r="DB46" s="665"/>
      <c r="DC46" s="760"/>
      <c r="DD46" s="668">
        <v>76380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365</v>
      </c>
      <c r="CG47" s="657"/>
      <c r="CH47" s="657"/>
      <c r="CI47" s="657"/>
      <c r="CJ47" s="657"/>
      <c r="CK47" s="657"/>
      <c r="CL47" s="657"/>
      <c r="CM47" s="657"/>
      <c r="CN47" s="657"/>
      <c r="CO47" s="657"/>
      <c r="CP47" s="657"/>
      <c r="CQ47" s="658"/>
      <c r="CR47" s="659">
        <v>152530</v>
      </c>
      <c r="CS47" s="695"/>
      <c r="CT47" s="695"/>
      <c r="CU47" s="695"/>
      <c r="CV47" s="695"/>
      <c r="CW47" s="695"/>
      <c r="CX47" s="695"/>
      <c r="CY47" s="696"/>
      <c r="CZ47" s="664">
        <v>2.5</v>
      </c>
      <c r="DA47" s="693"/>
      <c r="DB47" s="693"/>
      <c r="DC47" s="697"/>
      <c r="DD47" s="668">
        <v>92290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366</v>
      </c>
      <c r="CG48" s="657"/>
      <c r="CH48" s="657"/>
      <c r="CI48" s="657"/>
      <c r="CJ48" s="657"/>
      <c r="CK48" s="657"/>
      <c r="CL48" s="657"/>
      <c r="CM48" s="657"/>
      <c r="CN48" s="657"/>
      <c r="CO48" s="657"/>
      <c r="CP48" s="657"/>
      <c r="CQ48" s="658"/>
      <c r="CR48" s="659" t="s">
        <v>178</v>
      </c>
      <c r="CS48" s="660"/>
      <c r="CT48" s="660"/>
      <c r="CU48" s="660"/>
      <c r="CV48" s="660"/>
      <c r="CW48" s="660"/>
      <c r="CX48" s="660"/>
      <c r="CY48" s="661"/>
      <c r="CZ48" s="664" t="s">
        <v>234</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367</v>
      </c>
      <c r="CE49" s="705"/>
      <c r="CF49" s="705"/>
      <c r="CG49" s="705"/>
      <c r="CH49" s="705"/>
      <c r="CI49" s="705"/>
      <c r="CJ49" s="705"/>
      <c r="CK49" s="705"/>
      <c r="CL49" s="705"/>
      <c r="CM49" s="705"/>
      <c r="CN49" s="705"/>
      <c r="CO49" s="705"/>
      <c r="CP49" s="705"/>
      <c r="CQ49" s="706"/>
      <c r="CR49" s="739">
        <v>6060099</v>
      </c>
      <c r="CS49" s="729"/>
      <c r="CT49" s="729"/>
      <c r="CU49" s="729"/>
      <c r="CV49" s="729"/>
      <c r="CW49" s="729"/>
      <c r="CX49" s="729"/>
      <c r="CY49" s="761"/>
      <c r="CZ49" s="744">
        <v>100</v>
      </c>
      <c r="DA49" s="762"/>
      <c r="DB49" s="762"/>
      <c r="DC49" s="763"/>
      <c r="DD49" s="764">
        <v>3977914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ZjPq3s++tCgv8gUbuXqUhuFnaewuthnRzAoEWw9S7jHupi1cCS9A1HvHjB8c+p3tX5xeqgfwHEFkJtcJPs7B5g==" saltValue="40jFgMwKW8XplMgv9h5b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369</v>
      </c>
      <c r="DK2" s="807"/>
      <c r="DL2" s="807"/>
      <c r="DM2" s="807"/>
      <c r="DN2" s="807"/>
      <c r="DO2" s="808"/>
      <c r="DP2" s="229"/>
      <c r="DQ2" s="806" t="s">
        <v>370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371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372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373</v>
      </c>
      <c r="B5" s="801"/>
      <c r="C5" s="801"/>
      <c r="D5" s="801"/>
      <c r="E5" s="801"/>
      <c r="F5" s="801"/>
      <c r="G5" s="801"/>
      <c r="H5" s="801"/>
      <c r="I5" s="801"/>
      <c r="J5" s="801"/>
      <c r="K5" s="801"/>
      <c r="L5" s="801"/>
      <c r="M5" s="801"/>
      <c r="N5" s="801"/>
      <c r="O5" s="801"/>
      <c r="P5" s="802"/>
      <c r="Q5" s="777" t="s">
        <v>374</v>
      </c>
      <c r="R5" s="778"/>
      <c r="S5" s="778"/>
      <c r="T5" s="778"/>
      <c r="U5" s="779"/>
      <c r="V5" s="777" t="s">
        <v>375</v>
      </c>
      <c r="W5" s="778"/>
      <c r="X5" s="778"/>
      <c r="Y5" s="778"/>
      <c r="Z5" s="779"/>
      <c r="AA5" s="777" t="s">
        <v>376</v>
      </c>
      <c r="AB5" s="778"/>
      <c r="AC5" s="778"/>
      <c r="AD5" s="778"/>
      <c r="AE5" s="778"/>
      <c r="AF5" s="810" t="s">
        <v>377</v>
      </c>
      <c r="AG5" s="778"/>
      <c r="AH5" s="778"/>
      <c r="AI5" s="778"/>
      <c r="AJ5" s="789"/>
      <c r="AK5" s="778" t="s">
        <v>378</v>
      </c>
      <c r="AL5" s="778"/>
      <c r="AM5" s="778"/>
      <c r="AN5" s="778"/>
      <c r="AO5" s="779"/>
      <c r="AP5" s="777" t="s">
        <v>379</v>
      </c>
      <c r="AQ5" s="778"/>
      <c r="AR5" s="778"/>
      <c r="AS5" s="778"/>
      <c r="AT5" s="779"/>
      <c r="AU5" s="777" t="s">
        <v>380</v>
      </c>
      <c r="AV5" s="778"/>
      <c r="AW5" s="778"/>
      <c r="AX5" s="778"/>
      <c r="AY5" s="789"/>
      <c r="AZ5" s="236"/>
      <c r="BA5" s="236"/>
      <c r="BB5" s="236"/>
      <c r="BC5" s="236"/>
      <c r="BD5" s="236"/>
      <c r="BE5" s="237"/>
      <c r="BF5" s="237"/>
      <c r="BG5" s="237"/>
      <c r="BH5" s="237"/>
      <c r="BI5" s="237"/>
      <c r="BJ5" s="237"/>
      <c r="BK5" s="237"/>
      <c r="BL5" s="237"/>
      <c r="BM5" s="237"/>
      <c r="BN5" s="237"/>
      <c r="BO5" s="237"/>
      <c r="BP5" s="237"/>
      <c r="BQ5" s="800" t="s">
        <v>381</v>
      </c>
      <c r="BR5" s="801"/>
      <c r="BS5" s="801"/>
      <c r="BT5" s="801"/>
      <c r="BU5" s="801"/>
      <c r="BV5" s="801"/>
      <c r="BW5" s="801"/>
      <c r="BX5" s="801"/>
      <c r="BY5" s="801"/>
      <c r="BZ5" s="801"/>
      <c r="CA5" s="801"/>
      <c r="CB5" s="801"/>
      <c r="CC5" s="801"/>
      <c r="CD5" s="801"/>
      <c r="CE5" s="801"/>
      <c r="CF5" s="801"/>
      <c r="CG5" s="802"/>
      <c r="CH5" s="777" t="s">
        <v>382</v>
      </c>
      <c r="CI5" s="778"/>
      <c r="CJ5" s="778"/>
      <c r="CK5" s="778"/>
      <c r="CL5" s="779"/>
      <c r="CM5" s="777" t="s">
        <v>383</v>
      </c>
      <c r="CN5" s="778"/>
      <c r="CO5" s="778"/>
      <c r="CP5" s="778"/>
      <c r="CQ5" s="779"/>
      <c r="CR5" s="777" t="s">
        <v>384</v>
      </c>
      <c r="CS5" s="778"/>
      <c r="CT5" s="778"/>
      <c r="CU5" s="778"/>
      <c r="CV5" s="779"/>
      <c r="CW5" s="777" t="s">
        <v>385</v>
      </c>
      <c r="CX5" s="778"/>
      <c r="CY5" s="778"/>
      <c r="CZ5" s="778"/>
      <c r="DA5" s="779"/>
      <c r="DB5" s="777" t="s">
        <v>386</v>
      </c>
      <c r="DC5" s="778"/>
      <c r="DD5" s="778"/>
      <c r="DE5" s="778"/>
      <c r="DF5" s="779"/>
      <c r="DG5" s="783" t="s">
        <v>387</v>
      </c>
      <c r="DH5" s="784"/>
      <c r="DI5" s="784"/>
      <c r="DJ5" s="784"/>
      <c r="DK5" s="785"/>
      <c r="DL5" s="783" t="s">
        <v>388</v>
      </c>
      <c r="DM5" s="784"/>
      <c r="DN5" s="784"/>
      <c r="DO5" s="784"/>
      <c r="DP5" s="785"/>
      <c r="DQ5" s="777" t="s">
        <v>389</v>
      </c>
      <c r="DR5" s="778"/>
      <c r="DS5" s="778"/>
      <c r="DT5" s="778"/>
      <c r="DU5" s="779"/>
      <c r="DV5" s="777" t="s">
        <v>380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390</v>
      </c>
      <c r="C7" s="792"/>
      <c r="D7" s="792"/>
      <c r="E7" s="792"/>
      <c r="F7" s="792"/>
      <c r="G7" s="792"/>
      <c r="H7" s="792"/>
      <c r="I7" s="792"/>
      <c r="J7" s="792"/>
      <c r="K7" s="792"/>
      <c r="L7" s="792"/>
      <c r="M7" s="792"/>
      <c r="N7" s="792"/>
      <c r="O7" s="792"/>
      <c r="P7" s="793"/>
      <c r="Q7" s="794">
        <v>6211</v>
      </c>
      <c r="R7" s="795"/>
      <c r="S7" s="795"/>
      <c r="T7" s="795"/>
      <c r="U7" s="795"/>
      <c r="V7" s="795">
        <v>6064</v>
      </c>
      <c r="W7" s="795"/>
      <c r="X7" s="795"/>
      <c r="Y7" s="795"/>
      <c r="Z7" s="795"/>
      <c r="AA7" s="795">
        <v>146</v>
      </c>
      <c r="AB7" s="795"/>
      <c r="AC7" s="795"/>
      <c r="AD7" s="795"/>
      <c r="AE7" s="796"/>
      <c r="AF7" s="797">
        <v>69</v>
      </c>
      <c r="AG7" s="798"/>
      <c r="AH7" s="798"/>
      <c r="AI7" s="798"/>
      <c r="AJ7" s="799"/>
      <c r="AK7" s="834">
        <v>55</v>
      </c>
      <c r="AL7" s="835"/>
      <c r="AM7" s="835"/>
      <c r="AN7" s="835"/>
      <c r="AO7" s="835"/>
      <c r="AP7" s="835">
        <v>6539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587</v>
      </c>
      <c r="BS7" s="838" t="s">
        <v>580</v>
      </c>
      <c r="BT7" s="839"/>
      <c r="BU7" s="839"/>
      <c r="BV7" s="839"/>
      <c r="BW7" s="839"/>
      <c r="BX7" s="839"/>
      <c r="BY7" s="839"/>
      <c r="BZ7" s="839"/>
      <c r="CA7" s="839"/>
      <c r="CB7" s="839"/>
      <c r="CC7" s="839"/>
      <c r="CD7" s="839"/>
      <c r="CE7" s="839"/>
      <c r="CF7" s="839"/>
      <c r="CG7" s="840"/>
      <c r="CH7" s="831">
        <v>-637</v>
      </c>
      <c r="CI7" s="832"/>
      <c r="CJ7" s="832"/>
      <c r="CK7" s="832"/>
      <c r="CL7" s="833"/>
      <c r="CM7" s="831">
        <v>-15</v>
      </c>
      <c r="CN7" s="832"/>
      <c r="CO7" s="832"/>
      <c r="CP7" s="832"/>
      <c r="CQ7" s="833"/>
      <c r="CR7" s="831" t="s">
        <v>572</v>
      </c>
      <c r="CS7" s="832"/>
      <c r="CT7" s="832"/>
      <c r="CU7" s="832"/>
      <c r="CV7" s="833"/>
      <c r="CW7" s="831" t="s">
        <v>572</v>
      </c>
      <c r="CX7" s="832"/>
      <c r="CY7" s="832"/>
      <c r="CZ7" s="832"/>
      <c r="DA7" s="833"/>
      <c r="DB7" s="831" t="s">
        <v>572</v>
      </c>
      <c r="DC7" s="832"/>
      <c r="DD7" s="832"/>
      <c r="DE7" s="832"/>
      <c r="DF7" s="833"/>
      <c r="DG7" s="831" t="s">
        <v>572</v>
      </c>
      <c r="DH7" s="832"/>
      <c r="DI7" s="832"/>
      <c r="DJ7" s="832"/>
      <c r="DK7" s="833"/>
      <c r="DL7" s="831">
        <v>251</v>
      </c>
      <c r="DM7" s="832"/>
      <c r="DN7" s="832"/>
      <c r="DO7" s="832"/>
      <c r="DP7" s="833"/>
      <c r="DQ7" s="831">
        <v>225</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391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392</v>
      </c>
      <c r="B23" s="850" t="s">
        <v>393</v>
      </c>
      <c r="C23" s="851"/>
      <c r="D23" s="851"/>
      <c r="E23" s="851"/>
      <c r="F23" s="851"/>
      <c r="G23" s="851"/>
      <c r="H23" s="851"/>
      <c r="I23" s="851"/>
      <c r="J23" s="851"/>
      <c r="K23" s="851"/>
      <c r="L23" s="851"/>
      <c r="M23" s="851"/>
      <c r="N23" s="851"/>
      <c r="O23" s="851"/>
      <c r="P23" s="852"/>
      <c r="Q23" s="853">
        <v>6206</v>
      </c>
      <c r="R23" s="854"/>
      <c r="S23" s="854"/>
      <c r="T23" s="854"/>
      <c r="U23" s="854"/>
      <c r="V23" s="854">
        <v>6060</v>
      </c>
      <c r="W23" s="854"/>
      <c r="X23" s="854"/>
      <c r="Y23" s="854"/>
      <c r="Z23" s="854"/>
      <c r="AA23" s="854">
        <v>146</v>
      </c>
      <c r="AB23" s="854"/>
      <c r="AC23" s="854"/>
      <c r="AD23" s="854"/>
      <c r="AE23" s="855"/>
      <c r="AF23" s="856">
        <v>69</v>
      </c>
      <c r="AG23" s="854"/>
      <c r="AH23" s="854"/>
      <c r="AI23" s="854"/>
      <c r="AJ23" s="857"/>
      <c r="AK23" s="858"/>
      <c r="AL23" s="859"/>
      <c r="AM23" s="859"/>
      <c r="AN23" s="859"/>
      <c r="AO23" s="859"/>
      <c r="AP23" s="854">
        <v>6539</v>
      </c>
      <c r="AQ23" s="854"/>
      <c r="AR23" s="854"/>
      <c r="AS23" s="854"/>
      <c r="AT23" s="854"/>
      <c r="AU23" s="860"/>
      <c r="AV23" s="860"/>
      <c r="AW23" s="860"/>
      <c r="AX23" s="860"/>
      <c r="AY23" s="861"/>
      <c r="AZ23" s="869" t="s">
        <v>394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395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373</v>
      </c>
      <c r="B26" s="801"/>
      <c r="C26" s="801"/>
      <c r="D26" s="801"/>
      <c r="E26" s="801"/>
      <c r="F26" s="801"/>
      <c r="G26" s="801"/>
      <c r="H26" s="801"/>
      <c r="I26" s="801"/>
      <c r="J26" s="801"/>
      <c r="K26" s="801"/>
      <c r="L26" s="801"/>
      <c r="M26" s="801"/>
      <c r="N26" s="801"/>
      <c r="O26" s="801"/>
      <c r="P26" s="802"/>
      <c r="Q26" s="777" t="s">
        <v>397</v>
      </c>
      <c r="R26" s="778"/>
      <c r="S26" s="778"/>
      <c r="T26" s="778"/>
      <c r="U26" s="779"/>
      <c r="V26" s="777" t="s">
        <v>398</v>
      </c>
      <c r="W26" s="778"/>
      <c r="X26" s="778"/>
      <c r="Y26" s="778"/>
      <c r="Z26" s="779"/>
      <c r="AA26" s="777" t="s">
        <v>399</v>
      </c>
      <c r="AB26" s="778"/>
      <c r="AC26" s="778"/>
      <c r="AD26" s="778"/>
      <c r="AE26" s="778"/>
      <c r="AF26" s="872" t="s">
        <v>400</v>
      </c>
      <c r="AG26" s="873"/>
      <c r="AH26" s="873"/>
      <c r="AI26" s="873"/>
      <c r="AJ26" s="874"/>
      <c r="AK26" s="778" t="s">
        <v>401</v>
      </c>
      <c r="AL26" s="778"/>
      <c r="AM26" s="778"/>
      <c r="AN26" s="778"/>
      <c r="AO26" s="779"/>
      <c r="AP26" s="777" t="s">
        <v>402</v>
      </c>
      <c r="AQ26" s="778"/>
      <c r="AR26" s="778"/>
      <c r="AS26" s="778"/>
      <c r="AT26" s="779"/>
      <c r="AU26" s="777" t="s">
        <v>403</v>
      </c>
      <c r="AV26" s="778"/>
      <c r="AW26" s="778"/>
      <c r="AX26" s="778"/>
      <c r="AY26" s="779"/>
      <c r="AZ26" s="777" t="s">
        <v>404</v>
      </c>
      <c r="BA26" s="778"/>
      <c r="BB26" s="778"/>
      <c r="BC26" s="778"/>
      <c r="BD26" s="779"/>
      <c r="BE26" s="777" t="s">
        <v>380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405</v>
      </c>
      <c r="C28" s="792"/>
      <c r="D28" s="792"/>
      <c r="E28" s="792"/>
      <c r="F28" s="792"/>
      <c r="G28" s="792"/>
      <c r="H28" s="792"/>
      <c r="I28" s="792"/>
      <c r="J28" s="792"/>
      <c r="K28" s="792"/>
      <c r="L28" s="792"/>
      <c r="M28" s="792"/>
      <c r="N28" s="792"/>
      <c r="O28" s="792"/>
      <c r="P28" s="793"/>
      <c r="Q28" s="882">
        <v>1372</v>
      </c>
      <c r="R28" s="883"/>
      <c r="S28" s="883"/>
      <c r="T28" s="883"/>
      <c r="U28" s="883"/>
      <c r="V28" s="883">
        <v>1371</v>
      </c>
      <c r="W28" s="883"/>
      <c r="X28" s="883"/>
      <c r="Y28" s="883"/>
      <c r="Z28" s="883"/>
      <c r="AA28" s="883">
        <v>1</v>
      </c>
      <c r="AB28" s="883"/>
      <c r="AC28" s="883"/>
      <c r="AD28" s="883"/>
      <c r="AE28" s="884"/>
      <c r="AF28" s="885">
        <v>1</v>
      </c>
      <c r="AG28" s="883"/>
      <c r="AH28" s="883"/>
      <c r="AI28" s="883"/>
      <c r="AJ28" s="886"/>
      <c r="AK28" s="887">
        <v>112</v>
      </c>
      <c r="AL28" s="878"/>
      <c r="AM28" s="878"/>
      <c r="AN28" s="878"/>
      <c r="AO28" s="878"/>
      <c r="AP28" s="878" t="s">
        <v>572</v>
      </c>
      <c r="AQ28" s="878"/>
      <c r="AR28" s="878"/>
      <c r="AS28" s="878"/>
      <c r="AT28" s="878"/>
      <c r="AU28" s="878" t="s">
        <v>572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406</v>
      </c>
      <c r="C29" s="816"/>
      <c r="D29" s="816"/>
      <c r="E29" s="816"/>
      <c r="F29" s="816"/>
      <c r="G29" s="816"/>
      <c r="H29" s="816"/>
      <c r="I29" s="816"/>
      <c r="J29" s="816"/>
      <c r="K29" s="816"/>
      <c r="L29" s="816"/>
      <c r="M29" s="816"/>
      <c r="N29" s="816"/>
      <c r="O29" s="816"/>
      <c r="P29" s="817"/>
      <c r="Q29" s="818">
        <v>23</v>
      </c>
      <c r="R29" s="819"/>
      <c r="S29" s="819"/>
      <c r="T29" s="819"/>
      <c r="U29" s="819"/>
      <c r="V29" s="819">
        <v>23</v>
      </c>
      <c r="W29" s="819"/>
      <c r="X29" s="819"/>
      <c r="Y29" s="819"/>
      <c r="Z29" s="819"/>
      <c r="AA29" s="819" t="s">
        <v>586</v>
      </c>
      <c r="AB29" s="819"/>
      <c r="AC29" s="819"/>
      <c r="AD29" s="819"/>
      <c r="AE29" s="820"/>
      <c r="AF29" s="821" t="s">
        <v>178</v>
      </c>
      <c r="AG29" s="822"/>
      <c r="AH29" s="822"/>
      <c r="AI29" s="822"/>
      <c r="AJ29" s="823"/>
      <c r="AK29" s="890">
        <v>10</v>
      </c>
      <c r="AL29" s="891"/>
      <c r="AM29" s="891"/>
      <c r="AN29" s="891"/>
      <c r="AO29" s="891"/>
      <c r="AP29" s="891" t="s">
        <v>572</v>
      </c>
      <c r="AQ29" s="891"/>
      <c r="AR29" s="891"/>
      <c r="AS29" s="891"/>
      <c r="AT29" s="891"/>
      <c r="AU29" s="891" t="s">
        <v>572</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407</v>
      </c>
      <c r="C30" s="816"/>
      <c r="D30" s="816"/>
      <c r="E30" s="816"/>
      <c r="F30" s="816"/>
      <c r="G30" s="816"/>
      <c r="H30" s="816"/>
      <c r="I30" s="816"/>
      <c r="J30" s="816"/>
      <c r="K30" s="816"/>
      <c r="L30" s="816"/>
      <c r="M30" s="816"/>
      <c r="N30" s="816"/>
      <c r="O30" s="816"/>
      <c r="P30" s="817"/>
      <c r="Q30" s="818">
        <v>887</v>
      </c>
      <c r="R30" s="819"/>
      <c r="S30" s="819"/>
      <c r="T30" s="819"/>
      <c r="U30" s="819"/>
      <c r="V30" s="819">
        <v>874</v>
      </c>
      <c r="W30" s="819"/>
      <c r="X30" s="819"/>
      <c r="Y30" s="819"/>
      <c r="Z30" s="819"/>
      <c r="AA30" s="819">
        <v>13</v>
      </c>
      <c r="AB30" s="819"/>
      <c r="AC30" s="819"/>
      <c r="AD30" s="819"/>
      <c r="AE30" s="820"/>
      <c r="AF30" s="821">
        <v>13</v>
      </c>
      <c r="AG30" s="822"/>
      <c r="AH30" s="822"/>
      <c r="AI30" s="822"/>
      <c r="AJ30" s="823"/>
      <c r="AK30" s="890">
        <v>141</v>
      </c>
      <c r="AL30" s="891"/>
      <c r="AM30" s="891"/>
      <c r="AN30" s="891"/>
      <c r="AO30" s="891"/>
      <c r="AP30" s="891" t="s">
        <v>572</v>
      </c>
      <c r="AQ30" s="891"/>
      <c r="AR30" s="891"/>
      <c r="AS30" s="891"/>
      <c r="AT30" s="891"/>
      <c r="AU30" s="891" t="s">
        <v>572</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408</v>
      </c>
      <c r="C31" s="816"/>
      <c r="D31" s="816"/>
      <c r="E31" s="816"/>
      <c r="F31" s="816"/>
      <c r="G31" s="816"/>
      <c r="H31" s="816"/>
      <c r="I31" s="816"/>
      <c r="J31" s="816"/>
      <c r="K31" s="816"/>
      <c r="L31" s="816"/>
      <c r="M31" s="816"/>
      <c r="N31" s="816"/>
      <c r="O31" s="816"/>
      <c r="P31" s="817"/>
      <c r="Q31" s="818">
        <v>95</v>
      </c>
      <c r="R31" s="819"/>
      <c r="S31" s="819"/>
      <c r="T31" s="819"/>
      <c r="U31" s="819"/>
      <c r="V31" s="819">
        <v>93</v>
      </c>
      <c r="W31" s="819"/>
      <c r="X31" s="819"/>
      <c r="Y31" s="819"/>
      <c r="Z31" s="819"/>
      <c r="AA31" s="819">
        <v>2</v>
      </c>
      <c r="AB31" s="819"/>
      <c r="AC31" s="819"/>
      <c r="AD31" s="819"/>
      <c r="AE31" s="820"/>
      <c r="AF31" s="821">
        <v>2</v>
      </c>
      <c r="AG31" s="822"/>
      <c r="AH31" s="822"/>
      <c r="AI31" s="822"/>
      <c r="AJ31" s="823"/>
      <c r="AK31" s="890">
        <v>39</v>
      </c>
      <c r="AL31" s="891"/>
      <c r="AM31" s="891"/>
      <c r="AN31" s="891"/>
      <c r="AO31" s="891"/>
      <c r="AP31" s="891" t="s">
        <v>572</v>
      </c>
      <c r="AQ31" s="891"/>
      <c r="AR31" s="891"/>
      <c r="AS31" s="891"/>
      <c r="AT31" s="891"/>
      <c r="AU31" s="891" t="s">
        <v>572</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409</v>
      </c>
      <c r="C32" s="816"/>
      <c r="D32" s="816"/>
      <c r="E32" s="816"/>
      <c r="F32" s="816"/>
      <c r="G32" s="816"/>
      <c r="H32" s="816"/>
      <c r="I32" s="816"/>
      <c r="J32" s="816"/>
      <c r="K32" s="816"/>
      <c r="L32" s="816"/>
      <c r="M32" s="816"/>
      <c r="N32" s="816"/>
      <c r="O32" s="816"/>
      <c r="P32" s="817"/>
      <c r="Q32" s="818">
        <v>339</v>
      </c>
      <c r="R32" s="819"/>
      <c r="S32" s="819"/>
      <c r="T32" s="819"/>
      <c r="U32" s="819"/>
      <c r="V32" s="819">
        <v>327</v>
      </c>
      <c r="W32" s="819"/>
      <c r="X32" s="819"/>
      <c r="Y32" s="819"/>
      <c r="Z32" s="819"/>
      <c r="AA32" s="819">
        <v>12</v>
      </c>
      <c r="AB32" s="819"/>
      <c r="AC32" s="819"/>
      <c r="AD32" s="819"/>
      <c r="AE32" s="820"/>
      <c r="AF32" s="821">
        <v>12</v>
      </c>
      <c r="AG32" s="822"/>
      <c r="AH32" s="822"/>
      <c r="AI32" s="822"/>
      <c r="AJ32" s="823"/>
      <c r="AK32" s="890">
        <v>0</v>
      </c>
      <c r="AL32" s="891"/>
      <c r="AM32" s="891"/>
      <c r="AN32" s="891"/>
      <c r="AO32" s="891"/>
      <c r="AP32" s="891" t="s">
        <v>572</v>
      </c>
      <c r="AQ32" s="891"/>
      <c r="AR32" s="891"/>
      <c r="AS32" s="891"/>
      <c r="AT32" s="891"/>
      <c r="AU32" s="891" t="s">
        <v>572</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410</v>
      </c>
      <c r="C33" s="816"/>
      <c r="D33" s="816"/>
      <c r="E33" s="816"/>
      <c r="F33" s="816"/>
      <c r="G33" s="816"/>
      <c r="H33" s="816"/>
      <c r="I33" s="816"/>
      <c r="J33" s="816"/>
      <c r="K33" s="816"/>
      <c r="L33" s="816"/>
      <c r="M33" s="816"/>
      <c r="N33" s="816"/>
      <c r="O33" s="816"/>
      <c r="P33" s="817"/>
      <c r="Q33" s="818">
        <v>846</v>
      </c>
      <c r="R33" s="819"/>
      <c r="S33" s="819"/>
      <c r="T33" s="819"/>
      <c r="U33" s="819"/>
      <c r="V33" s="819">
        <v>846</v>
      </c>
      <c r="W33" s="819"/>
      <c r="X33" s="819"/>
      <c r="Y33" s="819"/>
      <c r="Z33" s="819"/>
      <c r="AA33" s="819" t="s">
        <v>586</v>
      </c>
      <c r="AB33" s="819"/>
      <c r="AC33" s="819"/>
      <c r="AD33" s="819"/>
      <c r="AE33" s="820"/>
      <c r="AF33" s="821" t="s">
        <v>411</v>
      </c>
      <c r="AG33" s="822"/>
      <c r="AH33" s="822"/>
      <c r="AI33" s="822"/>
      <c r="AJ33" s="823"/>
      <c r="AK33" s="890">
        <v>213</v>
      </c>
      <c r="AL33" s="891"/>
      <c r="AM33" s="891"/>
      <c r="AN33" s="891"/>
      <c r="AO33" s="891"/>
      <c r="AP33" s="891">
        <v>3002</v>
      </c>
      <c r="AQ33" s="891"/>
      <c r="AR33" s="891"/>
      <c r="AS33" s="891"/>
      <c r="AT33" s="891"/>
      <c r="AU33" s="891">
        <v>1849</v>
      </c>
      <c r="AV33" s="891"/>
      <c r="AW33" s="891"/>
      <c r="AX33" s="891"/>
      <c r="AY33" s="891"/>
      <c r="AZ33" s="892" t="s">
        <v>572</v>
      </c>
      <c r="BA33" s="892"/>
      <c r="BB33" s="892"/>
      <c r="BC33" s="892"/>
      <c r="BD33" s="892"/>
      <c r="BE33" s="888" t="s">
        <v>412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413</v>
      </c>
      <c r="C34" s="816"/>
      <c r="D34" s="816"/>
      <c r="E34" s="816"/>
      <c r="F34" s="816"/>
      <c r="G34" s="816"/>
      <c r="H34" s="816"/>
      <c r="I34" s="816"/>
      <c r="J34" s="816"/>
      <c r="K34" s="816"/>
      <c r="L34" s="816"/>
      <c r="M34" s="816"/>
      <c r="N34" s="816"/>
      <c r="O34" s="816"/>
      <c r="P34" s="817"/>
      <c r="Q34" s="818">
        <v>53</v>
      </c>
      <c r="R34" s="819"/>
      <c r="S34" s="819"/>
      <c r="T34" s="819"/>
      <c r="U34" s="819"/>
      <c r="V34" s="819">
        <v>53</v>
      </c>
      <c r="W34" s="819"/>
      <c r="X34" s="819"/>
      <c r="Y34" s="819"/>
      <c r="Z34" s="819"/>
      <c r="AA34" s="819" t="s">
        <v>513</v>
      </c>
      <c r="AB34" s="819"/>
      <c r="AC34" s="819"/>
      <c r="AD34" s="819"/>
      <c r="AE34" s="820"/>
      <c r="AF34" s="821" t="s">
        <v>178</v>
      </c>
      <c r="AG34" s="822"/>
      <c r="AH34" s="822"/>
      <c r="AI34" s="822"/>
      <c r="AJ34" s="823"/>
      <c r="AK34" s="890">
        <v>36</v>
      </c>
      <c r="AL34" s="891"/>
      <c r="AM34" s="891"/>
      <c r="AN34" s="891"/>
      <c r="AO34" s="891"/>
      <c r="AP34" s="891">
        <v>252</v>
      </c>
      <c r="AQ34" s="891"/>
      <c r="AR34" s="891"/>
      <c r="AS34" s="891"/>
      <c r="AT34" s="891"/>
      <c r="AU34" s="891">
        <v>252</v>
      </c>
      <c r="AV34" s="891"/>
      <c r="AW34" s="891"/>
      <c r="AX34" s="891"/>
      <c r="AY34" s="891"/>
      <c r="AZ34" s="892" t="s">
        <v>572</v>
      </c>
      <c r="BA34" s="892"/>
      <c r="BB34" s="892"/>
      <c r="BC34" s="892"/>
      <c r="BD34" s="892"/>
      <c r="BE34" s="888" t="s">
        <v>412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414</v>
      </c>
      <c r="C35" s="816"/>
      <c r="D35" s="816"/>
      <c r="E35" s="816"/>
      <c r="F35" s="816"/>
      <c r="G35" s="816"/>
      <c r="H35" s="816"/>
      <c r="I35" s="816"/>
      <c r="J35" s="816"/>
      <c r="K35" s="816"/>
      <c r="L35" s="816"/>
      <c r="M35" s="816"/>
      <c r="N35" s="816"/>
      <c r="O35" s="816"/>
      <c r="P35" s="817"/>
      <c r="Q35" s="818">
        <v>186</v>
      </c>
      <c r="R35" s="819"/>
      <c r="S35" s="819"/>
      <c r="T35" s="819"/>
      <c r="U35" s="819"/>
      <c r="V35" s="819">
        <v>186</v>
      </c>
      <c r="W35" s="819"/>
      <c r="X35" s="819"/>
      <c r="Y35" s="819"/>
      <c r="Z35" s="819"/>
      <c r="AA35" s="819" t="s">
        <v>513</v>
      </c>
      <c r="AB35" s="819"/>
      <c r="AC35" s="819"/>
      <c r="AD35" s="819"/>
      <c r="AE35" s="820"/>
      <c r="AF35" s="821" t="s">
        <v>178</v>
      </c>
      <c r="AG35" s="822"/>
      <c r="AH35" s="822"/>
      <c r="AI35" s="822"/>
      <c r="AJ35" s="823"/>
      <c r="AK35" s="890">
        <v>140</v>
      </c>
      <c r="AL35" s="891"/>
      <c r="AM35" s="891"/>
      <c r="AN35" s="891"/>
      <c r="AO35" s="891"/>
      <c r="AP35" s="891">
        <v>1191</v>
      </c>
      <c r="AQ35" s="891"/>
      <c r="AR35" s="891"/>
      <c r="AS35" s="891"/>
      <c r="AT35" s="891"/>
      <c r="AU35" s="891">
        <v>1190</v>
      </c>
      <c r="AV35" s="891"/>
      <c r="AW35" s="891"/>
      <c r="AX35" s="891"/>
      <c r="AY35" s="891"/>
      <c r="AZ35" s="892" t="s">
        <v>572</v>
      </c>
      <c r="BA35" s="892"/>
      <c r="BB35" s="892"/>
      <c r="BC35" s="892"/>
      <c r="BD35" s="892"/>
      <c r="BE35" s="888" t="s">
        <v>412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415</v>
      </c>
      <c r="C36" s="816"/>
      <c r="D36" s="816"/>
      <c r="E36" s="816"/>
      <c r="F36" s="816"/>
      <c r="G36" s="816"/>
      <c r="H36" s="816"/>
      <c r="I36" s="816"/>
      <c r="J36" s="816"/>
      <c r="K36" s="816"/>
      <c r="L36" s="816"/>
      <c r="M36" s="816"/>
      <c r="N36" s="816"/>
      <c r="O36" s="816"/>
      <c r="P36" s="817"/>
      <c r="Q36" s="818">
        <v>1</v>
      </c>
      <c r="R36" s="819"/>
      <c r="S36" s="819"/>
      <c r="T36" s="819"/>
      <c r="U36" s="819"/>
      <c r="V36" s="819">
        <v>1</v>
      </c>
      <c r="W36" s="819"/>
      <c r="X36" s="819"/>
      <c r="Y36" s="819"/>
      <c r="Z36" s="819"/>
      <c r="AA36" s="819" t="s">
        <v>513</v>
      </c>
      <c r="AB36" s="819"/>
      <c r="AC36" s="819"/>
      <c r="AD36" s="819"/>
      <c r="AE36" s="820"/>
      <c r="AF36" s="821" t="s">
        <v>178</v>
      </c>
      <c r="AG36" s="822"/>
      <c r="AH36" s="822"/>
      <c r="AI36" s="822"/>
      <c r="AJ36" s="823"/>
      <c r="AK36" s="890">
        <v>1</v>
      </c>
      <c r="AL36" s="891"/>
      <c r="AM36" s="891"/>
      <c r="AN36" s="891"/>
      <c r="AO36" s="891"/>
      <c r="AP36" s="891" t="s">
        <v>572</v>
      </c>
      <c r="AQ36" s="891"/>
      <c r="AR36" s="891"/>
      <c r="AS36" s="891"/>
      <c r="AT36" s="891"/>
      <c r="AU36" s="891" t="s">
        <v>572</v>
      </c>
      <c r="AV36" s="891"/>
      <c r="AW36" s="891"/>
      <c r="AX36" s="891"/>
      <c r="AY36" s="891"/>
      <c r="AZ36" s="892" t="s">
        <v>572</v>
      </c>
      <c r="BA36" s="892"/>
      <c r="BB36" s="892"/>
      <c r="BC36" s="892"/>
      <c r="BD36" s="892"/>
      <c r="BE36" s="888" t="s">
        <v>416</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392</v>
      </c>
      <c r="B63" s="850" t="s">
        <v>418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29</v>
      </c>
      <c r="AG63" s="902"/>
      <c r="AH63" s="902"/>
      <c r="AI63" s="902"/>
      <c r="AJ63" s="903"/>
      <c r="AK63" s="904"/>
      <c r="AL63" s="899"/>
      <c r="AM63" s="899"/>
      <c r="AN63" s="899"/>
      <c r="AO63" s="899"/>
      <c r="AP63" s="902">
        <v>4445</v>
      </c>
      <c r="AQ63" s="902"/>
      <c r="AR63" s="902"/>
      <c r="AS63" s="902"/>
      <c r="AT63" s="902"/>
      <c r="AU63" s="902">
        <v>3291</v>
      </c>
      <c r="AV63" s="902"/>
      <c r="AW63" s="902"/>
      <c r="AX63" s="902"/>
      <c r="AY63" s="902"/>
      <c r="AZ63" s="906"/>
      <c r="BA63" s="906"/>
      <c r="BB63" s="906"/>
      <c r="BC63" s="906"/>
      <c r="BD63" s="906"/>
      <c r="BE63" s="907"/>
      <c r="BF63" s="907"/>
      <c r="BG63" s="907"/>
      <c r="BH63" s="907"/>
      <c r="BI63" s="908"/>
      <c r="BJ63" s="909" t="s">
        <v>178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420</v>
      </c>
      <c r="B66" s="801"/>
      <c r="C66" s="801"/>
      <c r="D66" s="801"/>
      <c r="E66" s="801"/>
      <c r="F66" s="801"/>
      <c r="G66" s="801"/>
      <c r="H66" s="801"/>
      <c r="I66" s="801"/>
      <c r="J66" s="801"/>
      <c r="K66" s="801"/>
      <c r="L66" s="801"/>
      <c r="M66" s="801"/>
      <c r="N66" s="801"/>
      <c r="O66" s="801"/>
      <c r="P66" s="802"/>
      <c r="Q66" s="777" t="s">
        <v>421</v>
      </c>
      <c r="R66" s="778"/>
      <c r="S66" s="778"/>
      <c r="T66" s="778"/>
      <c r="U66" s="779"/>
      <c r="V66" s="777" t="s">
        <v>422</v>
      </c>
      <c r="W66" s="778"/>
      <c r="X66" s="778"/>
      <c r="Y66" s="778"/>
      <c r="Z66" s="779"/>
      <c r="AA66" s="777" t="s">
        <v>423</v>
      </c>
      <c r="AB66" s="778"/>
      <c r="AC66" s="778"/>
      <c r="AD66" s="778"/>
      <c r="AE66" s="779"/>
      <c r="AF66" s="912" t="s">
        <v>400</v>
      </c>
      <c r="AG66" s="873"/>
      <c r="AH66" s="873"/>
      <c r="AI66" s="873"/>
      <c r="AJ66" s="913"/>
      <c r="AK66" s="777" t="s">
        <v>401</v>
      </c>
      <c r="AL66" s="801"/>
      <c r="AM66" s="801"/>
      <c r="AN66" s="801"/>
      <c r="AO66" s="802"/>
      <c r="AP66" s="777" t="s">
        <v>402</v>
      </c>
      <c r="AQ66" s="778"/>
      <c r="AR66" s="778"/>
      <c r="AS66" s="778"/>
      <c r="AT66" s="779"/>
      <c r="AU66" s="777" t="s">
        <v>424</v>
      </c>
      <c r="AV66" s="778"/>
      <c r="AW66" s="778"/>
      <c r="AX66" s="778"/>
      <c r="AY66" s="779"/>
      <c r="AZ66" s="777" t="s">
        <v>380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573</v>
      </c>
      <c r="C68" s="930"/>
      <c r="D68" s="930"/>
      <c r="E68" s="930"/>
      <c r="F68" s="930"/>
      <c r="G68" s="930"/>
      <c r="H68" s="930"/>
      <c r="I68" s="930"/>
      <c r="J68" s="930"/>
      <c r="K68" s="930"/>
      <c r="L68" s="930"/>
      <c r="M68" s="930"/>
      <c r="N68" s="930"/>
      <c r="O68" s="930"/>
      <c r="P68" s="931"/>
      <c r="Q68" s="932">
        <v>14739</v>
      </c>
      <c r="R68" s="926"/>
      <c r="S68" s="926"/>
      <c r="T68" s="926"/>
      <c r="U68" s="926"/>
      <c r="V68" s="926">
        <v>14662</v>
      </c>
      <c r="W68" s="926"/>
      <c r="X68" s="926"/>
      <c r="Y68" s="926"/>
      <c r="Z68" s="926"/>
      <c r="AA68" s="926">
        <v>77</v>
      </c>
      <c r="AB68" s="926"/>
      <c r="AC68" s="926"/>
      <c r="AD68" s="926"/>
      <c r="AE68" s="926"/>
      <c r="AF68" s="926">
        <v>77</v>
      </c>
      <c r="AG68" s="926"/>
      <c r="AH68" s="926"/>
      <c r="AI68" s="926"/>
      <c r="AJ68" s="926"/>
      <c r="AK68" s="926">
        <v>500</v>
      </c>
      <c r="AL68" s="926"/>
      <c r="AM68" s="926"/>
      <c r="AN68" s="926"/>
      <c r="AO68" s="926"/>
      <c r="AP68" s="926" t="s">
        <v>586</v>
      </c>
      <c r="AQ68" s="926"/>
      <c r="AR68" s="926"/>
      <c r="AS68" s="926"/>
      <c r="AT68" s="926"/>
      <c r="AU68" s="926" t="s">
        <v>572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574</v>
      </c>
      <c r="C69" s="934"/>
      <c r="D69" s="934"/>
      <c r="E69" s="934"/>
      <c r="F69" s="934"/>
      <c r="G69" s="934"/>
      <c r="H69" s="934"/>
      <c r="I69" s="934"/>
      <c r="J69" s="934"/>
      <c r="K69" s="934"/>
      <c r="L69" s="934"/>
      <c r="M69" s="934"/>
      <c r="N69" s="934"/>
      <c r="O69" s="934"/>
      <c r="P69" s="935"/>
      <c r="Q69" s="936">
        <v>1399</v>
      </c>
      <c r="R69" s="891"/>
      <c r="S69" s="891"/>
      <c r="T69" s="891"/>
      <c r="U69" s="891"/>
      <c r="V69" s="891">
        <v>1383</v>
      </c>
      <c r="W69" s="891"/>
      <c r="X69" s="891"/>
      <c r="Y69" s="891"/>
      <c r="Z69" s="891"/>
      <c r="AA69" s="891">
        <v>16</v>
      </c>
      <c r="AB69" s="891"/>
      <c r="AC69" s="891"/>
      <c r="AD69" s="891"/>
      <c r="AE69" s="891"/>
      <c r="AF69" s="891">
        <v>16</v>
      </c>
      <c r="AG69" s="891"/>
      <c r="AH69" s="891"/>
      <c r="AI69" s="891"/>
      <c r="AJ69" s="891"/>
      <c r="AK69" s="891">
        <v>7</v>
      </c>
      <c r="AL69" s="891"/>
      <c r="AM69" s="891"/>
      <c r="AN69" s="891"/>
      <c r="AO69" s="891"/>
      <c r="AP69" s="891" t="s">
        <v>586</v>
      </c>
      <c r="AQ69" s="891"/>
      <c r="AR69" s="891"/>
      <c r="AS69" s="891"/>
      <c r="AT69" s="891"/>
      <c r="AU69" s="891" t="s">
        <v>572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575</v>
      </c>
      <c r="C70" s="934"/>
      <c r="D70" s="934"/>
      <c r="E70" s="934"/>
      <c r="F70" s="934"/>
      <c r="G70" s="934"/>
      <c r="H70" s="934"/>
      <c r="I70" s="934"/>
      <c r="J70" s="934"/>
      <c r="K70" s="934"/>
      <c r="L70" s="934"/>
      <c r="M70" s="934"/>
      <c r="N70" s="934"/>
      <c r="O70" s="934"/>
      <c r="P70" s="935"/>
      <c r="Q70" s="936">
        <v>222</v>
      </c>
      <c r="R70" s="891"/>
      <c r="S70" s="891"/>
      <c r="T70" s="891"/>
      <c r="U70" s="891"/>
      <c r="V70" s="891">
        <v>212</v>
      </c>
      <c r="W70" s="891"/>
      <c r="X70" s="891"/>
      <c r="Y70" s="891"/>
      <c r="Z70" s="891"/>
      <c r="AA70" s="891">
        <v>10</v>
      </c>
      <c r="AB70" s="891"/>
      <c r="AC70" s="891"/>
      <c r="AD70" s="891"/>
      <c r="AE70" s="891"/>
      <c r="AF70" s="891">
        <v>-8</v>
      </c>
      <c r="AG70" s="891"/>
      <c r="AH70" s="891"/>
      <c r="AI70" s="891"/>
      <c r="AJ70" s="891"/>
      <c r="AK70" s="891">
        <v>28</v>
      </c>
      <c r="AL70" s="891"/>
      <c r="AM70" s="891"/>
      <c r="AN70" s="891"/>
      <c r="AO70" s="891"/>
      <c r="AP70" s="891" t="s">
        <v>586</v>
      </c>
      <c r="AQ70" s="891"/>
      <c r="AR70" s="891"/>
      <c r="AS70" s="891"/>
      <c r="AT70" s="891"/>
      <c r="AU70" s="891" t="s">
        <v>572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576</v>
      </c>
      <c r="C71" s="934"/>
      <c r="D71" s="934"/>
      <c r="E71" s="934"/>
      <c r="F71" s="934"/>
      <c r="G71" s="934"/>
      <c r="H71" s="934"/>
      <c r="I71" s="934"/>
      <c r="J71" s="934"/>
      <c r="K71" s="934"/>
      <c r="L71" s="934"/>
      <c r="M71" s="934"/>
      <c r="N71" s="934"/>
      <c r="O71" s="934"/>
      <c r="P71" s="935"/>
      <c r="Q71" s="936">
        <v>491</v>
      </c>
      <c r="R71" s="891"/>
      <c r="S71" s="891"/>
      <c r="T71" s="891"/>
      <c r="U71" s="891"/>
      <c r="V71" s="891">
        <v>470</v>
      </c>
      <c r="W71" s="891"/>
      <c r="X71" s="891"/>
      <c r="Y71" s="891"/>
      <c r="Z71" s="891"/>
      <c r="AA71" s="891">
        <v>21</v>
      </c>
      <c r="AB71" s="891"/>
      <c r="AC71" s="891"/>
      <c r="AD71" s="891"/>
      <c r="AE71" s="891"/>
      <c r="AF71" s="891">
        <v>21</v>
      </c>
      <c r="AG71" s="891"/>
      <c r="AH71" s="891"/>
      <c r="AI71" s="891"/>
      <c r="AJ71" s="891"/>
      <c r="AK71" s="891">
        <v>72</v>
      </c>
      <c r="AL71" s="891"/>
      <c r="AM71" s="891"/>
      <c r="AN71" s="891"/>
      <c r="AO71" s="891"/>
      <c r="AP71" s="891" t="s">
        <v>586</v>
      </c>
      <c r="AQ71" s="891"/>
      <c r="AR71" s="891"/>
      <c r="AS71" s="891"/>
      <c r="AT71" s="891"/>
      <c r="AU71" s="891" t="s">
        <v>572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577</v>
      </c>
      <c r="C72" s="934"/>
      <c r="D72" s="934"/>
      <c r="E72" s="934"/>
      <c r="F72" s="934"/>
      <c r="G72" s="934"/>
      <c r="H72" s="934"/>
      <c r="I72" s="934"/>
      <c r="J72" s="934"/>
      <c r="K72" s="934"/>
      <c r="L72" s="934"/>
      <c r="M72" s="934"/>
      <c r="N72" s="934"/>
      <c r="O72" s="934"/>
      <c r="P72" s="935"/>
      <c r="Q72" s="936">
        <v>1732</v>
      </c>
      <c r="R72" s="891"/>
      <c r="S72" s="891"/>
      <c r="T72" s="891"/>
      <c r="U72" s="891"/>
      <c r="V72" s="891">
        <v>1728</v>
      </c>
      <c r="W72" s="891"/>
      <c r="X72" s="891"/>
      <c r="Y72" s="891"/>
      <c r="Z72" s="891"/>
      <c r="AA72" s="891">
        <v>4</v>
      </c>
      <c r="AB72" s="891"/>
      <c r="AC72" s="891"/>
      <c r="AD72" s="891"/>
      <c r="AE72" s="891"/>
      <c r="AF72" s="891">
        <v>4</v>
      </c>
      <c r="AG72" s="891"/>
      <c r="AH72" s="891"/>
      <c r="AI72" s="891"/>
      <c r="AJ72" s="891"/>
      <c r="AK72" s="891">
        <v>2</v>
      </c>
      <c r="AL72" s="891"/>
      <c r="AM72" s="891"/>
      <c r="AN72" s="891"/>
      <c r="AO72" s="891"/>
      <c r="AP72" s="891" t="s">
        <v>586</v>
      </c>
      <c r="AQ72" s="891"/>
      <c r="AR72" s="891"/>
      <c r="AS72" s="891"/>
      <c r="AT72" s="891"/>
      <c r="AU72" s="891" t="s">
        <v>572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578</v>
      </c>
      <c r="C73" s="934"/>
      <c r="D73" s="934"/>
      <c r="E73" s="934"/>
      <c r="F73" s="934"/>
      <c r="G73" s="934"/>
      <c r="H73" s="934"/>
      <c r="I73" s="934"/>
      <c r="J73" s="934"/>
      <c r="K73" s="934"/>
      <c r="L73" s="934"/>
      <c r="M73" s="934"/>
      <c r="N73" s="934"/>
      <c r="O73" s="934"/>
      <c r="P73" s="935"/>
      <c r="Q73" s="936">
        <v>281185</v>
      </c>
      <c r="R73" s="891"/>
      <c r="S73" s="891"/>
      <c r="T73" s="891"/>
      <c r="U73" s="891"/>
      <c r="V73" s="891">
        <v>271261</v>
      </c>
      <c r="W73" s="891"/>
      <c r="X73" s="891"/>
      <c r="Y73" s="891"/>
      <c r="Z73" s="891"/>
      <c r="AA73" s="891">
        <v>9925</v>
      </c>
      <c r="AB73" s="891"/>
      <c r="AC73" s="891"/>
      <c r="AD73" s="891"/>
      <c r="AE73" s="891"/>
      <c r="AF73" s="891">
        <v>9925</v>
      </c>
      <c r="AG73" s="891"/>
      <c r="AH73" s="891"/>
      <c r="AI73" s="891"/>
      <c r="AJ73" s="891"/>
      <c r="AK73" s="891">
        <v>1647</v>
      </c>
      <c r="AL73" s="891"/>
      <c r="AM73" s="891"/>
      <c r="AN73" s="891"/>
      <c r="AO73" s="891"/>
      <c r="AP73" s="891" t="s">
        <v>586</v>
      </c>
      <c r="AQ73" s="891"/>
      <c r="AR73" s="891"/>
      <c r="AS73" s="891"/>
      <c r="AT73" s="891"/>
      <c r="AU73" s="891" t="s">
        <v>572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579</v>
      </c>
      <c r="C74" s="934"/>
      <c r="D74" s="934"/>
      <c r="E74" s="934"/>
      <c r="F74" s="934"/>
      <c r="G74" s="934"/>
      <c r="H74" s="934"/>
      <c r="I74" s="934"/>
      <c r="J74" s="934"/>
      <c r="K74" s="934"/>
      <c r="L74" s="934"/>
      <c r="M74" s="934"/>
      <c r="N74" s="934"/>
      <c r="O74" s="934"/>
      <c r="P74" s="935"/>
      <c r="Q74" s="936">
        <v>61</v>
      </c>
      <c r="R74" s="891"/>
      <c r="S74" s="891"/>
      <c r="T74" s="891"/>
      <c r="U74" s="891"/>
      <c r="V74" s="891">
        <v>57</v>
      </c>
      <c r="W74" s="891"/>
      <c r="X74" s="891"/>
      <c r="Y74" s="891"/>
      <c r="Z74" s="891"/>
      <c r="AA74" s="891">
        <v>4</v>
      </c>
      <c r="AB74" s="891"/>
      <c r="AC74" s="891"/>
      <c r="AD74" s="891"/>
      <c r="AE74" s="891"/>
      <c r="AF74" s="891">
        <v>4</v>
      </c>
      <c r="AG74" s="891"/>
      <c r="AH74" s="891"/>
      <c r="AI74" s="891"/>
      <c r="AJ74" s="891"/>
      <c r="AK74" s="891">
        <v>0</v>
      </c>
      <c r="AL74" s="891"/>
      <c r="AM74" s="891"/>
      <c r="AN74" s="891"/>
      <c r="AO74" s="891"/>
      <c r="AP74" s="891" t="s">
        <v>586</v>
      </c>
      <c r="AQ74" s="891"/>
      <c r="AR74" s="891"/>
      <c r="AS74" s="891"/>
      <c r="AT74" s="891"/>
      <c r="AU74" s="891" t="s">
        <v>572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392</v>
      </c>
      <c r="B88" s="850" t="s">
        <v>425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10039</v>
      </c>
      <c r="AG88" s="902"/>
      <c r="AH88" s="902"/>
      <c r="AI88" s="902"/>
      <c r="AJ88" s="902"/>
      <c r="AK88" s="899"/>
      <c r="AL88" s="899"/>
      <c r="AM88" s="899"/>
      <c r="AN88" s="899"/>
      <c r="AO88" s="899"/>
      <c r="AP88" s="902" t="s">
        <v>513</v>
      </c>
      <c r="AQ88" s="902"/>
      <c r="AR88" s="902"/>
      <c r="AS88" s="902"/>
      <c r="AT88" s="902"/>
      <c r="AU88" s="902" t="s">
        <v>586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392</v>
      </c>
      <c r="BR102" s="850" t="s">
        <v>426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t="s">
        <v>572</v>
      </c>
      <c r="CS102" s="910"/>
      <c r="CT102" s="910"/>
      <c r="CU102" s="910"/>
      <c r="CV102" s="953"/>
      <c r="CW102" s="952" t="s">
        <v>572</v>
      </c>
      <c r="CX102" s="910"/>
      <c r="CY102" s="910"/>
      <c r="CZ102" s="910"/>
      <c r="DA102" s="953"/>
      <c r="DB102" s="952" t="s">
        <v>572</v>
      </c>
      <c r="DC102" s="910"/>
      <c r="DD102" s="910"/>
      <c r="DE102" s="910"/>
      <c r="DF102" s="953"/>
      <c r="DG102" s="952" t="s">
        <v>572</v>
      </c>
      <c r="DH102" s="910"/>
      <c r="DI102" s="910"/>
      <c r="DJ102" s="910"/>
      <c r="DK102" s="953"/>
      <c r="DL102" s="952">
        <v>251</v>
      </c>
      <c r="DM102" s="910"/>
      <c r="DN102" s="910"/>
      <c r="DO102" s="910"/>
      <c r="DP102" s="953"/>
      <c r="DQ102" s="952">
        <v>225</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431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433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434</v>
      </c>
      <c r="AB109" s="955"/>
      <c r="AC109" s="955"/>
      <c r="AD109" s="955"/>
      <c r="AE109" s="956"/>
      <c r="AF109" s="954" t="s">
        <v>311</v>
      </c>
      <c r="AG109" s="955"/>
      <c r="AH109" s="955"/>
      <c r="AI109" s="955"/>
      <c r="AJ109" s="956"/>
      <c r="AK109" s="954" t="s">
        <v>310</v>
      </c>
      <c r="AL109" s="955"/>
      <c r="AM109" s="955"/>
      <c r="AN109" s="955"/>
      <c r="AO109" s="956"/>
      <c r="AP109" s="954" t="s">
        <v>435</v>
      </c>
      <c r="AQ109" s="955"/>
      <c r="AR109" s="955"/>
      <c r="AS109" s="955"/>
      <c r="AT109" s="957"/>
      <c r="AU109" s="974" t="s">
        <v>433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434</v>
      </c>
      <c r="BR109" s="955"/>
      <c r="BS109" s="955"/>
      <c r="BT109" s="955"/>
      <c r="BU109" s="956"/>
      <c r="BV109" s="954" t="s">
        <v>311</v>
      </c>
      <c r="BW109" s="955"/>
      <c r="BX109" s="955"/>
      <c r="BY109" s="955"/>
      <c r="BZ109" s="956"/>
      <c r="CA109" s="954" t="s">
        <v>310</v>
      </c>
      <c r="CB109" s="955"/>
      <c r="CC109" s="955"/>
      <c r="CD109" s="955"/>
      <c r="CE109" s="956"/>
      <c r="CF109" s="975" t="s">
        <v>435</v>
      </c>
      <c r="CG109" s="975"/>
      <c r="CH109" s="975"/>
      <c r="CI109" s="975"/>
      <c r="CJ109" s="975"/>
      <c r="CK109" s="954" t="s">
        <v>436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434</v>
      </c>
      <c r="DH109" s="955"/>
      <c r="DI109" s="955"/>
      <c r="DJ109" s="955"/>
      <c r="DK109" s="956"/>
      <c r="DL109" s="954" t="s">
        <v>311</v>
      </c>
      <c r="DM109" s="955"/>
      <c r="DN109" s="955"/>
      <c r="DO109" s="955"/>
      <c r="DP109" s="956"/>
      <c r="DQ109" s="954" t="s">
        <v>310</v>
      </c>
      <c r="DR109" s="955"/>
      <c r="DS109" s="955"/>
      <c r="DT109" s="955"/>
      <c r="DU109" s="956"/>
      <c r="DV109" s="954" t="s">
        <v>435</v>
      </c>
      <c r="DW109" s="955"/>
      <c r="DX109" s="955"/>
      <c r="DY109" s="955"/>
      <c r="DZ109" s="957"/>
    </row>
    <row r="110" spans="1:131" s="226" customFormat="1" ht="26.25" customHeight="1">
      <c r="A110" s="958" t="s">
        <v>437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660966</v>
      </c>
      <c r="AB110" s="962"/>
      <c r="AC110" s="962"/>
      <c r="AD110" s="962"/>
      <c r="AE110" s="963"/>
      <c r="AF110" s="964">
        <v>640801</v>
      </c>
      <c r="AG110" s="962"/>
      <c r="AH110" s="962"/>
      <c r="AI110" s="962"/>
      <c r="AJ110" s="963"/>
      <c r="AK110" s="964">
        <v>697768</v>
      </c>
      <c r="AL110" s="962"/>
      <c r="AM110" s="962"/>
      <c r="AN110" s="962"/>
      <c r="AO110" s="963"/>
      <c r="AP110" s="965">
        <v>23</v>
      </c>
      <c r="AQ110" s="966"/>
      <c r="AR110" s="966"/>
      <c r="AS110" s="966"/>
      <c r="AT110" s="967"/>
      <c r="AU110" s="968" t="s">
        <v>66</v>
      </c>
      <c r="AV110" s="969"/>
      <c r="AW110" s="969"/>
      <c r="AX110" s="969"/>
      <c r="AY110" s="969"/>
      <c r="AZ110" s="1010" t="s">
        <v>438</v>
      </c>
      <c r="BA110" s="959"/>
      <c r="BB110" s="959"/>
      <c r="BC110" s="959"/>
      <c r="BD110" s="959"/>
      <c r="BE110" s="959"/>
      <c r="BF110" s="959"/>
      <c r="BG110" s="959"/>
      <c r="BH110" s="959"/>
      <c r="BI110" s="959"/>
      <c r="BJ110" s="959"/>
      <c r="BK110" s="959"/>
      <c r="BL110" s="959"/>
      <c r="BM110" s="959"/>
      <c r="BN110" s="959"/>
      <c r="BO110" s="959"/>
      <c r="BP110" s="960"/>
      <c r="BQ110" s="996">
        <v>6380204</v>
      </c>
      <c r="BR110" s="997"/>
      <c r="BS110" s="997"/>
      <c r="BT110" s="997"/>
      <c r="BU110" s="997"/>
      <c r="BV110" s="997">
        <v>6742693</v>
      </c>
      <c r="BW110" s="997"/>
      <c r="BX110" s="997"/>
      <c r="BY110" s="997"/>
      <c r="BZ110" s="997"/>
      <c r="CA110" s="997">
        <v>6538761</v>
      </c>
      <c r="CB110" s="997"/>
      <c r="CC110" s="997"/>
      <c r="CD110" s="997"/>
      <c r="CE110" s="997"/>
      <c r="CF110" s="1011">
        <v>215.2</v>
      </c>
      <c r="CG110" s="1012"/>
      <c r="CH110" s="1012"/>
      <c r="CI110" s="1012"/>
      <c r="CJ110" s="1012"/>
      <c r="CK110" s="1013" t="s">
        <v>439</v>
      </c>
      <c r="CL110" s="1014"/>
      <c r="CM110" s="993" t="s">
        <v>440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178</v>
      </c>
      <c r="DH110" s="997"/>
      <c r="DI110" s="997"/>
      <c r="DJ110" s="997"/>
      <c r="DK110" s="997"/>
      <c r="DL110" s="997" t="s">
        <v>178</v>
      </c>
      <c r="DM110" s="997"/>
      <c r="DN110" s="997"/>
      <c r="DO110" s="997"/>
      <c r="DP110" s="997"/>
      <c r="DQ110" s="997" t="s">
        <v>178</v>
      </c>
      <c r="DR110" s="997"/>
      <c r="DS110" s="997"/>
      <c r="DT110" s="997"/>
      <c r="DU110" s="997"/>
      <c r="DV110" s="998" t="s">
        <v>394</v>
      </c>
      <c r="DW110" s="998"/>
      <c r="DX110" s="998"/>
      <c r="DY110" s="998"/>
      <c r="DZ110" s="999"/>
    </row>
    <row r="111" spans="1:131" s="226" customFormat="1" ht="26.25" customHeight="1">
      <c r="A111" s="1000" t="s">
        <v>441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178</v>
      </c>
      <c r="AB111" s="1004"/>
      <c r="AC111" s="1004"/>
      <c r="AD111" s="1004"/>
      <c r="AE111" s="1005"/>
      <c r="AF111" s="1006" t="s">
        <v>394</v>
      </c>
      <c r="AG111" s="1004"/>
      <c r="AH111" s="1004"/>
      <c r="AI111" s="1004"/>
      <c r="AJ111" s="1005"/>
      <c r="AK111" s="1006" t="s">
        <v>178</v>
      </c>
      <c r="AL111" s="1004"/>
      <c r="AM111" s="1004"/>
      <c r="AN111" s="1004"/>
      <c r="AO111" s="1005"/>
      <c r="AP111" s="1007" t="s">
        <v>178</v>
      </c>
      <c r="AQ111" s="1008"/>
      <c r="AR111" s="1008"/>
      <c r="AS111" s="1008"/>
      <c r="AT111" s="1009"/>
      <c r="AU111" s="970"/>
      <c r="AV111" s="971"/>
      <c r="AW111" s="971"/>
      <c r="AX111" s="971"/>
      <c r="AY111" s="971"/>
      <c r="AZ111" s="1019" t="s">
        <v>442</v>
      </c>
      <c r="BA111" s="1020"/>
      <c r="BB111" s="1020"/>
      <c r="BC111" s="1020"/>
      <c r="BD111" s="1020"/>
      <c r="BE111" s="1020"/>
      <c r="BF111" s="1020"/>
      <c r="BG111" s="1020"/>
      <c r="BH111" s="1020"/>
      <c r="BI111" s="1020"/>
      <c r="BJ111" s="1020"/>
      <c r="BK111" s="1020"/>
      <c r="BL111" s="1020"/>
      <c r="BM111" s="1020"/>
      <c r="BN111" s="1020"/>
      <c r="BO111" s="1020"/>
      <c r="BP111" s="1021"/>
      <c r="BQ111" s="989" t="s">
        <v>394</v>
      </c>
      <c r="BR111" s="990"/>
      <c r="BS111" s="990"/>
      <c r="BT111" s="990"/>
      <c r="BU111" s="990"/>
      <c r="BV111" s="990" t="s">
        <v>178</v>
      </c>
      <c r="BW111" s="990"/>
      <c r="BX111" s="990"/>
      <c r="BY111" s="990"/>
      <c r="BZ111" s="990"/>
      <c r="CA111" s="990" t="s">
        <v>178</v>
      </c>
      <c r="CB111" s="990"/>
      <c r="CC111" s="990"/>
      <c r="CD111" s="990"/>
      <c r="CE111" s="990"/>
      <c r="CF111" s="984" t="s">
        <v>178</v>
      </c>
      <c r="CG111" s="985"/>
      <c r="CH111" s="985"/>
      <c r="CI111" s="985"/>
      <c r="CJ111" s="985"/>
      <c r="CK111" s="1015"/>
      <c r="CL111" s="1016"/>
      <c r="CM111" s="986" t="s">
        <v>443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178</v>
      </c>
      <c r="DH111" s="990"/>
      <c r="DI111" s="990"/>
      <c r="DJ111" s="990"/>
      <c r="DK111" s="990"/>
      <c r="DL111" s="990" t="s">
        <v>178</v>
      </c>
      <c r="DM111" s="990"/>
      <c r="DN111" s="990"/>
      <c r="DO111" s="990"/>
      <c r="DP111" s="990"/>
      <c r="DQ111" s="990" t="s">
        <v>178</v>
      </c>
      <c r="DR111" s="990"/>
      <c r="DS111" s="990"/>
      <c r="DT111" s="990"/>
      <c r="DU111" s="990"/>
      <c r="DV111" s="991" t="s">
        <v>178</v>
      </c>
      <c r="DW111" s="991"/>
      <c r="DX111" s="991"/>
      <c r="DY111" s="991"/>
      <c r="DZ111" s="992"/>
    </row>
    <row r="112" spans="1:131" s="226" customFormat="1" ht="26.25" customHeight="1">
      <c r="A112" s="1022" t="s">
        <v>444</v>
      </c>
      <c r="B112" s="1023"/>
      <c r="C112" s="1020" t="s">
        <v>445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178</v>
      </c>
      <c r="AB112" s="1029"/>
      <c r="AC112" s="1029"/>
      <c r="AD112" s="1029"/>
      <c r="AE112" s="1030"/>
      <c r="AF112" s="1031" t="s">
        <v>178</v>
      </c>
      <c r="AG112" s="1029"/>
      <c r="AH112" s="1029"/>
      <c r="AI112" s="1029"/>
      <c r="AJ112" s="1030"/>
      <c r="AK112" s="1031" t="s">
        <v>178</v>
      </c>
      <c r="AL112" s="1029"/>
      <c r="AM112" s="1029"/>
      <c r="AN112" s="1029"/>
      <c r="AO112" s="1030"/>
      <c r="AP112" s="1032" t="s">
        <v>178</v>
      </c>
      <c r="AQ112" s="1033"/>
      <c r="AR112" s="1033"/>
      <c r="AS112" s="1033"/>
      <c r="AT112" s="1034"/>
      <c r="AU112" s="970"/>
      <c r="AV112" s="971"/>
      <c r="AW112" s="971"/>
      <c r="AX112" s="971"/>
      <c r="AY112" s="971"/>
      <c r="AZ112" s="1019" t="s">
        <v>446</v>
      </c>
      <c r="BA112" s="1020"/>
      <c r="BB112" s="1020"/>
      <c r="BC112" s="1020"/>
      <c r="BD112" s="1020"/>
      <c r="BE112" s="1020"/>
      <c r="BF112" s="1020"/>
      <c r="BG112" s="1020"/>
      <c r="BH112" s="1020"/>
      <c r="BI112" s="1020"/>
      <c r="BJ112" s="1020"/>
      <c r="BK112" s="1020"/>
      <c r="BL112" s="1020"/>
      <c r="BM112" s="1020"/>
      <c r="BN112" s="1020"/>
      <c r="BO112" s="1020"/>
      <c r="BP112" s="1021"/>
      <c r="BQ112" s="989">
        <v>3212372</v>
      </c>
      <c r="BR112" s="990"/>
      <c r="BS112" s="990"/>
      <c r="BT112" s="990"/>
      <c r="BU112" s="990"/>
      <c r="BV112" s="990">
        <v>3310326</v>
      </c>
      <c r="BW112" s="990"/>
      <c r="BX112" s="990"/>
      <c r="BY112" s="990"/>
      <c r="BZ112" s="990"/>
      <c r="CA112" s="990">
        <v>3291626</v>
      </c>
      <c r="CB112" s="990"/>
      <c r="CC112" s="990"/>
      <c r="CD112" s="990"/>
      <c r="CE112" s="990"/>
      <c r="CF112" s="984">
        <v>108.3</v>
      </c>
      <c r="CG112" s="985"/>
      <c r="CH112" s="985"/>
      <c r="CI112" s="985"/>
      <c r="CJ112" s="985"/>
      <c r="CK112" s="1015"/>
      <c r="CL112" s="1016"/>
      <c r="CM112" s="986" t="s">
        <v>447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178</v>
      </c>
      <c r="DH112" s="990"/>
      <c r="DI112" s="990"/>
      <c r="DJ112" s="990"/>
      <c r="DK112" s="990"/>
      <c r="DL112" s="990" t="s">
        <v>178</v>
      </c>
      <c r="DM112" s="990"/>
      <c r="DN112" s="990"/>
      <c r="DO112" s="990"/>
      <c r="DP112" s="990"/>
      <c r="DQ112" s="990" t="s">
        <v>178</v>
      </c>
      <c r="DR112" s="990"/>
      <c r="DS112" s="990"/>
      <c r="DT112" s="990"/>
      <c r="DU112" s="990"/>
      <c r="DV112" s="991" t="s">
        <v>178</v>
      </c>
      <c r="DW112" s="991"/>
      <c r="DX112" s="991"/>
      <c r="DY112" s="991"/>
      <c r="DZ112" s="992"/>
    </row>
    <row r="113" spans="1:130" s="226" customFormat="1" ht="26.25" customHeight="1">
      <c r="A113" s="1024"/>
      <c r="B113" s="1025"/>
      <c r="C113" s="1020" t="s">
        <v>448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275415</v>
      </c>
      <c r="AB113" s="1004"/>
      <c r="AC113" s="1004"/>
      <c r="AD113" s="1004"/>
      <c r="AE113" s="1005"/>
      <c r="AF113" s="1006">
        <v>273956</v>
      </c>
      <c r="AG113" s="1004"/>
      <c r="AH113" s="1004"/>
      <c r="AI113" s="1004"/>
      <c r="AJ113" s="1005"/>
      <c r="AK113" s="1006">
        <v>286553</v>
      </c>
      <c r="AL113" s="1004"/>
      <c r="AM113" s="1004"/>
      <c r="AN113" s="1004"/>
      <c r="AO113" s="1005"/>
      <c r="AP113" s="1007">
        <v>9.4</v>
      </c>
      <c r="AQ113" s="1008"/>
      <c r="AR113" s="1008"/>
      <c r="AS113" s="1008"/>
      <c r="AT113" s="1009"/>
      <c r="AU113" s="970"/>
      <c r="AV113" s="971"/>
      <c r="AW113" s="971"/>
      <c r="AX113" s="971"/>
      <c r="AY113" s="971"/>
      <c r="AZ113" s="1019" t="s">
        <v>449</v>
      </c>
      <c r="BA113" s="1020"/>
      <c r="BB113" s="1020"/>
      <c r="BC113" s="1020"/>
      <c r="BD113" s="1020"/>
      <c r="BE113" s="1020"/>
      <c r="BF113" s="1020"/>
      <c r="BG113" s="1020"/>
      <c r="BH113" s="1020"/>
      <c r="BI113" s="1020"/>
      <c r="BJ113" s="1020"/>
      <c r="BK113" s="1020"/>
      <c r="BL113" s="1020"/>
      <c r="BM113" s="1020"/>
      <c r="BN113" s="1020"/>
      <c r="BO113" s="1020"/>
      <c r="BP113" s="1021"/>
      <c r="BQ113" s="989" t="s">
        <v>178</v>
      </c>
      <c r="BR113" s="990"/>
      <c r="BS113" s="990"/>
      <c r="BT113" s="990"/>
      <c r="BU113" s="990"/>
      <c r="BV113" s="990" t="s">
        <v>178</v>
      </c>
      <c r="BW113" s="990"/>
      <c r="BX113" s="990"/>
      <c r="BY113" s="990"/>
      <c r="BZ113" s="990"/>
      <c r="CA113" s="990" t="s">
        <v>178</v>
      </c>
      <c r="CB113" s="990"/>
      <c r="CC113" s="990"/>
      <c r="CD113" s="990"/>
      <c r="CE113" s="990"/>
      <c r="CF113" s="984" t="s">
        <v>178</v>
      </c>
      <c r="CG113" s="985"/>
      <c r="CH113" s="985"/>
      <c r="CI113" s="985"/>
      <c r="CJ113" s="985"/>
      <c r="CK113" s="1015"/>
      <c r="CL113" s="1016"/>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394</v>
      </c>
      <c r="DH113" s="1029"/>
      <c r="DI113" s="1029"/>
      <c r="DJ113" s="1029"/>
      <c r="DK113" s="1030"/>
      <c r="DL113" s="1031" t="s">
        <v>178</v>
      </c>
      <c r="DM113" s="1029"/>
      <c r="DN113" s="1029"/>
      <c r="DO113" s="1029"/>
      <c r="DP113" s="1030"/>
      <c r="DQ113" s="1031" t="s">
        <v>394</v>
      </c>
      <c r="DR113" s="1029"/>
      <c r="DS113" s="1029"/>
      <c r="DT113" s="1029"/>
      <c r="DU113" s="1030"/>
      <c r="DV113" s="1032" t="s">
        <v>394</v>
      </c>
      <c r="DW113" s="1033"/>
      <c r="DX113" s="1033"/>
      <c r="DY113" s="1033"/>
      <c r="DZ113" s="1034"/>
    </row>
    <row r="114" spans="1:130" s="226" customFormat="1" ht="26.25" customHeight="1">
      <c r="A114" s="1024"/>
      <c r="B114" s="1025"/>
      <c r="C114" s="1020" t="s">
        <v>451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303</v>
      </c>
      <c r="AB114" s="1029"/>
      <c r="AC114" s="1029"/>
      <c r="AD114" s="1029"/>
      <c r="AE114" s="1030"/>
      <c r="AF114" s="1031" t="s">
        <v>178</v>
      </c>
      <c r="AG114" s="1029"/>
      <c r="AH114" s="1029"/>
      <c r="AI114" s="1029"/>
      <c r="AJ114" s="1030"/>
      <c r="AK114" s="1031" t="s">
        <v>178</v>
      </c>
      <c r="AL114" s="1029"/>
      <c r="AM114" s="1029"/>
      <c r="AN114" s="1029"/>
      <c r="AO114" s="1030"/>
      <c r="AP114" s="1032" t="s">
        <v>178</v>
      </c>
      <c r="AQ114" s="1033"/>
      <c r="AR114" s="1033"/>
      <c r="AS114" s="1033"/>
      <c r="AT114" s="1034"/>
      <c r="AU114" s="970"/>
      <c r="AV114" s="971"/>
      <c r="AW114" s="971"/>
      <c r="AX114" s="971"/>
      <c r="AY114" s="971"/>
      <c r="AZ114" s="1019" t="s">
        <v>452</v>
      </c>
      <c r="BA114" s="1020"/>
      <c r="BB114" s="1020"/>
      <c r="BC114" s="1020"/>
      <c r="BD114" s="1020"/>
      <c r="BE114" s="1020"/>
      <c r="BF114" s="1020"/>
      <c r="BG114" s="1020"/>
      <c r="BH114" s="1020"/>
      <c r="BI114" s="1020"/>
      <c r="BJ114" s="1020"/>
      <c r="BK114" s="1020"/>
      <c r="BL114" s="1020"/>
      <c r="BM114" s="1020"/>
      <c r="BN114" s="1020"/>
      <c r="BO114" s="1020"/>
      <c r="BP114" s="1021"/>
      <c r="BQ114" s="989">
        <v>558889</v>
      </c>
      <c r="BR114" s="990"/>
      <c r="BS114" s="990"/>
      <c r="BT114" s="990"/>
      <c r="BU114" s="990"/>
      <c r="BV114" s="990">
        <v>561519</v>
      </c>
      <c r="BW114" s="990"/>
      <c r="BX114" s="990"/>
      <c r="BY114" s="990"/>
      <c r="BZ114" s="990"/>
      <c r="CA114" s="990">
        <v>536092</v>
      </c>
      <c r="CB114" s="990"/>
      <c r="CC114" s="990"/>
      <c r="CD114" s="990"/>
      <c r="CE114" s="990"/>
      <c r="CF114" s="984">
        <v>17.600000000000001</v>
      </c>
      <c r="CG114" s="985"/>
      <c r="CH114" s="985"/>
      <c r="CI114" s="985"/>
      <c r="CJ114" s="985"/>
      <c r="CK114" s="1015"/>
      <c r="CL114" s="1016"/>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178</v>
      </c>
      <c r="DH114" s="1029"/>
      <c r="DI114" s="1029"/>
      <c r="DJ114" s="1029"/>
      <c r="DK114" s="1030"/>
      <c r="DL114" s="1031" t="s">
        <v>178</v>
      </c>
      <c r="DM114" s="1029"/>
      <c r="DN114" s="1029"/>
      <c r="DO114" s="1029"/>
      <c r="DP114" s="1030"/>
      <c r="DQ114" s="1031" t="s">
        <v>178</v>
      </c>
      <c r="DR114" s="1029"/>
      <c r="DS114" s="1029"/>
      <c r="DT114" s="1029"/>
      <c r="DU114" s="1030"/>
      <c r="DV114" s="1032" t="s">
        <v>178</v>
      </c>
      <c r="DW114" s="1033"/>
      <c r="DX114" s="1033"/>
      <c r="DY114" s="1033"/>
      <c r="DZ114" s="1034"/>
    </row>
    <row r="115" spans="1:130" s="226" customFormat="1" ht="26.25" customHeight="1">
      <c r="A115" s="1024"/>
      <c r="B115" s="1025"/>
      <c r="C115" s="1020" t="s">
        <v>454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178</v>
      </c>
      <c r="AB115" s="1004"/>
      <c r="AC115" s="1004"/>
      <c r="AD115" s="1004"/>
      <c r="AE115" s="1005"/>
      <c r="AF115" s="1006" t="s">
        <v>178</v>
      </c>
      <c r="AG115" s="1004"/>
      <c r="AH115" s="1004"/>
      <c r="AI115" s="1004"/>
      <c r="AJ115" s="1005"/>
      <c r="AK115" s="1006" t="s">
        <v>178</v>
      </c>
      <c r="AL115" s="1004"/>
      <c r="AM115" s="1004"/>
      <c r="AN115" s="1004"/>
      <c r="AO115" s="1005"/>
      <c r="AP115" s="1007" t="s">
        <v>178</v>
      </c>
      <c r="AQ115" s="1008"/>
      <c r="AR115" s="1008"/>
      <c r="AS115" s="1008"/>
      <c r="AT115" s="1009"/>
      <c r="AU115" s="970"/>
      <c r="AV115" s="971"/>
      <c r="AW115" s="971"/>
      <c r="AX115" s="971"/>
      <c r="AY115" s="971"/>
      <c r="AZ115" s="1019" t="s">
        <v>455</v>
      </c>
      <c r="BA115" s="1020"/>
      <c r="BB115" s="1020"/>
      <c r="BC115" s="1020"/>
      <c r="BD115" s="1020"/>
      <c r="BE115" s="1020"/>
      <c r="BF115" s="1020"/>
      <c r="BG115" s="1020"/>
      <c r="BH115" s="1020"/>
      <c r="BI115" s="1020"/>
      <c r="BJ115" s="1020"/>
      <c r="BK115" s="1020"/>
      <c r="BL115" s="1020"/>
      <c r="BM115" s="1020"/>
      <c r="BN115" s="1020"/>
      <c r="BO115" s="1020"/>
      <c r="BP115" s="1021"/>
      <c r="BQ115" s="989">
        <v>221373</v>
      </c>
      <c r="BR115" s="990"/>
      <c r="BS115" s="990"/>
      <c r="BT115" s="990"/>
      <c r="BU115" s="990"/>
      <c r="BV115" s="990">
        <v>213174</v>
      </c>
      <c r="BW115" s="990"/>
      <c r="BX115" s="990"/>
      <c r="BY115" s="990"/>
      <c r="BZ115" s="990"/>
      <c r="CA115" s="990">
        <v>225473</v>
      </c>
      <c r="CB115" s="990"/>
      <c r="CC115" s="990"/>
      <c r="CD115" s="990"/>
      <c r="CE115" s="990"/>
      <c r="CF115" s="984">
        <v>7.4</v>
      </c>
      <c r="CG115" s="985"/>
      <c r="CH115" s="985"/>
      <c r="CI115" s="985"/>
      <c r="CJ115" s="985"/>
      <c r="CK115" s="1015"/>
      <c r="CL115" s="1016"/>
      <c r="CM115" s="1019" t="s">
        <v>456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178</v>
      </c>
      <c r="DH115" s="1029"/>
      <c r="DI115" s="1029"/>
      <c r="DJ115" s="1029"/>
      <c r="DK115" s="1030"/>
      <c r="DL115" s="1031" t="s">
        <v>178</v>
      </c>
      <c r="DM115" s="1029"/>
      <c r="DN115" s="1029"/>
      <c r="DO115" s="1029"/>
      <c r="DP115" s="1030"/>
      <c r="DQ115" s="1031" t="s">
        <v>178</v>
      </c>
      <c r="DR115" s="1029"/>
      <c r="DS115" s="1029"/>
      <c r="DT115" s="1029"/>
      <c r="DU115" s="1030"/>
      <c r="DV115" s="1032" t="s">
        <v>178</v>
      </c>
      <c r="DW115" s="1033"/>
      <c r="DX115" s="1033"/>
      <c r="DY115" s="1033"/>
      <c r="DZ115" s="1034"/>
    </row>
    <row r="116" spans="1:130" s="226" customFormat="1" ht="26.25" customHeight="1">
      <c r="A116" s="1026"/>
      <c r="B116" s="1027"/>
      <c r="C116" s="1035" t="s">
        <v>457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178</v>
      </c>
      <c r="AB116" s="1029"/>
      <c r="AC116" s="1029"/>
      <c r="AD116" s="1029"/>
      <c r="AE116" s="1030"/>
      <c r="AF116" s="1031" t="s">
        <v>178</v>
      </c>
      <c r="AG116" s="1029"/>
      <c r="AH116" s="1029"/>
      <c r="AI116" s="1029"/>
      <c r="AJ116" s="1030"/>
      <c r="AK116" s="1031" t="s">
        <v>178</v>
      </c>
      <c r="AL116" s="1029"/>
      <c r="AM116" s="1029"/>
      <c r="AN116" s="1029"/>
      <c r="AO116" s="1030"/>
      <c r="AP116" s="1032" t="s">
        <v>178</v>
      </c>
      <c r="AQ116" s="1033"/>
      <c r="AR116" s="1033"/>
      <c r="AS116" s="1033"/>
      <c r="AT116" s="1034"/>
      <c r="AU116" s="970"/>
      <c r="AV116" s="971"/>
      <c r="AW116" s="971"/>
      <c r="AX116" s="971"/>
      <c r="AY116" s="971"/>
      <c r="AZ116" s="1037" t="s">
        <v>458</v>
      </c>
      <c r="BA116" s="1038"/>
      <c r="BB116" s="1038"/>
      <c r="BC116" s="1038"/>
      <c r="BD116" s="1038"/>
      <c r="BE116" s="1038"/>
      <c r="BF116" s="1038"/>
      <c r="BG116" s="1038"/>
      <c r="BH116" s="1038"/>
      <c r="BI116" s="1038"/>
      <c r="BJ116" s="1038"/>
      <c r="BK116" s="1038"/>
      <c r="BL116" s="1038"/>
      <c r="BM116" s="1038"/>
      <c r="BN116" s="1038"/>
      <c r="BO116" s="1038"/>
      <c r="BP116" s="1039"/>
      <c r="BQ116" s="989" t="s">
        <v>178</v>
      </c>
      <c r="BR116" s="990"/>
      <c r="BS116" s="990"/>
      <c r="BT116" s="990"/>
      <c r="BU116" s="990"/>
      <c r="BV116" s="990" t="s">
        <v>178</v>
      </c>
      <c r="BW116" s="990"/>
      <c r="BX116" s="990"/>
      <c r="BY116" s="990"/>
      <c r="BZ116" s="990"/>
      <c r="CA116" s="990" t="s">
        <v>178</v>
      </c>
      <c r="CB116" s="990"/>
      <c r="CC116" s="990"/>
      <c r="CD116" s="990"/>
      <c r="CE116" s="990"/>
      <c r="CF116" s="984" t="s">
        <v>394</v>
      </c>
      <c r="CG116" s="985"/>
      <c r="CH116" s="985"/>
      <c r="CI116" s="985"/>
      <c r="CJ116" s="985"/>
      <c r="CK116" s="1015"/>
      <c r="CL116" s="1016"/>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178</v>
      </c>
      <c r="DH116" s="1029"/>
      <c r="DI116" s="1029"/>
      <c r="DJ116" s="1029"/>
      <c r="DK116" s="1030"/>
      <c r="DL116" s="1031" t="s">
        <v>178</v>
      </c>
      <c r="DM116" s="1029"/>
      <c r="DN116" s="1029"/>
      <c r="DO116" s="1029"/>
      <c r="DP116" s="1030"/>
      <c r="DQ116" s="1031" t="s">
        <v>178</v>
      </c>
      <c r="DR116" s="1029"/>
      <c r="DS116" s="1029"/>
      <c r="DT116" s="1029"/>
      <c r="DU116" s="1030"/>
      <c r="DV116" s="1032" t="s">
        <v>178</v>
      </c>
      <c r="DW116" s="1033"/>
      <c r="DX116" s="1033"/>
      <c r="DY116" s="1033"/>
      <c r="DZ116" s="1034"/>
    </row>
    <row r="117" spans="1:130" s="226" customFormat="1" ht="26.25" customHeight="1">
      <c r="A117" s="974" t="s">
        <v>190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460</v>
      </c>
      <c r="Z117" s="956"/>
      <c r="AA117" s="1046">
        <v>936684</v>
      </c>
      <c r="AB117" s="1047"/>
      <c r="AC117" s="1047"/>
      <c r="AD117" s="1047"/>
      <c r="AE117" s="1048"/>
      <c r="AF117" s="1049">
        <v>914757</v>
      </c>
      <c r="AG117" s="1047"/>
      <c r="AH117" s="1047"/>
      <c r="AI117" s="1047"/>
      <c r="AJ117" s="1048"/>
      <c r="AK117" s="1049">
        <v>984321</v>
      </c>
      <c r="AL117" s="1047"/>
      <c r="AM117" s="1047"/>
      <c r="AN117" s="1047"/>
      <c r="AO117" s="1048"/>
      <c r="AP117" s="1050"/>
      <c r="AQ117" s="1051"/>
      <c r="AR117" s="1051"/>
      <c r="AS117" s="1051"/>
      <c r="AT117" s="1052"/>
      <c r="AU117" s="970"/>
      <c r="AV117" s="971"/>
      <c r="AW117" s="971"/>
      <c r="AX117" s="971"/>
      <c r="AY117" s="971"/>
      <c r="AZ117" s="1037" t="s">
        <v>461</v>
      </c>
      <c r="BA117" s="1038"/>
      <c r="BB117" s="1038"/>
      <c r="BC117" s="1038"/>
      <c r="BD117" s="1038"/>
      <c r="BE117" s="1038"/>
      <c r="BF117" s="1038"/>
      <c r="BG117" s="1038"/>
      <c r="BH117" s="1038"/>
      <c r="BI117" s="1038"/>
      <c r="BJ117" s="1038"/>
      <c r="BK117" s="1038"/>
      <c r="BL117" s="1038"/>
      <c r="BM117" s="1038"/>
      <c r="BN117" s="1038"/>
      <c r="BO117" s="1038"/>
      <c r="BP117" s="1039"/>
      <c r="BQ117" s="989" t="s">
        <v>178</v>
      </c>
      <c r="BR117" s="990"/>
      <c r="BS117" s="990"/>
      <c r="BT117" s="990"/>
      <c r="BU117" s="990"/>
      <c r="BV117" s="990" t="s">
        <v>178</v>
      </c>
      <c r="BW117" s="990"/>
      <c r="BX117" s="990"/>
      <c r="BY117" s="990"/>
      <c r="BZ117" s="990"/>
      <c r="CA117" s="990" t="s">
        <v>178</v>
      </c>
      <c r="CB117" s="990"/>
      <c r="CC117" s="990"/>
      <c r="CD117" s="990"/>
      <c r="CE117" s="990"/>
      <c r="CF117" s="984" t="s">
        <v>178</v>
      </c>
      <c r="CG117" s="985"/>
      <c r="CH117" s="985"/>
      <c r="CI117" s="985"/>
      <c r="CJ117" s="985"/>
      <c r="CK117" s="1015"/>
      <c r="CL117" s="1016"/>
      <c r="CM117" s="986" t="s">
        <v>462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178</v>
      </c>
      <c r="DH117" s="1029"/>
      <c r="DI117" s="1029"/>
      <c r="DJ117" s="1029"/>
      <c r="DK117" s="1030"/>
      <c r="DL117" s="1031" t="s">
        <v>178</v>
      </c>
      <c r="DM117" s="1029"/>
      <c r="DN117" s="1029"/>
      <c r="DO117" s="1029"/>
      <c r="DP117" s="1030"/>
      <c r="DQ117" s="1031" t="s">
        <v>178</v>
      </c>
      <c r="DR117" s="1029"/>
      <c r="DS117" s="1029"/>
      <c r="DT117" s="1029"/>
      <c r="DU117" s="1030"/>
      <c r="DV117" s="1032" t="s">
        <v>178</v>
      </c>
      <c r="DW117" s="1033"/>
      <c r="DX117" s="1033"/>
      <c r="DY117" s="1033"/>
      <c r="DZ117" s="1034"/>
    </row>
    <row r="118" spans="1:130" s="226" customFormat="1" ht="26.25" customHeight="1">
      <c r="A118" s="974" t="s">
        <v>436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434</v>
      </c>
      <c r="AB118" s="955"/>
      <c r="AC118" s="955"/>
      <c r="AD118" s="955"/>
      <c r="AE118" s="956"/>
      <c r="AF118" s="954" t="s">
        <v>311</v>
      </c>
      <c r="AG118" s="955"/>
      <c r="AH118" s="955"/>
      <c r="AI118" s="955"/>
      <c r="AJ118" s="956"/>
      <c r="AK118" s="954" t="s">
        <v>310</v>
      </c>
      <c r="AL118" s="955"/>
      <c r="AM118" s="955"/>
      <c r="AN118" s="955"/>
      <c r="AO118" s="956"/>
      <c r="AP118" s="1041" t="s">
        <v>435</v>
      </c>
      <c r="AQ118" s="1042"/>
      <c r="AR118" s="1042"/>
      <c r="AS118" s="1042"/>
      <c r="AT118" s="1043"/>
      <c r="AU118" s="970"/>
      <c r="AV118" s="971"/>
      <c r="AW118" s="971"/>
      <c r="AX118" s="971"/>
      <c r="AY118" s="971"/>
      <c r="AZ118" s="1044" t="s">
        <v>463</v>
      </c>
      <c r="BA118" s="1035"/>
      <c r="BB118" s="1035"/>
      <c r="BC118" s="1035"/>
      <c r="BD118" s="1035"/>
      <c r="BE118" s="1035"/>
      <c r="BF118" s="1035"/>
      <c r="BG118" s="1035"/>
      <c r="BH118" s="1035"/>
      <c r="BI118" s="1035"/>
      <c r="BJ118" s="1035"/>
      <c r="BK118" s="1035"/>
      <c r="BL118" s="1035"/>
      <c r="BM118" s="1035"/>
      <c r="BN118" s="1035"/>
      <c r="BO118" s="1035"/>
      <c r="BP118" s="1036"/>
      <c r="BQ118" s="1067" t="s">
        <v>394</v>
      </c>
      <c r="BR118" s="1068"/>
      <c r="BS118" s="1068"/>
      <c r="BT118" s="1068"/>
      <c r="BU118" s="1068"/>
      <c r="BV118" s="1068" t="s">
        <v>178</v>
      </c>
      <c r="BW118" s="1068"/>
      <c r="BX118" s="1068"/>
      <c r="BY118" s="1068"/>
      <c r="BZ118" s="1068"/>
      <c r="CA118" s="1068" t="s">
        <v>394</v>
      </c>
      <c r="CB118" s="1068"/>
      <c r="CC118" s="1068"/>
      <c r="CD118" s="1068"/>
      <c r="CE118" s="1068"/>
      <c r="CF118" s="984" t="s">
        <v>178</v>
      </c>
      <c r="CG118" s="985"/>
      <c r="CH118" s="985"/>
      <c r="CI118" s="985"/>
      <c r="CJ118" s="985"/>
      <c r="CK118" s="1015"/>
      <c r="CL118" s="1016"/>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178</v>
      </c>
      <c r="DH118" s="1029"/>
      <c r="DI118" s="1029"/>
      <c r="DJ118" s="1029"/>
      <c r="DK118" s="1030"/>
      <c r="DL118" s="1031" t="s">
        <v>178</v>
      </c>
      <c r="DM118" s="1029"/>
      <c r="DN118" s="1029"/>
      <c r="DO118" s="1029"/>
      <c r="DP118" s="1030"/>
      <c r="DQ118" s="1031" t="s">
        <v>178</v>
      </c>
      <c r="DR118" s="1029"/>
      <c r="DS118" s="1029"/>
      <c r="DT118" s="1029"/>
      <c r="DU118" s="1030"/>
      <c r="DV118" s="1032" t="s">
        <v>178</v>
      </c>
      <c r="DW118" s="1033"/>
      <c r="DX118" s="1033"/>
      <c r="DY118" s="1033"/>
      <c r="DZ118" s="1034"/>
    </row>
    <row r="119" spans="1:130" s="226" customFormat="1" ht="26.25" customHeight="1">
      <c r="A119" s="1128" t="s">
        <v>439</v>
      </c>
      <c r="B119" s="1014"/>
      <c r="C119" s="993" t="s">
        <v>440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178</v>
      </c>
      <c r="AB119" s="962"/>
      <c r="AC119" s="962"/>
      <c r="AD119" s="962"/>
      <c r="AE119" s="963"/>
      <c r="AF119" s="964" t="s">
        <v>178</v>
      </c>
      <c r="AG119" s="962"/>
      <c r="AH119" s="962"/>
      <c r="AI119" s="962"/>
      <c r="AJ119" s="963"/>
      <c r="AK119" s="964" t="s">
        <v>178</v>
      </c>
      <c r="AL119" s="962"/>
      <c r="AM119" s="962"/>
      <c r="AN119" s="962"/>
      <c r="AO119" s="963"/>
      <c r="AP119" s="965" t="s">
        <v>394</v>
      </c>
      <c r="AQ119" s="966"/>
      <c r="AR119" s="966"/>
      <c r="AS119" s="966"/>
      <c r="AT119" s="967"/>
      <c r="AU119" s="972"/>
      <c r="AV119" s="973"/>
      <c r="AW119" s="973"/>
      <c r="AX119" s="973"/>
      <c r="AY119" s="973"/>
      <c r="AZ119" s="257" t="s">
        <v>190</v>
      </c>
      <c r="BA119" s="257"/>
      <c r="BB119" s="257"/>
      <c r="BC119" s="257"/>
      <c r="BD119" s="257"/>
      <c r="BE119" s="257"/>
      <c r="BF119" s="257"/>
      <c r="BG119" s="257"/>
      <c r="BH119" s="257"/>
      <c r="BI119" s="257"/>
      <c r="BJ119" s="257"/>
      <c r="BK119" s="257"/>
      <c r="BL119" s="257"/>
      <c r="BM119" s="257"/>
      <c r="BN119" s="257"/>
      <c r="BO119" s="1045" t="s">
        <v>465</v>
      </c>
      <c r="BP119" s="1076"/>
      <c r="BQ119" s="1067">
        <v>10372838</v>
      </c>
      <c r="BR119" s="1068"/>
      <c r="BS119" s="1068"/>
      <c r="BT119" s="1068"/>
      <c r="BU119" s="1068"/>
      <c r="BV119" s="1068">
        <v>10827712</v>
      </c>
      <c r="BW119" s="1068"/>
      <c r="BX119" s="1068"/>
      <c r="BY119" s="1068"/>
      <c r="BZ119" s="1068"/>
      <c r="CA119" s="1068">
        <v>10591952</v>
      </c>
      <c r="CB119" s="1068"/>
      <c r="CC119" s="1068"/>
      <c r="CD119" s="1068"/>
      <c r="CE119" s="1068"/>
      <c r="CF119" s="1069"/>
      <c r="CG119" s="1070"/>
      <c r="CH119" s="1070"/>
      <c r="CI119" s="1070"/>
      <c r="CJ119" s="1071"/>
      <c r="CK119" s="1017"/>
      <c r="CL119" s="1018"/>
      <c r="CM119" s="1072" t="s">
        <v>466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178</v>
      </c>
      <c r="DH119" s="1054"/>
      <c r="DI119" s="1054"/>
      <c r="DJ119" s="1054"/>
      <c r="DK119" s="1055"/>
      <c r="DL119" s="1053" t="s">
        <v>178</v>
      </c>
      <c r="DM119" s="1054"/>
      <c r="DN119" s="1054"/>
      <c r="DO119" s="1054"/>
      <c r="DP119" s="1055"/>
      <c r="DQ119" s="1053" t="s">
        <v>178</v>
      </c>
      <c r="DR119" s="1054"/>
      <c r="DS119" s="1054"/>
      <c r="DT119" s="1054"/>
      <c r="DU119" s="1055"/>
      <c r="DV119" s="1056" t="s">
        <v>178</v>
      </c>
      <c r="DW119" s="1057"/>
      <c r="DX119" s="1057"/>
      <c r="DY119" s="1057"/>
      <c r="DZ119" s="1058"/>
    </row>
    <row r="120" spans="1:130" s="226" customFormat="1" ht="26.25" customHeight="1">
      <c r="A120" s="1129"/>
      <c r="B120" s="1016"/>
      <c r="C120" s="986" t="s">
        <v>443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394</v>
      </c>
      <c r="AB120" s="1029"/>
      <c r="AC120" s="1029"/>
      <c r="AD120" s="1029"/>
      <c r="AE120" s="1030"/>
      <c r="AF120" s="1031" t="s">
        <v>178</v>
      </c>
      <c r="AG120" s="1029"/>
      <c r="AH120" s="1029"/>
      <c r="AI120" s="1029"/>
      <c r="AJ120" s="1030"/>
      <c r="AK120" s="1031" t="s">
        <v>178</v>
      </c>
      <c r="AL120" s="1029"/>
      <c r="AM120" s="1029"/>
      <c r="AN120" s="1029"/>
      <c r="AO120" s="1030"/>
      <c r="AP120" s="1032" t="s">
        <v>178</v>
      </c>
      <c r="AQ120" s="1033"/>
      <c r="AR120" s="1033"/>
      <c r="AS120" s="1033"/>
      <c r="AT120" s="1034"/>
      <c r="AU120" s="1059" t="s">
        <v>467</v>
      </c>
      <c r="AV120" s="1060"/>
      <c r="AW120" s="1060"/>
      <c r="AX120" s="1060"/>
      <c r="AY120" s="1061"/>
      <c r="AZ120" s="1010" t="s">
        <v>468</v>
      </c>
      <c r="BA120" s="959"/>
      <c r="BB120" s="959"/>
      <c r="BC120" s="959"/>
      <c r="BD120" s="959"/>
      <c r="BE120" s="959"/>
      <c r="BF120" s="959"/>
      <c r="BG120" s="959"/>
      <c r="BH120" s="959"/>
      <c r="BI120" s="959"/>
      <c r="BJ120" s="959"/>
      <c r="BK120" s="959"/>
      <c r="BL120" s="959"/>
      <c r="BM120" s="959"/>
      <c r="BN120" s="959"/>
      <c r="BO120" s="959"/>
      <c r="BP120" s="960"/>
      <c r="BQ120" s="996">
        <v>2937236</v>
      </c>
      <c r="BR120" s="997"/>
      <c r="BS120" s="997"/>
      <c r="BT120" s="997"/>
      <c r="BU120" s="997"/>
      <c r="BV120" s="997">
        <v>3261724</v>
      </c>
      <c r="BW120" s="997"/>
      <c r="BX120" s="997"/>
      <c r="BY120" s="997"/>
      <c r="BZ120" s="997"/>
      <c r="CA120" s="997">
        <v>3435216</v>
      </c>
      <c r="CB120" s="997"/>
      <c r="CC120" s="997"/>
      <c r="CD120" s="997"/>
      <c r="CE120" s="997"/>
      <c r="CF120" s="1011">
        <v>113.1</v>
      </c>
      <c r="CG120" s="1012"/>
      <c r="CH120" s="1012"/>
      <c r="CI120" s="1012"/>
      <c r="CJ120" s="1012"/>
      <c r="CK120" s="1077" t="s">
        <v>469</v>
      </c>
      <c r="CL120" s="1078"/>
      <c r="CM120" s="1078"/>
      <c r="CN120" s="1078"/>
      <c r="CO120" s="1079"/>
      <c r="CP120" s="1085" t="s">
        <v>470</v>
      </c>
      <c r="CQ120" s="1086"/>
      <c r="CR120" s="1086"/>
      <c r="CS120" s="1086"/>
      <c r="CT120" s="1086"/>
      <c r="CU120" s="1086"/>
      <c r="CV120" s="1086"/>
      <c r="CW120" s="1086"/>
      <c r="CX120" s="1086"/>
      <c r="CY120" s="1086"/>
      <c r="CZ120" s="1086"/>
      <c r="DA120" s="1086"/>
      <c r="DB120" s="1086"/>
      <c r="DC120" s="1086"/>
      <c r="DD120" s="1086"/>
      <c r="DE120" s="1086"/>
      <c r="DF120" s="1087"/>
      <c r="DG120" s="996">
        <v>1514503</v>
      </c>
      <c r="DH120" s="997"/>
      <c r="DI120" s="997"/>
      <c r="DJ120" s="997"/>
      <c r="DK120" s="997"/>
      <c r="DL120" s="997">
        <v>1724458</v>
      </c>
      <c r="DM120" s="997"/>
      <c r="DN120" s="997"/>
      <c r="DO120" s="997"/>
      <c r="DP120" s="997"/>
      <c r="DQ120" s="997">
        <v>1849398</v>
      </c>
      <c r="DR120" s="997"/>
      <c r="DS120" s="997"/>
      <c r="DT120" s="997"/>
      <c r="DU120" s="997"/>
      <c r="DV120" s="998">
        <v>60.9</v>
      </c>
      <c r="DW120" s="998"/>
      <c r="DX120" s="998"/>
      <c r="DY120" s="998"/>
      <c r="DZ120" s="999"/>
    </row>
    <row r="121" spans="1:130" s="226" customFormat="1" ht="26.25" customHeight="1">
      <c r="A121" s="1129"/>
      <c r="B121" s="1016"/>
      <c r="C121" s="1037" t="s">
        <v>471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178</v>
      </c>
      <c r="AB121" s="1029"/>
      <c r="AC121" s="1029"/>
      <c r="AD121" s="1029"/>
      <c r="AE121" s="1030"/>
      <c r="AF121" s="1031" t="s">
        <v>394</v>
      </c>
      <c r="AG121" s="1029"/>
      <c r="AH121" s="1029"/>
      <c r="AI121" s="1029"/>
      <c r="AJ121" s="1030"/>
      <c r="AK121" s="1031" t="s">
        <v>178</v>
      </c>
      <c r="AL121" s="1029"/>
      <c r="AM121" s="1029"/>
      <c r="AN121" s="1029"/>
      <c r="AO121" s="1030"/>
      <c r="AP121" s="1032" t="s">
        <v>178</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v>273519</v>
      </c>
      <c r="BR121" s="990"/>
      <c r="BS121" s="990"/>
      <c r="BT121" s="990"/>
      <c r="BU121" s="990"/>
      <c r="BV121" s="990">
        <v>257781</v>
      </c>
      <c r="BW121" s="990"/>
      <c r="BX121" s="990"/>
      <c r="BY121" s="990"/>
      <c r="BZ121" s="990"/>
      <c r="CA121" s="990">
        <v>276163</v>
      </c>
      <c r="CB121" s="990"/>
      <c r="CC121" s="990"/>
      <c r="CD121" s="990"/>
      <c r="CE121" s="990"/>
      <c r="CF121" s="984">
        <v>9.1</v>
      </c>
      <c r="CG121" s="985"/>
      <c r="CH121" s="985"/>
      <c r="CI121" s="985"/>
      <c r="CJ121" s="985"/>
      <c r="CK121" s="1080"/>
      <c r="CL121" s="1081"/>
      <c r="CM121" s="1081"/>
      <c r="CN121" s="1081"/>
      <c r="CO121" s="1082"/>
      <c r="CP121" s="1090" t="s">
        <v>414</v>
      </c>
      <c r="CQ121" s="1091"/>
      <c r="CR121" s="1091"/>
      <c r="CS121" s="1091"/>
      <c r="CT121" s="1091"/>
      <c r="CU121" s="1091"/>
      <c r="CV121" s="1091"/>
      <c r="CW121" s="1091"/>
      <c r="CX121" s="1091"/>
      <c r="CY121" s="1091"/>
      <c r="CZ121" s="1091"/>
      <c r="DA121" s="1091"/>
      <c r="DB121" s="1091"/>
      <c r="DC121" s="1091"/>
      <c r="DD121" s="1091"/>
      <c r="DE121" s="1091"/>
      <c r="DF121" s="1092"/>
      <c r="DG121" s="989">
        <v>1397390</v>
      </c>
      <c r="DH121" s="990"/>
      <c r="DI121" s="990"/>
      <c r="DJ121" s="990"/>
      <c r="DK121" s="990"/>
      <c r="DL121" s="990">
        <v>1309179</v>
      </c>
      <c r="DM121" s="990"/>
      <c r="DN121" s="990"/>
      <c r="DO121" s="990"/>
      <c r="DP121" s="990"/>
      <c r="DQ121" s="990">
        <v>1189749</v>
      </c>
      <c r="DR121" s="990"/>
      <c r="DS121" s="990"/>
      <c r="DT121" s="990"/>
      <c r="DU121" s="990"/>
      <c r="DV121" s="991">
        <v>39.200000000000003</v>
      </c>
      <c r="DW121" s="991"/>
      <c r="DX121" s="991"/>
      <c r="DY121" s="991"/>
      <c r="DZ121" s="992"/>
    </row>
    <row r="122" spans="1:130" s="226" customFormat="1" ht="26.25" customHeight="1">
      <c r="A122" s="1129"/>
      <c r="B122" s="1016"/>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178</v>
      </c>
      <c r="AB122" s="1029"/>
      <c r="AC122" s="1029"/>
      <c r="AD122" s="1029"/>
      <c r="AE122" s="1030"/>
      <c r="AF122" s="1031" t="s">
        <v>178</v>
      </c>
      <c r="AG122" s="1029"/>
      <c r="AH122" s="1029"/>
      <c r="AI122" s="1029"/>
      <c r="AJ122" s="1030"/>
      <c r="AK122" s="1031" t="s">
        <v>178</v>
      </c>
      <c r="AL122" s="1029"/>
      <c r="AM122" s="1029"/>
      <c r="AN122" s="1029"/>
      <c r="AO122" s="1030"/>
      <c r="AP122" s="1032" t="s">
        <v>178</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6949859</v>
      </c>
      <c r="BR122" s="1068"/>
      <c r="BS122" s="1068"/>
      <c r="BT122" s="1068"/>
      <c r="BU122" s="1068"/>
      <c r="BV122" s="1068">
        <v>6942862</v>
      </c>
      <c r="BW122" s="1068"/>
      <c r="BX122" s="1068"/>
      <c r="BY122" s="1068"/>
      <c r="BZ122" s="1068"/>
      <c r="CA122" s="1068">
        <v>7034898</v>
      </c>
      <c r="CB122" s="1068"/>
      <c r="CC122" s="1068"/>
      <c r="CD122" s="1068"/>
      <c r="CE122" s="1068"/>
      <c r="CF122" s="1088">
        <v>231.6</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v>300479</v>
      </c>
      <c r="DH122" s="990"/>
      <c r="DI122" s="990"/>
      <c r="DJ122" s="990"/>
      <c r="DK122" s="990"/>
      <c r="DL122" s="990">
        <v>276689</v>
      </c>
      <c r="DM122" s="990"/>
      <c r="DN122" s="990"/>
      <c r="DO122" s="990"/>
      <c r="DP122" s="990"/>
      <c r="DQ122" s="990">
        <v>252479</v>
      </c>
      <c r="DR122" s="990"/>
      <c r="DS122" s="990"/>
      <c r="DT122" s="990"/>
      <c r="DU122" s="990"/>
      <c r="DV122" s="991">
        <v>8.3000000000000007</v>
      </c>
      <c r="DW122" s="991"/>
      <c r="DX122" s="991"/>
      <c r="DY122" s="991"/>
      <c r="DZ122" s="992"/>
    </row>
    <row r="123" spans="1:130" s="226" customFormat="1" ht="26.25" customHeight="1">
      <c r="A123" s="1129"/>
      <c r="B123" s="1016"/>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394</v>
      </c>
      <c r="AB123" s="1029"/>
      <c r="AC123" s="1029"/>
      <c r="AD123" s="1029"/>
      <c r="AE123" s="1030"/>
      <c r="AF123" s="1031" t="s">
        <v>178</v>
      </c>
      <c r="AG123" s="1029"/>
      <c r="AH123" s="1029"/>
      <c r="AI123" s="1029"/>
      <c r="AJ123" s="1030"/>
      <c r="AK123" s="1031" t="s">
        <v>394</v>
      </c>
      <c r="AL123" s="1029"/>
      <c r="AM123" s="1029"/>
      <c r="AN123" s="1029"/>
      <c r="AO123" s="1030"/>
      <c r="AP123" s="1032" t="s">
        <v>178</v>
      </c>
      <c r="AQ123" s="1033"/>
      <c r="AR123" s="1033"/>
      <c r="AS123" s="1033"/>
      <c r="AT123" s="1034"/>
      <c r="AU123" s="1065"/>
      <c r="AV123" s="1066"/>
      <c r="AW123" s="1066"/>
      <c r="AX123" s="1066"/>
      <c r="AY123" s="1066"/>
      <c r="AZ123" s="257" t="s">
        <v>190</v>
      </c>
      <c r="BA123" s="257"/>
      <c r="BB123" s="257"/>
      <c r="BC123" s="257"/>
      <c r="BD123" s="257"/>
      <c r="BE123" s="257"/>
      <c r="BF123" s="257"/>
      <c r="BG123" s="257"/>
      <c r="BH123" s="257"/>
      <c r="BI123" s="257"/>
      <c r="BJ123" s="257"/>
      <c r="BK123" s="257"/>
      <c r="BL123" s="257"/>
      <c r="BM123" s="257"/>
      <c r="BN123" s="257"/>
      <c r="BO123" s="1045" t="s">
        <v>475</v>
      </c>
      <c r="BP123" s="1076"/>
      <c r="BQ123" s="1135">
        <v>10160614</v>
      </c>
      <c r="BR123" s="1136"/>
      <c r="BS123" s="1136"/>
      <c r="BT123" s="1136"/>
      <c r="BU123" s="1136"/>
      <c r="BV123" s="1136">
        <v>10462367</v>
      </c>
      <c r="BW123" s="1136"/>
      <c r="BX123" s="1136"/>
      <c r="BY123" s="1136"/>
      <c r="BZ123" s="1136"/>
      <c r="CA123" s="1136">
        <v>10746277</v>
      </c>
      <c r="CB123" s="1136"/>
      <c r="CC123" s="1136"/>
      <c r="CD123" s="1136"/>
      <c r="CE123" s="1136"/>
      <c r="CF123" s="1069"/>
      <c r="CG123" s="1070"/>
      <c r="CH123" s="1070"/>
      <c r="CI123" s="1070"/>
      <c r="CJ123" s="1071"/>
      <c r="CK123" s="1080"/>
      <c r="CL123" s="1081"/>
      <c r="CM123" s="1081"/>
      <c r="CN123" s="1081"/>
      <c r="CO123" s="1082"/>
      <c r="CP123" s="1090" t="s">
        <v>407</v>
      </c>
      <c r="CQ123" s="1091"/>
      <c r="CR123" s="1091"/>
      <c r="CS123" s="1091"/>
      <c r="CT123" s="1091"/>
      <c r="CU123" s="1091"/>
      <c r="CV123" s="1091"/>
      <c r="CW123" s="1091"/>
      <c r="CX123" s="1091"/>
      <c r="CY123" s="1091"/>
      <c r="CZ123" s="1091"/>
      <c r="DA123" s="1091"/>
      <c r="DB123" s="1091"/>
      <c r="DC123" s="1091"/>
      <c r="DD123" s="1091"/>
      <c r="DE123" s="1091"/>
      <c r="DF123" s="1092"/>
      <c r="DG123" s="1028" t="s">
        <v>178</v>
      </c>
      <c r="DH123" s="1029"/>
      <c r="DI123" s="1029"/>
      <c r="DJ123" s="1029"/>
      <c r="DK123" s="1030"/>
      <c r="DL123" s="1031" t="s">
        <v>178</v>
      </c>
      <c r="DM123" s="1029"/>
      <c r="DN123" s="1029"/>
      <c r="DO123" s="1029"/>
      <c r="DP123" s="1030"/>
      <c r="DQ123" s="1031" t="s">
        <v>178</v>
      </c>
      <c r="DR123" s="1029"/>
      <c r="DS123" s="1029"/>
      <c r="DT123" s="1029"/>
      <c r="DU123" s="1030"/>
      <c r="DV123" s="1032" t="s">
        <v>178</v>
      </c>
      <c r="DW123" s="1033"/>
      <c r="DX123" s="1033"/>
      <c r="DY123" s="1033"/>
      <c r="DZ123" s="1034"/>
    </row>
    <row r="124" spans="1:130" s="226" customFormat="1" ht="26.25" customHeight="1" thickBot="1">
      <c r="A124" s="1129"/>
      <c r="B124" s="1016"/>
      <c r="C124" s="986" t="s">
        <v>462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178</v>
      </c>
      <c r="AB124" s="1029"/>
      <c r="AC124" s="1029"/>
      <c r="AD124" s="1029"/>
      <c r="AE124" s="1030"/>
      <c r="AF124" s="1031" t="s">
        <v>178</v>
      </c>
      <c r="AG124" s="1029"/>
      <c r="AH124" s="1029"/>
      <c r="AI124" s="1029"/>
      <c r="AJ124" s="1030"/>
      <c r="AK124" s="1031" t="s">
        <v>178</v>
      </c>
      <c r="AL124" s="1029"/>
      <c r="AM124" s="1029"/>
      <c r="AN124" s="1029"/>
      <c r="AO124" s="1030"/>
      <c r="AP124" s="1032" t="s">
        <v>394</v>
      </c>
      <c r="AQ124" s="1033"/>
      <c r="AR124" s="1033"/>
      <c r="AS124" s="1033"/>
      <c r="AT124" s="1034"/>
      <c r="AU124" s="1131" t="s">
        <v>476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6.9</v>
      </c>
      <c r="BR124" s="1098"/>
      <c r="BS124" s="1098"/>
      <c r="BT124" s="1098"/>
      <c r="BU124" s="1098"/>
      <c r="BV124" s="1098">
        <v>11.7</v>
      </c>
      <c r="BW124" s="1098"/>
      <c r="BX124" s="1098"/>
      <c r="BY124" s="1098"/>
      <c r="BZ124" s="1098"/>
      <c r="CA124" s="1098" t="s">
        <v>178</v>
      </c>
      <c r="CB124" s="1098"/>
      <c r="CC124" s="1098"/>
      <c r="CD124" s="1098"/>
      <c r="CE124" s="1098"/>
      <c r="CF124" s="1099"/>
      <c r="CG124" s="1100"/>
      <c r="CH124" s="1100"/>
      <c r="CI124" s="1100"/>
      <c r="CJ124" s="1101"/>
      <c r="CK124" s="1083"/>
      <c r="CL124" s="1083"/>
      <c r="CM124" s="1083"/>
      <c r="CN124" s="1083"/>
      <c r="CO124" s="1084"/>
      <c r="CP124" s="1090" t="s">
        <v>477</v>
      </c>
      <c r="CQ124" s="1091"/>
      <c r="CR124" s="1091"/>
      <c r="CS124" s="1091"/>
      <c r="CT124" s="1091"/>
      <c r="CU124" s="1091"/>
      <c r="CV124" s="1091"/>
      <c r="CW124" s="1091"/>
      <c r="CX124" s="1091"/>
      <c r="CY124" s="1091"/>
      <c r="CZ124" s="1091"/>
      <c r="DA124" s="1091"/>
      <c r="DB124" s="1091"/>
      <c r="DC124" s="1091"/>
      <c r="DD124" s="1091"/>
      <c r="DE124" s="1091"/>
      <c r="DF124" s="1092"/>
      <c r="DG124" s="1075" t="s">
        <v>178</v>
      </c>
      <c r="DH124" s="1054"/>
      <c r="DI124" s="1054"/>
      <c r="DJ124" s="1054"/>
      <c r="DK124" s="1055"/>
      <c r="DL124" s="1053" t="s">
        <v>178</v>
      </c>
      <c r="DM124" s="1054"/>
      <c r="DN124" s="1054"/>
      <c r="DO124" s="1054"/>
      <c r="DP124" s="1055"/>
      <c r="DQ124" s="1053" t="s">
        <v>178</v>
      </c>
      <c r="DR124" s="1054"/>
      <c r="DS124" s="1054"/>
      <c r="DT124" s="1054"/>
      <c r="DU124" s="1055"/>
      <c r="DV124" s="1056" t="s">
        <v>178</v>
      </c>
      <c r="DW124" s="1057"/>
      <c r="DX124" s="1057"/>
      <c r="DY124" s="1057"/>
      <c r="DZ124" s="1058"/>
    </row>
    <row r="125" spans="1:130" s="226" customFormat="1" ht="26.25" customHeight="1">
      <c r="A125" s="1129"/>
      <c r="B125" s="1016"/>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178</v>
      </c>
      <c r="AB125" s="1029"/>
      <c r="AC125" s="1029"/>
      <c r="AD125" s="1029"/>
      <c r="AE125" s="1030"/>
      <c r="AF125" s="1031" t="s">
        <v>178</v>
      </c>
      <c r="AG125" s="1029"/>
      <c r="AH125" s="1029"/>
      <c r="AI125" s="1029"/>
      <c r="AJ125" s="1030"/>
      <c r="AK125" s="1031" t="s">
        <v>178</v>
      </c>
      <c r="AL125" s="1029"/>
      <c r="AM125" s="1029"/>
      <c r="AN125" s="1029"/>
      <c r="AO125" s="1030"/>
      <c r="AP125" s="1032" t="s">
        <v>178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478</v>
      </c>
      <c r="CL125" s="1078"/>
      <c r="CM125" s="1078"/>
      <c r="CN125" s="1078"/>
      <c r="CO125" s="1079"/>
      <c r="CP125" s="1010" t="s">
        <v>479</v>
      </c>
      <c r="CQ125" s="959"/>
      <c r="CR125" s="959"/>
      <c r="CS125" s="959"/>
      <c r="CT125" s="959"/>
      <c r="CU125" s="959"/>
      <c r="CV125" s="959"/>
      <c r="CW125" s="959"/>
      <c r="CX125" s="959"/>
      <c r="CY125" s="959"/>
      <c r="CZ125" s="959"/>
      <c r="DA125" s="959"/>
      <c r="DB125" s="959"/>
      <c r="DC125" s="959"/>
      <c r="DD125" s="959"/>
      <c r="DE125" s="959"/>
      <c r="DF125" s="960"/>
      <c r="DG125" s="996" t="s">
        <v>178</v>
      </c>
      <c r="DH125" s="997"/>
      <c r="DI125" s="997"/>
      <c r="DJ125" s="997"/>
      <c r="DK125" s="997"/>
      <c r="DL125" s="997" t="s">
        <v>178</v>
      </c>
      <c r="DM125" s="997"/>
      <c r="DN125" s="997"/>
      <c r="DO125" s="997"/>
      <c r="DP125" s="997"/>
      <c r="DQ125" s="997" t="s">
        <v>178</v>
      </c>
      <c r="DR125" s="997"/>
      <c r="DS125" s="997"/>
      <c r="DT125" s="997"/>
      <c r="DU125" s="997"/>
      <c r="DV125" s="998" t="s">
        <v>178</v>
      </c>
      <c r="DW125" s="998"/>
      <c r="DX125" s="998"/>
      <c r="DY125" s="998"/>
      <c r="DZ125" s="999"/>
    </row>
    <row r="126" spans="1:130" s="226" customFormat="1" ht="26.25" customHeight="1" thickBot="1">
      <c r="A126" s="1129"/>
      <c r="B126" s="1016"/>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178</v>
      </c>
      <c r="AB126" s="1029"/>
      <c r="AC126" s="1029"/>
      <c r="AD126" s="1029"/>
      <c r="AE126" s="1030"/>
      <c r="AF126" s="1031" t="s">
        <v>178</v>
      </c>
      <c r="AG126" s="1029"/>
      <c r="AH126" s="1029"/>
      <c r="AI126" s="1029"/>
      <c r="AJ126" s="1030"/>
      <c r="AK126" s="1031" t="s">
        <v>178</v>
      </c>
      <c r="AL126" s="1029"/>
      <c r="AM126" s="1029"/>
      <c r="AN126" s="1029"/>
      <c r="AO126" s="1030"/>
      <c r="AP126" s="1032" t="s">
        <v>178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480</v>
      </c>
      <c r="CQ126" s="1020"/>
      <c r="CR126" s="1020"/>
      <c r="CS126" s="1020"/>
      <c r="CT126" s="1020"/>
      <c r="CU126" s="1020"/>
      <c r="CV126" s="1020"/>
      <c r="CW126" s="1020"/>
      <c r="CX126" s="1020"/>
      <c r="CY126" s="1020"/>
      <c r="CZ126" s="1020"/>
      <c r="DA126" s="1020"/>
      <c r="DB126" s="1020"/>
      <c r="DC126" s="1020"/>
      <c r="DD126" s="1020"/>
      <c r="DE126" s="1020"/>
      <c r="DF126" s="1021"/>
      <c r="DG126" s="989" t="s">
        <v>178</v>
      </c>
      <c r="DH126" s="990"/>
      <c r="DI126" s="990"/>
      <c r="DJ126" s="990"/>
      <c r="DK126" s="990"/>
      <c r="DL126" s="990" t="s">
        <v>178</v>
      </c>
      <c r="DM126" s="990"/>
      <c r="DN126" s="990"/>
      <c r="DO126" s="990"/>
      <c r="DP126" s="990"/>
      <c r="DQ126" s="990" t="s">
        <v>178</v>
      </c>
      <c r="DR126" s="990"/>
      <c r="DS126" s="990"/>
      <c r="DT126" s="990"/>
      <c r="DU126" s="990"/>
      <c r="DV126" s="991" t="s">
        <v>178</v>
      </c>
      <c r="DW126" s="991"/>
      <c r="DX126" s="991"/>
      <c r="DY126" s="991"/>
      <c r="DZ126" s="992"/>
    </row>
    <row r="127" spans="1:130" s="226" customFormat="1" ht="26.25" customHeight="1">
      <c r="A127" s="1130"/>
      <c r="B127" s="1018"/>
      <c r="C127" s="1072" t="s">
        <v>481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178</v>
      </c>
      <c r="AB127" s="1029"/>
      <c r="AC127" s="1029"/>
      <c r="AD127" s="1029"/>
      <c r="AE127" s="1030"/>
      <c r="AF127" s="1031" t="s">
        <v>178</v>
      </c>
      <c r="AG127" s="1029"/>
      <c r="AH127" s="1029"/>
      <c r="AI127" s="1029"/>
      <c r="AJ127" s="1030"/>
      <c r="AK127" s="1031" t="s">
        <v>178</v>
      </c>
      <c r="AL127" s="1029"/>
      <c r="AM127" s="1029"/>
      <c r="AN127" s="1029"/>
      <c r="AO127" s="1030"/>
      <c r="AP127" s="1032" t="s">
        <v>178</v>
      </c>
      <c r="AQ127" s="1033"/>
      <c r="AR127" s="1033"/>
      <c r="AS127" s="1033"/>
      <c r="AT127" s="1034"/>
      <c r="AU127" s="262"/>
      <c r="AV127" s="262"/>
      <c r="AW127" s="262"/>
      <c r="AX127" s="1102" t="s">
        <v>482</v>
      </c>
      <c r="AY127" s="1103"/>
      <c r="AZ127" s="1103"/>
      <c r="BA127" s="1103"/>
      <c r="BB127" s="1103"/>
      <c r="BC127" s="1103"/>
      <c r="BD127" s="1103"/>
      <c r="BE127" s="1104"/>
      <c r="BF127" s="1105" t="s">
        <v>483</v>
      </c>
      <c r="BG127" s="1103"/>
      <c r="BH127" s="1103"/>
      <c r="BI127" s="1103"/>
      <c r="BJ127" s="1103"/>
      <c r="BK127" s="1103"/>
      <c r="BL127" s="1104"/>
      <c r="BM127" s="1105" t="s">
        <v>484</v>
      </c>
      <c r="BN127" s="1103"/>
      <c r="BO127" s="1103"/>
      <c r="BP127" s="1103"/>
      <c r="BQ127" s="1103"/>
      <c r="BR127" s="1103"/>
      <c r="BS127" s="1104"/>
      <c r="BT127" s="1105" t="s">
        <v>485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486</v>
      </c>
      <c r="CQ127" s="1020"/>
      <c r="CR127" s="1020"/>
      <c r="CS127" s="1020"/>
      <c r="CT127" s="1020"/>
      <c r="CU127" s="1020"/>
      <c r="CV127" s="1020"/>
      <c r="CW127" s="1020"/>
      <c r="CX127" s="1020"/>
      <c r="CY127" s="1020"/>
      <c r="CZ127" s="1020"/>
      <c r="DA127" s="1020"/>
      <c r="DB127" s="1020"/>
      <c r="DC127" s="1020"/>
      <c r="DD127" s="1020"/>
      <c r="DE127" s="1020"/>
      <c r="DF127" s="1021"/>
      <c r="DG127" s="989" t="s">
        <v>178</v>
      </c>
      <c r="DH127" s="990"/>
      <c r="DI127" s="990"/>
      <c r="DJ127" s="990"/>
      <c r="DK127" s="990"/>
      <c r="DL127" s="990" t="s">
        <v>178</v>
      </c>
      <c r="DM127" s="990"/>
      <c r="DN127" s="990"/>
      <c r="DO127" s="990"/>
      <c r="DP127" s="990"/>
      <c r="DQ127" s="990" t="s">
        <v>178</v>
      </c>
      <c r="DR127" s="990"/>
      <c r="DS127" s="990"/>
      <c r="DT127" s="990"/>
      <c r="DU127" s="990"/>
      <c r="DV127" s="991" t="s">
        <v>178</v>
      </c>
      <c r="DW127" s="991"/>
      <c r="DX127" s="991"/>
      <c r="DY127" s="991"/>
      <c r="DZ127" s="992"/>
    </row>
    <row r="128" spans="1:130" s="226" customFormat="1" ht="26.25" customHeight="1" thickBot="1">
      <c r="A128" s="1113" t="s">
        <v>487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488</v>
      </c>
      <c r="X128" s="1115"/>
      <c r="Y128" s="1115"/>
      <c r="Z128" s="1116"/>
      <c r="AA128" s="1117">
        <v>11060</v>
      </c>
      <c r="AB128" s="1118"/>
      <c r="AC128" s="1118"/>
      <c r="AD128" s="1118"/>
      <c r="AE128" s="1119"/>
      <c r="AF128" s="1120">
        <v>19327</v>
      </c>
      <c r="AG128" s="1118"/>
      <c r="AH128" s="1118"/>
      <c r="AI128" s="1118"/>
      <c r="AJ128" s="1119"/>
      <c r="AK128" s="1120">
        <v>21370</v>
      </c>
      <c r="AL128" s="1118"/>
      <c r="AM128" s="1118"/>
      <c r="AN128" s="1118"/>
      <c r="AO128" s="1119"/>
      <c r="AP128" s="1121"/>
      <c r="AQ128" s="1122"/>
      <c r="AR128" s="1122"/>
      <c r="AS128" s="1122"/>
      <c r="AT128" s="1123"/>
      <c r="AU128" s="262"/>
      <c r="AV128" s="262"/>
      <c r="AW128" s="262"/>
      <c r="AX128" s="958" t="s">
        <v>489</v>
      </c>
      <c r="AY128" s="959"/>
      <c r="AZ128" s="959"/>
      <c r="BA128" s="959"/>
      <c r="BB128" s="959"/>
      <c r="BC128" s="959"/>
      <c r="BD128" s="959"/>
      <c r="BE128" s="960"/>
      <c r="BF128" s="1124" t="s">
        <v>178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490</v>
      </c>
      <c r="CQ128" s="1107"/>
      <c r="CR128" s="1107"/>
      <c r="CS128" s="1107"/>
      <c r="CT128" s="1107"/>
      <c r="CU128" s="1107"/>
      <c r="CV128" s="1107"/>
      <c r="CW128" s="1107"/>
      <c r="CX128" s="1107"/>
      <c r="CY128" s="1107"/>
      <c r="CZ128" s="1107"/>
      <c r="DA128" s="1107"/>
      <c r="DB128" s="1107"/>
      <c r="DC128" s="1107"/>
      <c r="DD128" s="1107"/>
      <c r="DE128" s="1107"/>
      <c r="DF128" s="1108"/>
      <c r="DG128" s="1109">
        <v>221373</v>
      </c>
      <c r="DH128" s="1110"/>
      <c r="DI128" s="1110"/>
      <c r="DJ128" s="1110"/>
      <c r="DK128" s="1110"/>
      <c r="DL128" s="1110">
        <v>213174</v>
      </c>
      <c r="DM128" s="1110"/>
      <c r="DN128" s="1110"/>
      <c r="DO128" s="1110"/>
      <c r="DP128" s="1110"/>
      <c r="DQ128" s="1110">
        <v>225473</v>
      </c>
      <c r="DR128" s="1110"/>
      <c r="DS128" s="1110"/>
      <c r="DT128" s="1110"/>
      <c r="DU128" s="1110"/>
      <c r="DV128" s="1111">
        <v>7.4</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491</v>
      </c>
      <c r="X129" s="1144"/>
      <c r="Y129" s="1144"/>
      <c r="Z129" s="1145"/>
      <c r="AA129" s="1028">
        <v>3676212</v>
      </c>
      <c r="AB129" s="1029"/>
      <c r="AC129" s="1029"/>
      <c r="AD129" s="1029"/>
      <c r="AE129" s="1030"/>
      <c r="AF129" s="1031">
        <v>3717134</v>
      </c>
      <c r="AG129" s="1029"/>
      <c r="AH129" s="1029"/>
      <c r="AI129" s="1029"/>
      <c r="AJ129" s="1030"/>
      <c r="AK129" s="1031">
        <v>3707347</v>
      </c>
      <c r="AL129" s="1029"/>
      <c r="AM129" s="1029"/>
      <c r="AN129" s="1029"/>
      <c r="AO129" s="1030"/>
      <c r="AP129" s="1146"/>
      <c r="AQ129" s="1147"/>
      <c r="AR129" s="1147"/>
      <c r="AS129" s="1147"/>
      <c r="AT129" s="1148"/>
      <c r="AU129" s="264"/>
      <c r="AV129" s="264"/>
      <c r="AW129" s="264"/>
      <c r="AX129" s="1137" t="s">
        <v>492</v>
      </c>
      <c r="AY129" s="1020"/>
      <c r="AZ129" s="1020"/>
      <c r="BA129" s="1020"/>
      <c r="BB129" s="1020"/>
      <c r="BC129" s="1020"/>
      <c r="BD129" s="1020"/>
      <c r="BE129" s="1021"/>
      <c r="BF129" s="1138" t="s">
        <v>178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494</v>
      </c>
      <c r="X130" s="1144"/>
      <c r="Y130" s="1144"/>
      <c r="Z130" s="1145"/>
      <c r="AA130" s="1028">
        <v>612375</v>
      </c>
      <c r="AB130" s="1029"/>
      <c r="AC130" s="1029"/>
      <c r="AD130" s="1029"/>
      <c r="AE130" s="1030"/>
      <c r="AF130" s="1031">
        <v>615088</v>
      </c>
      <c r="AG130" s="1029"/>
      <c r="AH130" s="1029"/>
      <c r="AI130" s="1029"/>
      <c r="AJ130" s="1030"/>
      <c r="AK130" s="1031">
        <v>669310</v>
      </c>
      <c r="AL130" s="1029"/>
      <c r="AM130" s="1029"/>
      <c r="AN130" s="1029"/>
      <c r="AO130" s="1030"/>
      <c r="AP130" s="1146"/>
      <c r="AQ130" s="1147"/>
      <c r="AR130" s="1147"/>
      <c r="AS130" s="1147"/>
      <c r="AT130" s="1148"/>
      <c r="AU130" s="264"/>
      <c r="AV130" s="264"/>
      <c r="AW130" s="264"/>
      <c r="AX130" s="1137" t="s">
        <v>495</v>
      </c>
      <c r="AY130" s="1020"/>
      <c r="AZ130" s="1020"/>
      <c r="BA130" s="1020"/>
      <c r="BB130" s="1020"/>
      <c r="BC130" s="1020"/>
      <c r="BD130" s="1020"/>
      <c r="BE130" s="1021"/>
      <c r="BF130" s="1174">
        <v>9.6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496</v>
      </c>
      <c r="X131" s="1182"/>
      <c r="Y131" s="1182"/>
      <c r="Z131" s="1183"/>
      <c r="AA131" s="1075">
        <v>3063837</v>
      </c>
      <c r="AB131" s="1054"/>
      <c r="AC131" s="1054"/>
      <c r="AD131" s="1054"/>
      <c r="AE131" s="1055"/>
      <c r="AF131" s="1053">
        <v>3102046</v>
      </c>
      <c r="AG131" s="1054"/>
      <c r="AH131" s="1054"/>
      <c r="AI131" s="1054"/>
      <c r="AJ131" s="1055"/>
      <c r="AK131" s="1053">
        <v>3038037</v>
      </c>
      <c r="AL131" s="1054"/>
      <c r="AM131" s="1054"/>
      <c r="AN131" s="1054"/>
      <c r="AO131" s="1055"/>
      <c r="AP131" s="1184"/>
      <c r="AQ131" s="1185"/>
      <c r="AR131" s="1185"/>
      <c r="AS131" s="1185"/>
      <c r="AT131" s="1186"/>
      <c r="AU131" s="264"/>
      <c r="AV131" s="264"/>
      <c r="AW131" s="264"/>
      <c r="AX131" s="1156" t="s">
        <v>497</v>
      </c>
      <c r="AY131" s="1107"/>
      <c r="AZ131" s="1107"/>
      <c r="BA131" s="1107"/>
      <c r="BB131" s="1107"/>
      <c r="BC131" s="1107"/>
      <c r="BD131" s="1107"/>
      <c r="BE131" s="1108"/>
      <c r="BF131" s="1157" t="s">
        <v>178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499</v>
      </c>
      <c r="W132" s="1167"/>
      <c r="X132" s="1167"/>
      <c r="Y132" s="1167"/>
      <c r="Z132" s="1168"/>
      <c r="AA132" s="1169">
        <v>10.224075239999999</v>
      </c>
      <c r="AB132" s="1170"/>
      <c r="AC132" s="1170"/>
      <c r="AD132" s="1170"/>
      <c r="AE132" s="1171"/>
      <c r="AF132" s="1172">
        <v>9.0373256879999992</v>
      </c>
      <c r="AG132" s="1170"/>
      <c r="AH132" s="1170"/>
      <c r="AI132" s="1170"/>
      <c r="AJ132" s="1171"/>
      <c r="AK132" s="1172">
        <v>9.665484653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500</v>
      </c>
      <c r="W133" s="1150"/>
      <c r="X133" s="1150"/>
      <c r="Y133" s="1150"/>
      <c r="Z133" s="1151"/>
      <c r="AA133" s="1152">
        <v>11.1</v>
      </c>
      <c r="AB133" s="1153"/>
      <c r="AC133" s="1153"/>
      <c r="AD133" s="1153"/>
      <c r="AE133" s="1154"/>
      <c r="AF133" s="1152">
        <v>10.1</v>
      </c>
      <c r="AG133" s="1153"/>
      <c r="AH133" s="1153"/>
      <c r="AI133" s="1153"/>
      <c r="AJ133" s="1154"/>
      <c r="AK133" s="1152">
        <v>9.6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6379aWPYGF5UBR0tWV2m/iN80f791CEpEDQ4H/M398FrqQkCK3A+uhOY+7GirVY8loaTGzuyhJHpnAPHauExeQ==" saltValue="G6CiczdnU+rAyS42wJJ4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0ITLggmT1lXhs+3mjU0Xj6e0ID6j7RT2Qtl1MLiMQbOv+I0HfcPuMgKXCdab3qe37peMD9NviS3ZjckBtAkNA==" saltValue="GSf/BxiLngZWCU0s6Q7k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RcjUQl8bRNy7iAqcAM5yEXFTXvnpAB5Y0fSPJ9qN+h/Y2vueFiNtEFS0UHACBBx+AHZbq4mgpdFc9OfD5KErQ==" saltValue="+9f1K3sTj+tj/bwohIMn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509</v>
      </c>
      <c r="AL9" s="1193"/>
      <c r="AM9" s="1193"/>
      <c r="AN9" s="1194"/>
      <c r="AO9" s="292">
        <v>1097892</v>
      </c>
      <c r="AP9" s="292">
        <v>151601</v>
      </c>
      <c r="AQ9" s="293">
        <v>135358</v>
      </c>
      <c r="AR9" s="294">
        <v>12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510</v>
      </c>
      <c r="AL10" s="1193"/>
      <c r="AM10" s="1193"/>
      <c r="AN10" s="1194"/>
      <c r="AO10" s="295">
        <v>176835</v>
      </c>
      <c r="AP10" s="295">
        <v>24418</v>
      </c>
      <c r="AQ10" s="296">
        <v>16285</v>
      </c>
      <c r="AR10" s="297">
        <v>49.9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511</v>
      </c>
      <c r="AL11" s="1193"/>
      <c r="AM11" s="1193"/>
      <c r="AN11" s="1194"/>
      <c r="AO11" s="295">
        <v>127513</v>
      </c>
      <c r="AP11" s="295">
        <v>17607</v>
      </c>
      <c r="AQ11" s="296">
        <v>23139</v>
      </c>
      <c r="AR11" s="297">
        <v>-23.9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512</v>
      </c>
      <c r="AL12" s="1193"/>
      <c r="AM12" s="1193"/>
      <c r="AN12" s="1194"/>
      <c r="AO12" s="295" t="s">
        <v>513</v>
      </c>
      <c r="AP12" s="295" t="s">
        <v>513</v>
      </c>
      <c r="AQ12" s="296">
        <v>3507</v>
      </c>
      <c r="AR12" s="297" t="s">
        <v>513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513</v>
      </c>
      <c r="AP13" s="295" t="s">
        <v>513</v>
      </c>
      <c r="AQ13" s="296">
        <v>1</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515</v>
      </c>
      <c r="AL14" s="1193"/>
      <c r="AM14" s="1193"/>
      <c r="AN14" s="1194"/>
      <c r="AO14" s="295">
        <v>30560</v>
      </c>
      <c r="AP14" s="295">
        <v>4220</v>
      </c>
      <c r="AQ14" s="296">
        <v>6299</v>
      </c>
      <c r="AR14" s="297">
        <v>-33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516</v>
      </c>
      <c r="AL15" s="1193"/>
      <c r="AM15" s="1193"/>
      <c r="AN15" s="1194"/>
      <c r="AO15" s="295">
        <v>28995</v>
      </c>
      <c r="AP15" s="295">
        <v>4004</v>
      </c>
      <c r="AQ15" s="296">
        <v>3566</v>
      </c>
      <c r="AR15" s="297">
        <v>12.3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517</v>
      </c>
      <c r="AL16" s="1196"/>
      <c r="AM16" s="1196"/>
      <c r="AN16" s="1197"/>
      <c r="AO16" s="295">
        <v>-136100</v>
      </c>
      <c r="AP16" s="295">
        <v>-18793</v>
      </c>
      <c r="AQ16" s="296">
        <v>-14081</v>
      </c>
      <c r="AR16" s="297">
        <v>33.5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190</v>
      </c>
      <c r="AL17" s="1196"/>
      <c r="AM17" s="1196"/>
      <c r="AN17" s="1197"/>
      <c r="AO17" s="295">
        <v>1325695</v>
      </c>
      <c r="AP17" s="295">
        <v>183056</v>
      </c>
      <c r="AQ17" s="296">
        <v>174073</v>
      </c>
      <c r="AR17" s="297">
        <v>5.2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522</v>
      </c>
      <c r="AL21" s="1188"/>
      <c r="AM21" s="1188"/>
      <c r="AN21" s="1189"/>
      <c r="AO21" s="307">
        <v>18.09</v>
      </c>
      <c r="AP21" s="308">
        <v>15.56</v>
      </c>
      <c r="AQ21" s="309">
        <v>2.5299999999999998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523</v>
      </c>
      <c r="AL22" s="1188"/>
      <c r="AM22" s="1188"/>
      <c r="AN22" s="1189"/>
      <c r="AO22" s="312">
        <v>94.6</v>
      </c>
      <c r="AP22" s="313">
        <v>96</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528</v>
      </c>
      <c r="AL32" s="1204"/>
      <c r="AM32" s="1204"/>
      <c r="AN32" s="1205"/>
      <c r="AO32" s="322">
        <v>697768</v>
      </c>
      <c r="AP32" s="322">
        <v>96350</v>
      </c>
      <c r="AQ32" s="323">
        <v>106722</v>
      </c>
      <c r="AR32" s="324">
        <v>-9.6999999999999993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529</v>
      </c>
      <c r="AL33" s="1204"/>
      <c r="AM33" s="1204"/>
      <c r="AN33" s="1205"/>
      <c r="AO33" s="322" t="s">
        <v>513</v>
      </c>
      <c r="AP33" s="322" t="s">
        <v>513</v>
      </c>
      <c r="AQ33" s="323">
        <v>147</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530</v>
      </c>
      <c r="AL34" s="1204"/>
      <c r="AM34" s="1204"/>
      <c r="AN34" s="1205"/>
      <c r="AO34" s="322" t="s">
        <v>513</v>
      </c>
      <c r="AP34" s="322" t="s">
        <v>513</v>
      </c>
      <c r="AQ34" s="323">
        <v>287</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531</v>
      </c>
      <c r="AL35" s="1204"/>
      <c r="AM35" s="1204"/>
      <c r="AN35" s="1205"/>
      <c r="AO35" s="322">
        <v>286553</v>
      </c>
      <c r="AP35" s="322">
        <v>39568</v>
      </c>
      <c r="AQ35" s="323">
        <v>22428</v>
      </c>
      <c r="AR35" s="324">
        <v>76.400000000000006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532</v>
      </c>
      <c r="AL36" s="1204"/>
      <c r="AM36" s="1204"/>
      <c r="AN36" s="1205"/>
      <c r="AO36" s="322" t="s">
        <v>513</v>
      </c>
      <c r="AP36" s="322" t="s">
        <v>513</v>
      </c>
      <c r="AQ36" s="323">
        <v>4327</v>
      </c>
      <c r="AR36" s="324" t="s">
        <v>513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533</v>
      </c>
      <c r="AL37" s="1204"/>
      <c r="AM37" s="1204"/>
      <c r="AN37" s="1205"/>
      <c r="AO37" s="322" t="s">
        <v>513</v>
      </c>
      <c r="AP37" s="322" t="s">
        <v>513</v>
      </c>
      <c r="AQ37" s="323">
        <v>1437</v>
      </c>
      <c r="AR37" s="324" t="s">
        <v>513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534</v>
      </c>
      <c r="AL38" s="1207"/>
      <c r="AM38" s="1207"/>
      <c r="AN38" s="1208"/>
      <c r="AO38" s="325" t="s">
        <v>513</v>
      </c>
      <c r="AP38" s="325" t="s">
        <v>513</v>
      </c>
      <c r="AQ38" s="326">
        <v>25</v>
      </c>
      <c r="AR38" s="314" t="s">
        <v>513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535</v>
      </c>
      <c r="AL39" s="1207"/>
      <c r="AM39" s="1207"/>
      <c r="AN39" s="1208"/>
      <c r="AO39" s="322">
        <v>-21370</v>
      </c>
      <c r="AP39" s="322">
        <v>-2951</v>
      </c>
      <c r="AQ39" s="323">
        <v>-4811</v>
      </c>
      <c r="AR39" s="324">
        <v>-38.700000000000003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536</v>
      </c>
      <c r="AL40" s="1204"/>
      <c r="AM40" s="1204"/>
      <c r="AN40" s="1205"/>
      <c r="AO40" s="322">
        <v>-669310</v>
      </c>
      <c r="AP40" s="322">
        <v>-92421</v>
      </c>
      <c r="AQ40" s="323">
        <v>-91754</v>
      </c>
      <c r="AR40" s="324">
        <v>0.7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305</v>
      </c>
      <c r="AL41" s="1210"/>
      <c r="AM41" s="1210"/>
      <c r="AN41" s="1211"/>
      <c r="AO41" s="322">
        <v>293641</v>
      </c>
      <c r="AP41" s="322">
        <v>40547</v>
      </c>
      <c r="AQ41" s="323">
        <v>38807</v>
      </c>
      <c r="AR41" s="324">
        <v>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504</v>
      </c>
      <c r="AN49" s="1200" t="s">
        <v>540</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1218494</v>
      </c>
      <c r="AN51" s="344">
        <v>156518</v>
      </c>
      <c r="AO51" s="345">
        <v>9.4</v>
      </c>
      <c r="AP51" s="346">
        <v>174587</v>
      </c>
      <c r="AQ51" s="347">
        <v>19.100000000000001</v>
      </c>
      <c r="AR51" s="348">
        <v>-9.6999999999999993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332645</v>
      </c>
      <c r="AN52" s="352">
        <v>42729</v>
      </c>
      <c r="AO52" s="353">
        <v>99.3</v>
      </c>
      <c r="AP52" s="354">
        <v>79695</v>
      </c>
      <c r="AQ52" s="355">
        <v>17</v>
      </c>
      <c r="AR52" s="356">
        <v>82.3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2169093</v>
      </c>
      <c r="AN53" s="344">
        <v>284322</v>
      </c>
      <c r="AO53" s="345">
        <v>81.7</v>
      </c>
      <c r="AP53" s="346">
        <v>175675</v>
      </c>
      <c r="AQ53" s="347">
        <v>0.6</v>
      </c>
      <c r="AR53" s="348">
        <v>81.099999999999994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266724</v>
      </c>
      <c r="AN54" s="352">
        <v>34962</v>
      </c>
      <c r="AO54" s="353">
        <v>-18.2</v>
      </c>
      <c r="AP54" s="354">
        <v>87698</v>
      </c>
      <c r="AQ54" s="355">
        <v>10</v>
      </c>
      <c r="AR54" s="356">
        <v>-28.2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1513301</v>
      </c>
      <c r="AN55" s="344">
        <v>202286</v>
      </c>
      <c r="AO55" s="345">
        <v>-28.9</v>
      </c>
      <c r="AP55" s="346">
        <v>162193</v>
      </c>
      <c r="AQ55" s="347">
        <v>-7.7</v>
      </c>
      <c r="AR55" s="348">
        <v>-21.2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316306</v>
      </c>
      <c r="AN56" s="352">
        <v>42281</v>
      </c>
      <c r="AO56" s="353">
        <v>20.9</v>
      </c>
      <c r="AP56" s="354">
        <v>79985</v>
      </c>
      <c r="AQ56" s="355">
        <v>-8.8000000000000007</v>
      </c>
      <c r="AR56" s="356">
        <v>29.7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2000976</v>
      </c>
      <c r="AN57" s="344">
        <v>271946</v>
      </c>
      <c r="AO57" s="345">
        <v>34.4</v>
      </c>
      <c r="AP57" s="346">
        <v>168868</v>
      </c>
      <c r="AQ57" s="347">
        <v>4.0999999999999996</v>
      </c>
      <c r="AR57" s="348">
        <v>30.3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193226</v>
      </c>
      <c r="AN58" s="352">
        <v>26261</v>
      </c>
      <c r="AO58" s="353">
        <v>-37.9</v>
      </c>
      <c r="AP58" s="354">
        <v>79360</v>
      </c>
      <c r="AQ58" s="355">
        <v>-0.8</v>
      </c>
      <c r="AR58" s="356">
        <v>-37.1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915499</v>
      </c>
      <c r="AN59" s="344">
        <v>126415</v>
      </c>
      <c r="AO59" s="345">
        <v>-53.5</v>
      </c>
      <c r="AP59" s="346">
        <v>202870</v>
      </c>
      <c r="AQ59" s="347">
        <v>20.100000000000001</v>
      </c>
      <c r="AR59" s="348">
        <v>-73.599999999999994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154237</v>
      </c>
      <c r="AN60" s="352">
        <v>21298</v>
      </c>
      <c r="AO60" s="353">
        <v>-18.899999999999999</v>
      </c>
      <c r="AP60" s="354">
        <v>79735</v>
      </c>
      <c r="AQ60" s="355">
        <v>0.5</v>
      </c>
      <c r="AR60" s="356">
        <v>-19.399999999999999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1563473</v>
      </c>
      <c r="AN61" s="359">
        <v>208297</v>
      </c>
      <c r="AO61" s="360">
        <v>8.6</v>
      </c>
      <c r="AP61" s="361">
        <v>176839</v>
      </c>
      <c r="AQ61" s="362">
        <v>7.2</v>
      </c>
      <c r="AR61" s="348">
        <v>1.4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252628</v>
      </c>
      <c r="AN62" s="352">
        <v>33506</v>
      </c>
      <c r="AO62" s="353">
        <v>9</v>
      </c>
      <c r="AP62" s="354">
        <v>81295</v>
      </c>
      <c r="AQ62" s="355">
        <v>3.6</v>
      </c>
      <c r="AR62" s="356">
        <v>5.4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pV/GRTL3rKajw+H2oKK0b7lP9zAkZsbLgpPCihbdAVBUUw3q3LreZMb/yeqrTgQl7vX100m7bmdse1SvHPzKA==" saltValue="bUP0rcjnUXl85MCPi+eY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edJLO9nfewUWRDd8EuId6vN9POMBgwO0dF9fhRPOQYVb+xV0l2eqvLP7nkno/k04o7DoLMbJMKwAr1T0mAhvw==" saltValue="lXsTfIaA9SrMAnJUUzTn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4yBKZUFtMkO4nHuniWQAJLnKwxzGdLfaneaWWhrG3fce9ouSlqXW0K70zNRA9EFgX9vu06mpw74k9N9h4f2og==" saltValue="QykQHlZpYN5F1VlQJP9z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12" t="s">
        <v>3</v>
      </c>
      <c r="D47" s="1212"/>
      <c r="E47" s="1213"/>
      <c r="F47" s="11">
        <v>36.06</v>
      </c>
      <c r="G47" s="12">
        <v>40.03</v>
      </c>
      <c r="H47" s="12">
        <v>39.880000000000003</v>
      </c>
      <c r="I47" s="12">
        <v>44.1</v>
      </c>
      <c r="J47" s="13">
        <v>45.8</v>
      </c>
    </row>
    <row r="48" spans="2:10" ht="57.75" customHeight="1">
      <c r="B48" s="14"/>
      <c r="C48" s="1214" t="s">
        <v>4</v>
      </c>
      <c r="D48" s="1214"/>
      <c r="E48" s="1215"/>
      <c r="F48" s="15">
        <v>2.34</v>
      </c>
      <c r="G48" s="16">
        <v>2.5</v>
      </c>
      <c r="H48" s="16">
        <v>2.61</v>
      </c>
      <c r="I48" s="16">
        <v>3.1</v>
      </c>
      <c r="J48" s="17">
        <v>1.87</v>
      </c>
    </row>
    <row r="49" spans="2:10" ht="57.75" customHeight="1" thickBot="1">
      <c r="B49" s="18"/>
      <c r="C49" s="1216" t="s">
        <v>5</v>
      </c>
      <c r="D49" s="1216"/>
      <c r="E49" s="1217"/>
      <c r="F49" s="19">
        <v>5.98</v>
      </c>
      <c r="G49" s="20">
        <v>1.94</v>
      </c>
      <c r="H49" s="20">
        <v>0.22</v>
      </c>
      <c r="I49" s="20">
        <v>3.89</v>
      </c>
      <c r="J49" s="21" t="s">
        <v>561</v>
      </c>
    </row>
    <row r="50" spans="2:10" ht="13.5" customHeight="1"/>
    <row r="51" spans="2:10" ht="13.5" hidden="1" customHeight="1"/>
    <row r="52" spans="2:10" ht="13.5" hidden="1" customHeight="1"/>
    <row r="53" spans="2:10" ht="13.5" hidden="1" customHeight="1"/>
  </sheetData>
  <sheetProtection algorithmName="SHA-512" hashValue="rGvDR3OslTEQ66Vgy65AtfRtDWbxlhb4JaZU1JlnKwruGj6CKEoPYB/kPaINW8IcZPiNEhlkcLOCx31UCLLmGA==" saltValue="vB8bY6qhcuWZZ+8hJ5JW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2019-10-29T02:34:31Z</cp:lastPrinted>
  <dcterms:created xsi:type="dcterms:W3CDTF">2019-02-14T05:30:31Z</dcterms:created>
  <dcterms:modified xsi:type="dcterms:W3CDTF">2019-11-11T01:21:30Z</dcterms:modified>
  <cp:category/>
</cp:coreProperties>
</file>