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<sst xmlns="http://schemas.openxmlformats.org/spreadsheetml/2006/main" count="1138" uniqueCount="607">
  <si>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</si>
  <si>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</si>
  <si>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</si>
  <si>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</si>
  <si>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</si>
  <si>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</si>
  <si>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</si>
  <si>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</si>
  <si>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</si>
  <si>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</si>
  <si>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</si>
  <si>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</si>
  <si>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</si>
  <si>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</si>
  <si>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</si>
  <si>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</si>
  <si>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</si>
  <si>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</si>
  <si>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</si>
  <si>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</si>
  <si>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</si>
  <si>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</si>
  <si>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</si>
  <si>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</si>
  <si>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</si>
  <si>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</si>
  <si>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</si>
  <si>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</si>
  <si>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</si>
  <si>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</si>
  <si>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</si>
  <si>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</si>
  <si>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</si>
  <si>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</si>
  <si>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</si>
  <si>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</si>
  <si>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</si>
  <si>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</si>
  <si>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</si>
  <si>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</si>
  <si>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</si>
  <si>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</si>
  <si>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</si>
  <si>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</si>
  <si>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</si>
  <si>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</si>
  <si>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</si>
  <si>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</si>
  <si>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</si>
  <si>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</si>
  <si>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</si>
  <si>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</si>
  <si>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</si>
  <si>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</si>
  <si>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</si>
  <si>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</si>
  <si>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</si>
  <si>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</si>
  <si>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</si>
  <si>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</si>
  <si>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</si>
  <si>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</si>
  <si>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</si>
  <si>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</si>
  <si>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</si>
  <si>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</si>
  <si>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</si>
  <si>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</si>
  <si>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</si>
  <si>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</si>
  <si>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</si>
  <si>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</si>
  <si>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</si>
  <si>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</si>
  <si>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</si>
  <si>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</si>
  <si>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</si>
  <si>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</si>
  <si>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</si>
  <si>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</si>
  <si>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</si>
  <si>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</si>
  <si>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</si>
  <si>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</si>
  <si>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</si>
  <si>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</si>
  <si>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</si>
  <si>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</si>
  <si>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</si>
  <si>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</si>
  <si>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</si>
  <si>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</si>
  <si>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龍郷町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</si>
  <si>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</si>
  <si>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</si>
  <si>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</si>
  <si>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</si>
  <si>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</si>
  <si>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</si>
  <si>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</si>
  <si>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</si>
  <si>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</si>
  <si>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</si>
  <si>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</si>
  <si>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</si>
  <si>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</si>
  <si>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</si>
  <si>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</si>
  <si>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</si>
  <si>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</si>
  <si>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</si>
  <si>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</si>
  <si>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</si>
  <si>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</si>
  <si>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</si>
  <si>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</si>
  <si>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</si>
  <si>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</si>
  <si>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</si>
  <si>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</si>
  <si>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</si>
  <si>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</si>
  <si>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</si>
  <si>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</si>
  <si>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</si>
  <si>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</si>
  <si>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</si>
  <si>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</si>
  <si>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</si>
  <si>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</si>
  <si>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</si>
  <si>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</si>
  <si>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</si>
  <si>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</si>
  <si>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</si>
  <si>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</si>
  <si>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</si>
  <si>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</si>
  <si>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</si>
  <si>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</si>
  <si>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</si>
  <si>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</si>
  <si>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</si>
  <si>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</si>
  <si>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</si>
  <si>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</si>
  <si>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</si>
  <si>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</si>
  <si>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</si>
  <si>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</si>
  <si>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</si>
  <si>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</si>
  <si>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</si>
  <si>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</si>
  <si>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</si>
  <si>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</si>
  <si>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</si>
  <si>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</si>
  <si>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</si>
  <si>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</si>
  <si>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</si>
  <si>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</si>
  <si>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</si>
  <si>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</si>
  <si>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</si>
  <si>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</si>
  <si>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</si>
  <si>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</si>
  <si>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</si>
  <si>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</si>
  <si>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</si>
  <si>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</si>
  <si>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</si>
  <si>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</si>
  <si>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</si>
  <si>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</si>
  <si>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</si>
  <si>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</si>
  <si>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</si>
  <si>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</si>
  <si>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</si>
  <si>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</si>
  <si>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</si>
  <si>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</si>
  <si>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</si>
  <si>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</si>
  <si>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</si>
  <si>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</si>
  <si>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</si>
  <si>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</si>
  <si>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</si>
  <si>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</si>
  <si>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</si>
  <si>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</si>
  <si>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</si>
  <si>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</si>
  <si>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</si>
  <si>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</si>
  <si>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</si>
  <si>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</si>
  <si>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</si>
  <si>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</si>
  <si>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</si>
  <si>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</si>
  <si>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</si>
  <si>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</si>
  <si>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</si>
  <si>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</si>
  <si>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</si>
  <si>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</si>
  <si>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</si>
  <si>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鹿児島県龍郷町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</si>
  <si>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</si>
  <si>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</si>
  <si>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</si>
  <si>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</si>
  <si>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</si>
  <si>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</si>
  <si>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</si>
  <si>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</si>
  <si>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</si>
  <si>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</si>
  <si>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</si>
  <si>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</si>
  <si>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</si>
  <si>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</si>
  <si>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</si>
  <si>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</si>
  <si>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</si>
  <si>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</si>
  <si>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</si>
  <si>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</si>
  <si>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</si>
  <si>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</si>
  <si>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</si>
  <si>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</si>
  <si>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</si>
  <si>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</si>
  <si>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</si>
  <si>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</si>
  <si>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</si>
  <si>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</si>
  <si>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</si>
  <si>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</si>
  <si>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</si>
  <si>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</si>
  <si>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</si>
  <si>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</si>
  <si>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</si>
  <si>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</si>
  <si>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</si>
  <si>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</si>
  <si>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</si>
  <si>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</si>
  <si>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</si>
  <si>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</si>
  <si>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</si>
  <si>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</si>
  <si>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</si>
  <si>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</si>
  <si>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</si>
  <si>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</si>
  <si>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</si>
  <si>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</si>
  <si>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</si>
  <si>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</si>
  <si>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</si>
  <si>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</si>
  <si>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</si>
  <si>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</si>
  <si>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</si>
  <si>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</si>
  <si>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</si>
  <si>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</si>
  <si>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</si>
  <si>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</si>
  <si>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</si>
  <si>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</si>
  <si>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</si>
  <si>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</si>
  <si>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</si>
  <si>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</si>
  <si>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</si>
  <si>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</si>
  <si>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</si>
  <si>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</si>
  <si>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</si>
  <si>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</si>
  <si>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</si>
  <si>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</si>
  <si>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</si>
  <si>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</si>
  <si>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</si>
  <si>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</si>
  <si>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</si>
  <si>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</si>
  <si>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</si>
  <si>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</si>
  <si>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</si>
  <si>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</si>
  <si>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</si>
  <si>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</si>
  <si>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</si>
  <si>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</si>
  <si>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</si>
  <si>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</si>
  <si>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</si>
  <si>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</si>
  <si>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</si>
  <si>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</si>
  <si>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</si>
  <si>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</si>
  <si>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</si>
  <si>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</si>
  <si>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</si>
  <si>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</si>
  <si>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</si>
  <si>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</si>
  <si>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</si>
  <si>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</si>
  <si>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</si>
  <si>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</si>
  <si>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</si>
  <si>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</si>
  <si>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</si>
  <si>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</si>
  <si>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</si>
  <si>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</si>
  <si>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</si>
  <si>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</si>
  <si>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</si>
  <si>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</si>
  <si>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</si>
  <si>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</si>
  <si>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</si>
  <si>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</si>
  <si>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</si>
  <si>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</si>
  <si>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</si>
  <si>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</si>
  <si>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</si>
  <si>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</si>
  <si>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</si>
  <si>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</si>
  <si>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</si>
  <si>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</si>
  <si>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</si>
  <si>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</si>
  <si>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</si>
  <si>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</si>
  <si>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</si>
  <si>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</si>
  <si>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</si>
  <si>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</si>
  <si>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</si>
  <si>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</si>
  <si>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</si>
  <si>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</si>
  <si>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</si>
  <si>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</si>
  <si>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鹿児島県龍郷町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</si>
  <si>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</si>
  <si>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</si>
  <si>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</si>
  <si>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</si>
  <si>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</si>
  <si>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</si>
  <si>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</si>
  <si>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</si>
  <si>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</si>
  <si>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</si>
  <si>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</si>
  <si>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</si>
  <si>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</si>
  <si>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</si>
  <si>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</si>
  <si>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</si>
  <si>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</si>
  <si>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</si>
  <si>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</si>
  <si>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</si>
  <si>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デジタル放送事業特別会計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</si>
  <si>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</si>
  <si>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</si>
  <si>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</si>
  <si>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</si>
  <si>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</si>
  <si>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</si>
  <si>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</si>
  <si>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</si>
  <si>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</si>
  <si>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</si>
  <si>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</si>
  <si>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</si>
  <si>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</si>
  <si>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</si>
  <si>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</si>
  <si>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</si>
  <si>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簡易水道事業特別会計</t>
    <phoneticPr fontId="5"/>
  </si>
  <si>
    <t>法非適用企業</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</si>
  <si>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</si>
  <si>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</si>
  <si>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</si>
  <si>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</si>
  <si>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</si>
  <si>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</si>
  <si>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</si>
  <si>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</si>
  <si>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</si>
  <si>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</si>
  <si>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</si>
  <si>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</si>
  <si>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</si>
  <si>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</si>
  <si>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</si>
  <si>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</si>
  <si>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</si>
  <si>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</si>
  <si>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</si>
  <si>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</si>
  <si>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</si>
  <si>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</si>
  <si>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</si>
  <si>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</si>
  <si>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</si>
  <si>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</si>
  <si>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</si>
  <si>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</si>
  <si>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</si>
  <si>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</si>
  <si>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</si>
  <si>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</si>
  <si>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</si>
  <si>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</si>
  <si>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</si>
  <si>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</si>
  <si>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</si>
  <si>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</si>
  <si>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</si>
  <si>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</si>
  <si>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</si>
  <si>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</si>
  <si>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</si>
  <si>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</si>
  <si>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</si>
  <si>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</si>
  <si>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</si>
  <si>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</si>
  <si>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</si>
  <si>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</si>
  <si>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</si>
  <si>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</si>
  <si>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</si>
  <si>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</si>
  <si>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</si>
  <si>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</si>
  <si>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</si>
  <si>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</si>
  <si>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</si>
  <si>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</si>
  <si>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</si>
  <si>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</si>
  <si>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</si>
  <si>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</si>
  <si>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</si>
  <si>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</si>
  <si>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</si>
  <si>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</si>
  <si>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</si>
  <si>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</si>
  <si>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</si>
  <si>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</si>
  <si>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</si>
  <si>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</si>
  <si>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</si>
  <si>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</si>
  <si>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</si>
  <si>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</si>
  <si>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</si>
  <si>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</si>
  <si>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</si>
  <si>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</si>
  <si>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</si>
  <si>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</si>
  <si>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</si>
  <si>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</si>
  <si>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</si>
  <si>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</si>
  <si>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</si>
  <si>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</si>
  <si>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</si>
  <si>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</si>
  <si>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</si>
  <si>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</si>
  <si>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</si>
  <si>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</si>
  <si>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</si>
  <si>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</si>
  <si>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</si>
  <si>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</si>
  <si>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</si>
  <si>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</si>
  <si>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</si>
  <si>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</si>
  <si>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</si>
  <si>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</si>
  <si>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</si>
  <si>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</si>
  <si>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</si>
  <si>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</si>
  <si>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</si>
  <si>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</si>
  <si>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</si>
  <si>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</si>
  <si>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</si>
  <si>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</si>
  <si>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</si>
  <si>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</si>
  <si>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</si>
  <si>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</si>
  <si>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</si>
  <si>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</si>
  <si>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</si>
  <si>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</si>
  <si>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</si>
  <si>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</si>
  <si>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</si>
  <si>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</si>
  <si>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</si>
  <si>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</si>
  <si>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</si>
  <si>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</si>
  <si>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</si>
  <si>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</si>
  <si>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</si>
  <si>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</si>
  <si>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</si>
  <si>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</si>
  <si>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</si>
  <si>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</si>
  <si>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</si>
  <si>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</si>
  <si>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</si>
  <si>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</si>
  <si>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</si>
  <si>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</si>
  <si>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</si>
  <si>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</si>
  <si>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</si>
  <si>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</si>
  <si>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</si>
  <si>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</si>
  <si>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</si>
  <si>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</si>
  <si>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</si>
  <si>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</si>
  <si>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国民健康保険事業勘定特別会計</t>
  </si>
  <si>
    <t>簡易水道事業特別会計</t>
  </si>
  <si>
    <t>介護保険事業特別会計</t>
  </si>
  <si>
    <t>生活排水処理事業特別会計</t>
  </si>
  <si>
    <t>後期高齢者医療特別会計</t>
  </si>
  <si>
    <t>デジタル放送事業特別会計</t>
  </si>
  <si>
    <t>その他会計（赤字）</t>
  </si>
  <si>
    <t>その他会計（黒字）</t>
  </si>
  <si>
    <t>-</t>
    <phoneticPr fontId="2"/>
  </si>
  <si>
    <t>-</t>
    <phoneticPr fontId="2"/>
  </si>
  <si>
    <t>-</t>
    <phoneticPr fontId="2"/>
  </si>
  <si>
    <t>-</t>
    <phoneticPr fontId="2"/>
  </si>
  <si>
    <t>-</t>
    <phoneticPr fontId="2"/>
  </si>
  <si>
    <t>鹿児島県市町村総合事務組合</t>
    <rPh sb="0" eb="9">
      <t>カゴシマケンシチョウソンソウゴウ</t>
    </rPh>
    <rPh sb="9" eb="11">
      <t>ジム</t>
    </rPh>
    <rPh sb="11" eb="13">
      <t>クミアイ</t>
    </rPh>
    <phoneticPr fontId="2"/>
  </si>
  <si>
    <t>大島地区衛生組合</t>
    <rPh sb="0" eb="6">
      <t>オオシマチクエイセイ</t>
    </rPh>
    <rPh sb="6" eb="8">
      <t>クミアイ</t>
    </rPh>
    <phoneticPr fontId="2"/>
  </si>
  <si>
    <t>大島地区消防組合</t>
    <rPh sb="0" eb="6">
      <t>オオシマチクショウボウ</t>
    </rPh>
    <rPh sb="6" eb="8">
      <t>クミアイ</t>
    </rPh>
    <phoneticPr fontId="2"/>
  </si>
  <si>
    <t>奄美群島広域事務組合</t>
    <rPh sb="0" eb="2">
      <t>アマミ</t>
    </rPh>
    <rPh sb="2" eb="4">
      <t>グントウ</t>
    </rPh>
    <rPh sb="4" eb="6">
      <t>コウイキ</t>
    </rPh>
    <rPh sb="6" eb="8">
      <t>ジム</t>
    </rPh>
    <rPh sb="8" eb="10">
      <t>クミアイ</t>
    </rPh>
    <phoneticPr fontId="2"/>
  </si>
  <si>
    <t>大島農業共済事務組合</t>
    <rPh sb="0" eb="4">
      <t>オオシマノウギョウ</t>
    </rPh>
    <rPh sb="4" eb="6">
      <t>キョウサイ</t>
    </rPh>
    <rPh sb="6" eb="8">
      <t>ジム</t>
    </rPh>
    <rPh sb="8" eb="10">
      <t>クミアイ</t>
    </rPh>
    <phoneticPr fontId="2"/>
  </si>
  <si>
    <t>奄美大島地区介護保険一部事務組合</t>
    <rPh sb="0" eb="4">
      <t>アマミオオシマ</t>
    </rPh>
    <rPh sb="4" eb="6">
      <t>チク</t>
    </rPh>
    <rPh sb="6" eb="10">
      <t>カイゴホケン</t>
    </rPh>
    <rPh sb="10" eb="16">
      <t>イチブジムクミアイ</t>
    </rPh>
    <phoneticPr fontId="2"/>
  </si>
  <si>
    <t>鹿児島県後期高齢者医療広域連合（一般会計）</t>
    <rPh sb="0" eb="9">
      <t>カゴシマケンコウキコウレイシャ</t>
    </rPh>
    <rPh sb="9" eb="11">
      <t>イリョウ</t>
    </rPh>
    <rPh sb="11" eb="15">
      <t>コウイキレンゴウ</t>
    </rPh>
    <rPh sb="16" eb="18">
      <t>イッパン</t>
    </rPh>
    <rPh sb="18" eb="20">
      <t>カイケイ</t>
    </rPh>
    <phoneticPr fontId="2"/>
  </si>
  <si>
    <t>鹿児島県後期高齢者医療広域連合（特別会計）</t>
    <rPh sb="0" eb="9">
      <t>カゴシマケンコウキコウレイシャ</t>
    </rPh>
    <rPh sb="9" eb="11">
      <t>イリョウ</t>
    </rPh>
    <rPh sb="11" eb="15">
      <t>コウイキレンゴウ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</si>
  <si>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</si>
  <si>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</si>
  <si>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</si>
  <si>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</si>
  <si>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</si>
  <si>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</si>
  <si>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</si>
  <si>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</si>
  <si>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</si>
  <si>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地域福祉基金</t>
    <rPh sb="0" eb="2">
      <t>チイキ</t>
    </rPh>
    <rPh sb="2" eb="4">
      <t>フクシ</t>
    </rPh>
    <rPh sb="4" eb="6">
      <t>キキン</t>
    </rPh>
    <phoneticPr fontId="11"/>
  </si>
  <si>
    <t>教育施設整備基金</t>
    <rPh sb="0" eb="2">
      <t>キョウイク</t>
    </rPh>
    <rPh sb="2" eb="4">
      <t>シセツ</t>
    </rPh>
    <rPh sb="4" eb="6">
      <t>セイビ</t>
    </rPh>
    <rPh sb="6" eb="8">
      <t>キキン</t>
    </rPh>
    <phoneticPr fontId="11"/>
  </si>
  <si>
    <t>ふるさと納税基金</t>
    <rPh sb="4" eb="6">
      <t>ノウゼイ</t>
    </rPh>
    <rPh sb="6" eb="8">
      <t>キキン</t>
    </rPh>
    <phoneticPr fontId="11"/>
  </si>
  <si>
    <t>雇用創出推進基金</t>
    <rPh sb="0" eb="4">
      <t>コヨウソウシュツ</t>
    </rPh>
    <rPh sb="4" eb="6">
      <t>スイシン</t>
    </rPh>
    <rPh sb="6" eb="8">
      <t>キキン</t>
    </rPh>
    <phoneticPr fontId="11"/>
  </si>
  <si>
    <t>人材育成未来基金</t>
    <rPh sb="0" eb="4">
      <t>ジンザイイクセイ</t>
    </rPh>
    <rPh sb="4" eb="8">
      <t>ミライキキン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</si>
  <si>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</si>
  <si>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</si>
  <si>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</si>
  <si>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</si>
  <si>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</si>
  <si>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</si>
  <si>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</si>
  <si>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</si>
  <si>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</si>
  <si>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</si>
  <si>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</si>
  <si>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</si>
  <si>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</si>
  <si>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</si>
  <si>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 xml:space="preserve">　将来負担比率はここ数年算定されていない。これは将来負担額は増加してきているが、辺地債及び過疎債等の交付税措置の高い起債借入償還による基準財政需要額が増加し充当可能財源等が増えてきたためである。
　一方、実質公債費比率は類似団体と比較して高い状況にある中、今後も大型起債事業等による地方債残高の増加が見込まれ、これらの地方債の償還が開始することから、実質公債費比率の更なる上昇が考えられるため、今後は起債発行額の抑制を図り、公債費の適正化に取り組んでいく必要がある。
 </t>
    <rPh sb="40" eb="42">
      <t>ヘンチ</t>
    </rPh>
    <rPh sb="42" eb="43">
      <t>サイ</t>
    </rPh>
    <rPh sb="43" eb="44">
      <t>オヨ</t>
    </rPh>
    <rPh sb="45" eb="47">
      <t>カソ</t>
    </rPh>
    <rPh sb="47" eb="48">
      <t>サイ</t>
    </rPh>
    <rPh sb="48" eb="49">
      <t>トウ</t>
    </rPh>
    <rPh sb="50" eb="53">
      <t>コウフゼイ</t>
    </rPh>
    <rPh sb="53" eb="55">
      <t>ソチ</t>
    </rPh>
    <rPh sb="56" eb="57">
      <t>タカ</t>
    </rPh>
    <rPh sb="58" eb="60">
      <t>キサイ</t>
    </rPh>
    <rPh sb="60" eb="62">
      <t>カリイレ</t>
    </rPh>
    <rPh sb="62" eb="64">
      <t>ショウカン</t>
    </rPh>
    <rPh sb="67" eb="69">
      <t>キジュン</t>
    </rPh>
    <rPh sb="69" eb="71">
      <t>ザイセイ</t>
    </rPh>
    <rPh sb="71" eb="73">
      <t>ジュヨウ</t>
    </rPh>
    <rPh sb="73" eb="74">
      <t>ガク</t>
    </rPh>
    <rPh sb="75" eb="77">
      <t>ゾウカ</t>
    </rPh>
    <rPh sb="99" eb="101">
      <t>イッポウ</t>
    </rPh>
    <rPh sb="166" eb="168">
      <t>カイシ</t>
    </rPh>
    <rPh sb="197" eb="199">
      <t>コンゴ</t>
    </rPh>
    <rPh sb="200" eb="202">
      <t>キサイ</t>
    </rPh>
    <rPh sb="202" eb="205">
      <t>ハッコウガク</t>
    </rPh>
    <rPh sb="206" eb="208">
      <t>ヨクセイ</t>
    </rPh>
    <rPh sb="209" eb="210">
      <t>ハカ</t>
    </rPh>
    <phoneticPr fontId="5"/>
  </si>
  <si>
    <t>　将来負担比率については、本町はここ数年算定されていないが、有形固定資産減価償却率は若干増加してきている。今後は公共施設等総合管理計画に基づき、各施設の老朽化対策に取り組む必要がある。</t>
    <rPh sb="1" eb="3">
      <t>ショウライ</t>
    </rPh>
    <rPh sb="3" eb="5">
      <t>フタン</t>
    </rPh>
    <rPh sb="5" eb="7">
      <t>ヒリツ</t>
    </rPh>
    <rPh sb="13" eb="15">
      <t>ホンチョウ</t>
    </rPh>
    <rPh sb="18" eb="20">
      <t>スウネン</t>
    </rPh>
    <rPh sb="20" eb="22">
      <t>サンテイ</t>
    </rPh>
    <rPh sb="30" eb="32">
      <t>ユウケイ</t>
    </rPh>
    <rPh sb="32" eb="34">
      <t>コテイ</t>
    </rPh>
    <rPh sb="34" eb="36">
      <t>シサン</t>
    </rPh>
    <rPh sb="36" eb="38">
      <t>ゲンカ</t>
    </rPh>
    <rPh sb="38" eb="40">
      <t>ショウキャク</t>
    </rPh>
    <rPh sb="40" eb="41">
      <t>リツ</t>
    </rPh>
    <rPh sb="42" eb="44">
      <t>ジャッカン</t>
    </rPh>
    <rPh sb="44" eb="46">
      <t>ゾウカ</t>
    </rPh>
    <rPh sb="53" eb="54">
      <t>コン</t>
    </rPh>
    <rPh sb="54" eb="55">
      <t>アト</t>
    </rPh>
    <rPh sb="56" eb="58">
      <t>コウキョウ</t>
    </rPh>
    <rPh sb="58" eb="60">
      <t>シセツ</t>
    </rPh>
    <rPh sb="60" eb="61">
      <t>トウ</t>
    </rPh>
    <rPh sb="61" eb="63">
      <t>ソウゴウ</t>
    </rPh>
    <rPh sb="63" eb="65">
      <t>カンリ</t>
    </rPh>
    <rPh sb="65" eb="67">
      <t>ケイカク</t>
    </rPh>
    <rPh sb="68" eb="69">
      <t>モト</t>
    </rPh>
    <rPh sb="72" eb="75">
      <t>カクシセツ</t>
    </rPh>
    <rPh sb="86" eb="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</si>
</sst>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c:ext xmlns:c16="http://schemas.microsoft.com/office/drawing/2014/chart" uri="{C3380CC4-5D6E-409C-BE32-E72D297353CC}">
              <c16:uniqueId val="{00000000-99DC-4F93-BB41-B196BC57A6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146651</c:v>
                </c:pt>
                <c:pt idx="1">
                  <c:v>196969</c:v>
                </c:pt>
                <c:pt idx="2">
                  <c:v>153798</c:v>
                </c:pt>
                <c:pt idx="3">
                  <c:v>248575</c:v>
                </c:pt>
                <c:pt idx="4">
                  <c:v>84029</c:v>
                </c:pt>
              </c:numCache>
            </c:numRef>
          </c:val>
          <c:smooth val="0"/>
          <c:extLst>
            <c:ext xmlns:c16="http://schemas.microsoft.com/office/drawing/2014/chart" uri="{C3380CC4-5D6E-409C-BE32-E72D297353CC}">
              <c16:uniqueId val="{00000001-99DC-4F93-BB41-B196BC57A6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4.0199999999999996</c:v>
                </c:pt>
                <c:pt idx="1">
                  <c:v>3.56</c:v>
                </c:pt>
                <c:pt idx="2">
                  <c:v>2.44</c:v>
                </c:pt>
                <c:pt idx="3">
                  <c:v>2.36</c:v>
                </c:pt>
                <c:pt idx="4">
                  <c:v>2.65</c:v>
                </c:pt>
              </c:numCache>
            </c:numRef>
          </c:val>
          <c:extLst>
            <c:ext xmlns:c16="http://schemas.microsoft.com/office/drawing/2014/chart" uri="{C3380CC4-5D6E-409C-BE32-E72D297353CC}">
              <c16:uniqueId val="{00000000-8D8C-4AD0-9002-2E911E33CC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43.32</c:v>
                </c:pt>
                <c:pt idx="1">
                  <c:v>53.07</c:v>
                </c:pt>
                <c:pt idx="2">
                  <c:v>64.12</c:v>
                </c:pt>
                <c:pt idx="3">
                  <c:v>73.34</c:v>
                </c:pt>
                <c:pt idx="4">
                  <c:v>80.42</c:v>
                </c:pt>
              </c:numCache>
            </c:numRef>
          </c:val>
          <c:extLst>
            <c:ext xmlns:c16="http://schemas.microsoft.com/office/drawing/2014/chart" uri="{C3380CC4-5D6E-409C-BE32-E72D297353CC}">
              <c16:uniqueId val="{00000001-8D8C-4AD0-9002-2E911E33CC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11.22</c:v>
                </c:pt>
                <c:pt idx="1">
                  <c:v>8.7799999999999994</c:v>
                </c:pt>
                <c:pt idx="2">
                  <c:v>11.62</c:v>
                </c:pt>
                <c:pt idx="3">
                  <c:v>9.73</c:v>
                </c:pt>
                <c:pt idx="4">
                  <c:v>8.09</c:v>
                </c:pt>
              </c:numCache>
            </c:numRef>
          </c:val>
          <c:smooth val="0"/>
          <c:extLst>
            <c:ext xmlns:c16="http://schemas.microsoft.com/office/drawing/2014/chart" uri="{C3380CC4-5D6E-409C-BE32-E72D297353CC}">
              <c16:uniqueId val="{00000002-8D8C-4AD0-9002-2E911E33CC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BA6-43C8-8C95-D8CD13BD44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A6-43C8-8C95-D8CD13BD44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BA6-43C8-8C95-D8CD13BD4432}"/>
            </c:ext>
          </c:extLst>
        </c:ser>
        <c:ser>
          <c:idx val="3"/>
          <c:order val="3"/>
          <c:tx>
            <c:strRef>
              <c:f>データシート!$A$30</c:f>
              <c:strCache>
                <c:ptCount val="1"/>
                <c:pt idx="0">
                  <c:v>デジタル放送事業特別会計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c:v>
                </c:pt>
                <c:pt idx="8">
                  <c:v>#N/A</c:v>
                </c:pt>
                <c:pt idx="9">
                  <c:v>0.01</c:v>
                </c:pt>
              </c:numCache>
            </c:numRef>
          </c:val>
          <c:extLst>
            <c:ext xmlns:c16="http://schemas.microsoft.com/office/drawing/2014/chart" uri="{C3380CC4-5D6E-409C-BE32-E72D297353CC}">
              <c16:uniqueId val="{00000003-EBA6-43C8-8C95-D8CD13BD443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0.02</c:v>
                </c:pt>
                <c:pt idx="4">
                  <c:v>#N/A</c:v>
                </c:pt>
                <c:pt idx="5">
                  <c:v>0.04</c:v>
                </c:pt>
                <c:pt idx="6">
                  <c:v>#N/A</c:v>
                </c:pt>
                <c:pt idx="7">
                  <c:v>0.06</c:v>
                </c:pt>
                <c:pt idx="8">
                  <c:v>#N/A</c:v>
                </c:pt>
                <c:pt idx="9">
                  <c:v>0.03</c:v>
                </c:pt>
              </c:numCache>
            </c:numRef>
          </c:val>
          <c:extLst>
            <c:ext xmlns:c16="http://schemas.microsoft.com/office/drawing/2014/chart" uri="{C3380CC4-5D6E-409C-BE32-E72D297353CC}">
              <c16:uniqueId val="{00000004-EBA6-43C8-8C95-D8CD13BD4432}"/>
            </c:ext>
          </c:extLst>
        </c:ser>
        <c:ser>
          <c:idx val="5"/>
          <c:order val="5"/>
          <c:tx>
            <c:strRef>
              <c:f>データシート!$A$32</c:f>
              <c:strCache>
                <c:ptCount val="1"/>
                <c:pt idx="0">
                  <c:v>生活排水処理事業特別会計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0.03</c:v>
                </c:pt>
                <c:pt idx="8">
                  <c:v>#N/A</c:v>
                </c:pt>
                <c:pt idx="9">
                  <c:v>7.0000000000000007E-2</c:v>
                </c:pt>
              </c:numCache>
            </c:numRef>
          </c:val>
          <c:extLst>
            <c:ext xmlns:c16="http://schemas.microsoft.com/office/drawing/2014/chart" uri="{C3380CC4-5D6E-409C-BE32-E72D297353CC}">
              <c16:uniqueId val="{00000005-EBA6-43C8-8C95-D8CD13BD443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7.0000000000000007E-2</c:v>
                </c:pt>
                <c:pt idx="4">
                  <c:v>#N/A</c:v>
                </c:pt>
                <c:pt idx="5">
                  <c:v>0.1</c:v>
                </c:pt>
                <c:pt idx="6">
                  <c:v>#N/A</c:v>
                </c:pt>
                <c:pt idx="7">
                  <c:v>0.14000000000000001</c:v>
                </c:pt>
                <c:pt idx="8">
                  <c:v>#N/A</c:v>
                </c:pt>
                <c:pt idx="9">
                  <c:v>0.09</c:v>
                </c:pt>
              </c:numCache>
            </c:numRef>
          </c:val>
          <c:extLst>
            <c:ext xmlns:c16="http://schemas.microsoft.com/office/drawing/2014/chart" uri="{C3380CC4-5D6E-409C-BE32-E72D297353CC}">
              <c16:uniqueId val="{00000006-EBA6-43C8-8C95-D8CD13BD443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0.06</c:v>
                </c:pt>
                <c:pt idx="4">
                  <c:v>#N/A</c:v>
                </c:pt>
                <c:pt idx="5">
                  <c:v>0.17</c:v>
                </c:pt>
                <c:pt idx="6">
                  <c:v>#N/A</c:v>
                </c:pt>
                <c:pt idx="7">
                  <c:v>0.08</c:v>
                </c:pt>
                <c:pt idx="8">
                  <c:v>#N/A</c:v>
                </c:pt>
                <c:pt idx="9">
                  <c:v>0.38</c:v>
                </c:pt>
              </c:numCache>
            </c:numRef>
          </c:val>
          <c:extLst>
            <c:ext xmlns:c16="http://schemas.microsoft.com/office/drawing/2014/chart" uri="{C3380CC4-5D6E-409C-BE32-E72D297353CC}">
              <c16:uniqueId val="{00000007-EBA6-43C8-8C95-D8CD13BD4432}"/>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0.17</c:v>
                </c:pt>
                <c:pt idx="2">
                  <c:v>#N/A</c:v>
                </c:pt>
                <c:pt idx="3">
                  <c:v>0.28999999999999998</c:v>
                </c:pt>
                <c:pt idx="4">
                  <c:v>#N/A</c:v>
                </c:pt>
                <c:pt idx="5">
                  <c:v>0.12</c:v>
                </c:pt>
                <c:pt idx="6">
                  <c:v>#N/A</c:v>
                </c:pt>
                <c:pt idx="7">
                  <c:v>0.18</c:v>
                </c:pt>
                <c:pt idx="8">
                  <c:v>#N/A</c:v>
                </c:pt>
                <c:pt idx="9">
                  <c:v>0.77</c:v>
                </c:pt>
              </c:numCache>
            </c:numRef>
          </c:val>
          <c:extLst>
            <c:ext xmlns:c16="http://schemas.microsoft.com/office/drawing/2014/chart" uri="{C3380CC4-5D6E-409C-BE32-E72D297353CC}">
              <c16:uniqueId val="{00000008-EBA6-43C8-8C95-D8CD13BD44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4.0199999999999996</c:v>
                </c:pt>
                <c:pt idx="2">
                  <c:v>#N/A</c:v>
                </c:pt>
                <c:pt idx="3">
                  <c:v>3.56</c:v>
                </c:pt>
                <c:pt idx="4">
                  <c:v>#N/A</c:v>
                </c:pt>
                <c:pt idx="5">
                  <c:v>2.44</c:v>
                </c:pt>
                <c:pt idx="6">
                  <c:v>#N/A</c:v>
                </c:pt>
                <c:pt idx="7">
                  <c:v>2.35</c:v>
                </c:pt>
                <c:pt idx="8">
                  <c:v>#N/A</c:v>
                </c:pt>
                <c:pt idx="9">
                  <c:v>2.64</c:v>
                </c:pt>
              </c:numCache>
            </c:numRef>
          </c:val>
          <c:extLst>
            <c:ext xmlns:c16="http://schemas.microsoft.com/office/drawing/2014/chart" uri="{C3380CC4-5D6E-409C-BE32-E72D297353CC}">
              <c16:uniqueId val="{00000009-EBA6-43C8-8C95-D8CD13BD44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586</c:v>
                </c:pt>
                <c:pt idx="5">
                  <c:v>597</c:v>
                </c:pt>
                <c:pt idx="8">
                  <c:v>573</c:v>
                </c:pt>
                <c:pt idx="11">
                  <c:v>611</c:v>
                </c:pt>
                <c:pt idx="14">
                  <c:v>581</c:v>
                </c:pt>
              </c:numCache>
            </c:numRef>
          </c:val>
          <c:extLst>
            <c:ext xmlns:c16="http://schemas.microsoft.com/office/drawing/2014/chart" uri="{C3380CC4-5D6E-409C-BE32-E72D297353CC}">
              <c16:uniqueId val="{00000000-15AB-4929-961A-88BEFD2DC8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5AB-4929-961A-88BEFD2DC8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5AB-4929-961A-88BEFD2DC8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40</c:v>
                </c:pt>
                <c:pt idx="3">
                  <c:v>39</c:v>
                </c:pt>
                <c:pt idx="6">
                  <c:v>36</c:v>
                </c:pt>
                <c:pt idx="9">
                  <c:v>36</c:v>
                </c:pt>
                <c:pt idx="12">
                  <c:v>43</c:v>
                </c:pt>
              </c:numCache>
            </c:numRef>
          </c:val>
          <c:extLst>
            <c:ext xmlns:c16="http://schemas.microsoft.com/office/drawing/2014/chart" uri="{C3380CC4-5D6E-409C-BE32-E72D297353CC}">
              <c16:uniqueId val="{00000003-15AB-4929-961A-88BEFD2DC8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c:v>
                </c:pt>
                <c:pt idx="3">
                  <c:v>103</c:v>
                </c:pt>
                <c:pt idx="6">
                  <c:v>93</c:v>
                </c:pt>
                <c:pt idx="9">
                  <c:v>85</c:v>
                </c:pt>
                <c:pt idx="12">
                  <c:v>89</c:v>
                </c:pt>
              </c:numCache>
            </c:numRef>
          </c:val>
          <c:extLst>
            <c:ext xmlns:c16="http://schemas.microsoft.com/office/drawing/2014/chart" uri="{C3380CC4-5D6E-409C-BE32-E72D297353CC}">
              <c16:uniqueId val="{00000004-15AB-4929-961A-88BEFD2DC8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AB-4929-961A-88BEFD2DC8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5AB-4929-961A-88BEFD2DC8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726</c:v>
                </c:pt>
                <c:pt idx="3">
                  <c:v>714</c:v>
                </c:pt>
                <c:pt idx="6">
                  <c:v>707</c:v>
                </c:pt>
                <c:pt idx="9">
                  <c:v>743</c:v>
                </c:pt>
                <c:pt idx="12">
                  <c:v>744</c:v>
                </c:pt>
              </c:numCache>
            </c:numRef>
          </c:val>
          <c:extLst>
            <c:ext xmlns:c16="http://schemas.microsoft.com/office/drawing/2014/chart" uri="{C3380CC4-5D6E-409C-BE32-E72D297353CC}">
              <c16:uniqueId val="{00000007-15AB-4929-961A-88BEFD2DC8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276</c:v>
                </c:pt>
                <c:pt idx="2">
                  <c:v>#N/A</c:v>
                </c:pt>
                <c:pt idx="3">
                  <c:v>#N/A</c:v>
                </c:pt>
                <c:pt idx="4">
                  <c:v>259</c:v>
                </c:pt>
                <c:pt idx="5">
                  <c:v>#N/A</c:v>
                </c:pt>
                <c:pt idx="6">
                  <c:v>#N/A</c:v>
                </c:pt>
                <c:pt idx="7">
                  <c:v>263</c:v>
                </c:pt>
                <c:pt idx="8">
                  <c:v>#N/A</c:v>
                </c:pt>
                <c:pt idx="9">
                  <c:v>#N/A</c:v>
                </c:pt>
                <c:pt idx="10">
                  <c:v>253</c:v>
                </c:pt>
                <c:pt idx="11">
                  <c:v>#N/A</c:v>
                </c:pt>
                <c:pt idx="12">
                  <c:v>#N/A</c:v>
                </c:pt>
                <c:pt idx="13">
                  <c:v>295</c:v>
                </c:pt>
                <c:pt idx="14">
                  <c:v>#N/A</c:v>
                </c:pt>
              </c:numCache>
            </c:numRef>
          </c:val>
          <c:smooth val="0"/>
          <c:extLst>
            <c:ext xmlns:c16="http://schemas.microsoft.com/office/drawing/2014/chart" uri="{C3380CC4-5D6E-409C-BE32-E72D297353CC}">
              <c16:uniqueId val="{00000008-15AB-4929-961A-88BEFD2DC8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5191</c:v>
                </c:pt>
                <c:pt idx="5">
                  <c:v>5149</c:v>
                </c:pt>
                <c:pt idx="8">
                  <c:v>5412</c:v>
                </c:pt>
                <c:pt idx="11">
                  <c:v>5511</c:v>
                </c:pt>
                <c:pt idx="14">
                  <c:v>5130</c:v>
                </c:pt>
              </c:numCache>
            </c:numRef>
          </c:val>
          <c:extLst>
            <c:ext xmlns:c16="http://schemas.microsoft.com/office/drawing/2014/chart" uri="{C3380CC4-5D6E-409C-BE32-E72D297353CC}">
              <c16:uniqueId val="{00000000-73D4-4C45-AA2F-64D058D3E4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731</c:v>
                </c:pt>
                <c:pt idx="5">
                  <c:v>883</c:v>
                </c:pt>
                <c:pt idx="8">
                  <c:v>901</c:v>
                </c:pt>
                <c:pt idx="11">
                  <c:v>849</c:v>
                </c:pt>
                <c:pt idx="14">
                  <c:v>760</c:v>
                </c:pt>
              </c:numCache>
            </c:numRef>
          </c:val>
          <c:extLst>
            <c:ext xmlns:c16="http://schemas.microsoft.com/office/drawing/2014/chart" uri="{C3380CC4-5D6E-409C-BE32-E72D297353CC}">
              <c16:uniqueId val="{00000001-73D4-4C45-AA2F-64D058D3E4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2362</c:v>
                </c:pt>
                <c:pt idx="5">
                  <c:v>2739</c:v>
                </c:pt>
                <c:pt idx="8">
                  <c:v>3146</c:v>
                </c:pt>
                <c:pt idx="11">
                  <c:v>3383</c:v>
                </c:pt>
                <c:pt idx="14">
                  <c:v>3681</c:v>
                </c:pt>
              </c:numCache>
            </c:numRef>
          </c:val>
          <c:extLst>
            <c:ext xmlns:c16="http://schemas.microsoft.com/office/drawing/2014/chart" uri="{C3380CC4-5D6E-409C-BE32-E72D297353CC}">
              <c16:uniqueId val="{00000002-73D4-4C45-AA2F-64D058D3E4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D4-4C45-AA2F-64D058D3E4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D4-4C45-AA2F-64D058D3E4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D4-4C45-AA2F-64D058D3E4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969</c:v>
                </c:pt>
                <c:pt idx="3">
                  <c:v>1027</c:v>
                </c:pt>
                <c:pt idx="6">
                  <c:v>887</c:v>
                </c:pt>
                <c:pt idx="9">
                  <c:v>934</c:v>
                </c:pt>
                <c:pt idx="12">
                  <c:v>944</c:v>
                </c:pt>
              </c:numCache>
            </c:numRef>
          </c:val>
          <c:extLst>
            <c:ext xmlns:c16="http://schemas.microsoft.com/office/drawing/2014/chart" uri="{C3380CC4-5D6E-409C-BE32-E72D297353CC}">
              <c16:uniqueId val="{00000006-73D4-4C45-AA2F-64D058D3E4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189</c:v>
                </c:pt>
                <c:pt idx="3">
                  <c:v>208</c:v>
                </c:pt>
                <c:pt idx="6">
                  <c:v>178</c:v>
                </c:pt>
                <c:pt idx="9">
                  <c:v>139</c:v>
                </c:pt>
                <c:pt idx="12">
                  <c:v>115</c:v>
                </c:pt>
              </c:numCache>
            </c:numRef>
          </c:val>
          <c:extLst>
            <c:ext xmlns:c16="http://schemas.microsoft.com/office/drawing/2014/chart" uri="{C3380CC4-5D6E-409C-BE32-E72D297353CC}">
              <c16:uniqueId val="{00000007-73D4-4C45-AA2F-64D058D3E4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739</c:v>
                </c:pt>
                <c:pt idx="3">
                  <c:v>996</c:v>
                </c:pt>
                <c:pt idx="6">
                  <c:v>1317</c:v>
                </c:pt>
                <c:pt idx="9">
                  <c:v>1320</c:v>
                </c:pt>
                <c:pt idx="12">
                  <c:v>1259</c:v>
                </c:pt>
              </c:numCache>
            </c:numRef>
          </c:val>
          <c:extLst>
            <c:ext xmlns:c16="http://schemas.microsoft.com/office/drawing/2014/chart" uri="{C3380CC4-5D6E-409C-BE32-E72D297353CC}">
              <c16:uniqueId val="{00000008-73D4-4C45-AA2F-64D058D3E4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3D4-4C45-AA2F-64D058D3E4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6722</c:v>
                </c:pt>
                <c:pt idx="3">
                  <c:v>6885</c:v>
                </c:pt>
                <c:pt idx="6">
                  <c:v>6959</c:v>
                </c:pt>
                <c:pt idx="9">
                  <c:v>7142</c:v>
                </c:pt>
                <c:pt idx="12">
                  <c:v>6935</c:v>
                </c:pt>
              </c:numCache>
            </c:numRef>
          </c:val>
          <c:extLst>
            <c:ext xmlns:c16="http://schemas.microsoft.com/office/drawing/2014/chart" uri="{C3380CC4-5D6E-409C-BE32-E72D297353CC}">
              <c16:uniqueId val="{0000000A-73D4-4C45-AA2F-64D058D3E4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335</c:v>
                </c:pt>
                <c:pt idx="2">
                  <c:v>#N/A</c:v>
                </c:pt>
                <c:pt idx="3">
                  <c:v>#N/A</c:v>
                </c:pt>
                <c:pt idx="4">
                  <c:v>345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D4-4C45-AA2F-64D058D3E4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2030</c:v>
                </c:pt>
                <c:pt idx="1">
                  <c:v>2343</c:v>
                </c:pt>
                <c:pt idx="2">
                  <c:v>2594</c:v>
                </c:pt>
              </c:numCache>
            </c:numRef>
          </c:val>
          <c:extLst>
            <c:ext xmlns:c16="http://schemas.microsoft.com/office/drawing/2014/chart" uri="{C3380CC4-5D6E-409C-BE32-E72D297353CC}">
              <c16:uniqueId val="{00000000-F25F-429F-A290-0F088C623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464</c:v>
                </c:pt>
                <c:pt idx="1">
                  <c:v>465</c:v>
                </c:pt>
                <c:pt idx="2">
                  <c:v>465</c:v>
                </c:pt>
              </c:numCache>
            </c:numRef>
          </c:val>
          <c:extLst>
            <c:ext xmlns:c16="http://schemas.microsoft.com/office/drawing/2014/chart" uri="{C3380CC4-5D6E-409C-BE32-E72D297353CC}">
              <c16:uniqueId val="{00000001-F25F-429F-A290-0F088C623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422</c:v>
                </c:pt>
                <c:pt idx="1">
                  <c:v>322</c:v>
                </c:pt>
                <c:pt idx="2">
                  <c:v>362</c:v>
                </c:pt>
              </c:numCache>
            </c:numRef>
          </c:val>
          <c:extLst>
            <c:ext xmlns:c16="http://schemas.microsoft.com/office/drawing/2014/chart" uri="{C3380CC4-5D6E-409C-BE32-E72D297353CC}">
              <c16:uniqueId val="{00000002-F25F-429F-A290-0F088C623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{71F987A4-A44B-4809-9558-1DB897391F14}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A6-4E9F-9BA1-B132123C91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{B1629401-CF0A-428C-A6D8-50ED545865E4}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A6-4E9F-9BA1-B132123C91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{64BB6129-C2F5-44AE-8F6B-E36E4A7EAA65}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A6-4E9F-9BA1-B132123C91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{D4566CDF-24CB-42BD-B209-480534F39699}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A6-4E9F-9BA1-B132123C91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{F37A77E6-4AA0-47D0-B7B2-0CDDA6536986}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A6-4E9F-9BA1-B132123C91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{5B373E0E-EB12-4B45-98C1-BD4FADC16E62}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A6-4E9F-9BA1-B132123C91E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{94786AAA-FF04-4FC6-836F-28D7F778D796}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A6-4E9F-9BA1-B132123C91E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{2742A763-DD54-4CA4-841B-F367465BFD49}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A6-4E9F-9BA1-B132123C91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{9345E5BF-6DA5-47B8-BDFC-7A9383CF2BD0}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A6-4E9F-9BA1-B132123C91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51.5</c:v>
                </c:pt>
                <c:pt idx="24">
                  <c:v>52.3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1A6-4E9F-9BA1-B132123C91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{5D1F23D4-FAB4-4E1D-B9CF-349ABFE0CBC4}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A6-4E9F-9BA1-B132123C91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{33AEE82E-5059-44E8-AD88-97C7CBD8859E}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A6-4E9F-9BA1-B132123C91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{C028201D-336C-4CB9-AA23-30030A502EFA}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A6-4E9F-9BA1-B132123C91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{BD6468AB-C1B5-4184-9F65-51C261828B8C}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A6-4E9F-9BA1-B132123C91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{BADCDBDF-826B-474B-846B-634E65DA940B}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A6-4E9F-9BA1-B132123C91E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{7A620C9B-85C6-4046-AF9D-6BCB1A187AC2}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A6-4E9F-9BA1-B132123C91E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{0EA04B51-C471-4166-875E-C603D6E00AB7}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A6-4E9F-9BA1-B132123C91E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{AC6F554E-461F-43E6-A373-27F5D38C2ABF}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A6-4E9F-9BA1-B132123C91E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{0A9155DC-76FD-41BB-90C1-9ADBE34CE529}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A6-4E9F-9BA1-B132123C91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58.7</c:v>
                </c:pt>
              </c:numCache>
            </c:numRef>
          </c:xVal>
          <c:yVal>
            <c:numRef>
              <c:f>公会計指標分析・財政指標組合せ分析表!$BP$55:$DC$55</c:f>
              <c:numCache>
                <c:formatCode>#,##0.0;"▲ "#,##0.0</c:formatCode>
                <c:ptCount val="40"/>
                <c:pt idx="16">
                  <c:v>27</c:v>
                </c:pt>
                <c:pt idx="24">
                  <c:v>25.4</c:v>
                </c:pt>
              </c:numCache>
            </c:numRef>
          </c:yVal>
          <c:smooth val="0"/>
          <c:extLst>
            <c:ext xmlns:c16="http://schemas.microsoft.com/office/drawing/2014/chart" uri="{C3380CC4-5D6E-409C-BE32-E72D297353CC}">
              <c16:uniqueId val="{00000013-E1A6-4E9F-9BA1-B132123C91E6}"/>
            </c:ext>
          </c:extLst>
        </c:ser>
        <c:dLbls>
          <c:showLegendKey val="0"/>
          <c:showVal val="1"/>
          <c:showCatName val="0"/>
          <c:showSerName val="0"/>
          <c:showPercent val="0"/>
          <c:showBubbleSize val="0"/>
        </c:dLbls>
        <c:axId val="46179840"/>
        <c:axId val="46181760"/>
      </c:scatterChart>
      <c:valAx>
        <c:axId val="46179840"/>
        <c:scaling>
          <c:orientation val="minMax"/>
          <c:max val="58.9"/>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{78A3FFF6-1DA8-4102-B408-AB2BDCC3FC1E}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6E7-4F9E-94CA-A6C8B628C8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{C875EAB0-3941-4F61-94AE-39532978138E}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E7-4F9E-94CA-A6C8B628C8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{21AD01C4-859D-4B23-A772-505C80CD0222}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E7-4F9E-94CA-A6C8B628C8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{9C51F510-2BAD-4AB3-BB07-BAD9E541C69C}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E7-4F9E-94CA-A6C8B628C8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{A74C6F1A-FFD9-484C-A218-841510EB2AB2}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E7-4F9E-94CA-A6C8B628C82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{F6F44515-B1E3-42D3-B760-579BDD703CFF}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6E7-4F9E-94CA-A6C8B628C82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{25A7A252-2475-4C13-81C8-4C1EAFFCCE09}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6E7-4F9E-94CA-A6C8B628C82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{DAE44D81-5D9D-4B56-8005-C0FF3CBB23F2}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6E7-4F9E-94CA-A6C8B628C82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{6D6EE6BD-945C-42FE-B461-1AA3437D4D99}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6E7-4F9E-94CA-A6C8B628C8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11.2</c:v>
                </c:pt>
                <c:pt idx="16">
                  <c:v>10.3</c:v>
                </c:pt>
                <c:pt idx="24">
                  <c:v>9.9</c:v>
                </c:pt>
                <c:pt idx="32">
                  <c:v>10.1</c:v>
                </c:pt>
              </c:numCache>
            </c:numRef>
          </c:xVal>
          <c:yVal>
            <c:numRef>
              <c:f>公会計指標分析・財政指標組合せ分析表!$BP$73:$DC$73</c:f>
              <c:numCache>
                <c:formatCode>#,##0.0;"▲ "#,##0.0</c:formatCode>
                <c:ptCount val="40"/>
                <c:pt idx="0">
                  <c:v>13</c:v>
                </c:pt>
                <c:pt idx="8">
                  <c:v>13.6</c:v>
                </c:pt>
              </c:numCache>
            </c:numRef>
          </c:yVal>
          <c:smooth val="0"/>
          <c:extLst>
            <c:ext xmlns:c16="http://schemas.microsoft.com/office/drawing/2014/chart" uri="{C3380CC4-5D6E-409C-BE32-E72D297353CC}">
              <c16:uniqueId val="{00000009-B6E7-4F9E-94CA-A6C8B628C8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{64D0777F-72E6-48A1-AB10-8131EE1DF925}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6E7-4F9E-94CA-A6C8B628C8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{2943AA65-764C-49B8-B458-9D5CEA0CCBC6}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E7-4F9E-94CA-A6C8B628C8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{1019C81A-0770-4615-9B88-741EDEB16A3D}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E7-4F9E-94CA-A6C8B628C8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{22471821-1E18-4FE5-AE98-2CCD4C00FF39}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E7-4F9E-94CA-A6C8B628C8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{35BE3F99-3F69-4C39-9B50-74AE69A74ACA}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E7-4F9E-94CA-A6C8B628C82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{B2E8E545-3F89-4D5A-9B7E-2D8C04150376}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6E7-4F9E-94CA-A6C8B628C82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{76814CC0-E8ED-40CE-9E27-48C5462687F3}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6E7-4F9E-94CA-A6C8B628C82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{1AAD1495-95EE-4B8C-A505-D346D0E1BBD9}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6E7-4F9E-94CA-A6C8B628C82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{5C0A0C7C-7C20-428D-ADB9-C2A801E2C66A}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6E7-4F9E-94CA-A6C8B628C8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c:ext xmlns:c16="http://schemas.microsoft.com/office/drawing/2014/chart" uri="{C3380CC4-5D6E-409C-BE32-E72D297353CC}">
              <c16:uniqueId val="{00000013-B6E7-4F9E-94CA-A6C8B628C820}"/>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元利償還金は前年度と横ばいとなっているが、元利償還金に充当できる特定財源及び算入される基準財政需要額が減ったため、実質公債費が増えている。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年度に実施した大型建設事業の償還も始まるため、適正な地方債発行の管理に努め、緊急度・住民ニーズを的確に把握した事業の選択により、起債に大きく頼ることのないよう財政運営に努める。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一般会計等に係る地方債残高及び公営企業債等繰入見込額が減少し、また、充当可能財源等の増加により将来負担比率の分子は年々減少している。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老朽化している公共施設の維持補修事業等の財源について基金充当が見込まれ、基金残高が減少することとなるため、今後とも地方債残高の減少に努め、借入の際は交付税措置の高い地方債を選択することや、適正な職員数の管理による退職手当負担見込額の抑制を図り、将来負担額及び将来負担比率の減少に努める。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鹿児島県龍郷町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財政調整基金への積立てや、ふるさと納税寄付金の増加による、ふるさと納税基金への積立ての増額により、基金残高は増えてきている。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・地域福祉基金：高齢者保健福祉の増進を図り、在宅福祉の向上、健康づくり等の施策において、民間活動の活発化を促進し、温かい福祉社会を築くための事業に活用する。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・教育施設整備基金：教育施設を整備する財源を積み立てる。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・ふるさと納税基金：本町の発展を願い、応援する人々からの寄附金を適正に管理し、寄附金を財源として、寄附者の意向を反映した事業を推進する。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・雇用創出推進基金：地方交付税で措置する財源等により、町民の雇用創出を推進するための事業に活用する。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・人材育成未来基金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教育の振興及び充実を図る事業の財源に充てる。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ふるさと納税寄付金を積立て、寄付金の一部をふるさと納税関連業務に充当しており、近年増加傾向にある。それ以外の特定目的基金については利息分について積立て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・庁舎整備基金：庁舎の整備に必要な経費の財源に充てるため平成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年度に創設。初年度は３億円を積立て、その後も年次的に積立てを行い将来の庁舎整備に活用する。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・安全安心対策基金：今後、公共施設等の整備、景観環境等の保全及び防災上の対策等を円滑に実施するための基金を創設する予定。初年度は１億円を積立て、その後も年次的に積立てを行う。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財政調整基金残高は、前年度余剰金等により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251,000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千円積立てを行ったため残高が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2,593,750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千円に増となっている。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億円程度まで増加してるものの、中長期的（平成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年度目途）には減少していく見込みである。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減債基金については、利息のみを積立てている状況にあり前年度とほぼ横ばいで推移している。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今後においても、利息のみを積立て、現在の残高を維持し、繰り上げ償還や町債の償還が多額になる場合等に、その財源として基金を活用していく。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より低い水準にある。それぞれの公共施設等について今後個別施設計画を策定していくことになるが、策定に際して各施設の老朽化状況の調査を行い、施設ごとの使用可能年数を見積もり必要な施設の維持管理や、不要な施設の除去の検討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1" name="直線コネクタ 70"/>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2"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3" name="直線コネクタ 72"/>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4" name="有形固定資産減価償却率最大値テキスト"/>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5" name="直線コネクタ 74"/>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6" name="有形固定資産減価償却率平均値テキスト"/>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7" name="フローチャート: 判断 76"/>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8" name="フローチャート: 判断 77"/>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9" name="フローチャート: 判断 78"/>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115479</xdr:rowOff>
    </xdr:from>
    <xdr:to>
      <xdr:col>19</xdr:col>
      <xdr:colOff>187325</xdr:colOff>
      <xdr:row>33</xdr:row>
      <xdr:rowOff>45629</xdr:rowOff>
    </xdr:to>
    <xdr:sp macro="" textlink="">
      <xdr:nvSpPr>
        <xdr:cNvPr id="85" name="楕円 84"/>
        <xdr:cNvSpPr/>
      </xdr:nvSpPr>
      <xdr:spPr>
        <a:xfrm>
          <a:off x="4000500" y="63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140153</xdr:rowOff>
    </xdr:from>
    <xdr:to>
      <xdr:col>15</xdr:col>
      <xdr:colOff>187325</xdr:colOff>
      <xdr:row>33</xdr:row>
      <xdr:rowOff>70303</xdr:rowOff>
    </xdr:to>
    <xdr:sp macro="" textlink="">
      <xdr:nvSpPr>
        <xdr:cNvPr id="86" name="楕円 85"/>
        <xdr:cNvSpPr/>
      </xdr:nvSpPr>
      <xdr:spPr>
        <a:xfrm>
          <a:off x="3238500" y="639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166279</xdr:rowOff>
    </xdr:from>
    <xdr:to>
      <xdr:col>19</xdr:col>
      <xdr:colOff>136525</xdr:colOff>
      <xdr:row>33</xdr:row>
      <xdr:rowOff>19503</xdr:rowOff>
    </xdr:to>
    <xdr:cxnSp macro="">
      <xdr:nvCxnSpPr>
        <xdr:cNvPr id="87" name="直線コネクタ 86"/>
        <xdr:cNvCxnSpPr/>
      </xdr:nvCxnSpPr>
      <xdr:spPr>
        <a:xfrm flipV="1">
          <a:off x="3289300" y="6424204"/>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36212</xdr:rowOff>
    </xdr:from>
    <xdr:ext cx="405111" cy="259045"/>
    <xdr:sp macro="" textlink="">
      <xdr:nvSpPr>
        <xdr:cNvPr id="88" name="n_1aveValue有形固定資産減価償却率"/>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9" name="n_2aveValue有形固定資産減価償却率"/>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36756</xdr:rowOff>
    </xdr:from>
    <xdr:ext cx="405111" cy="259045"/>
    <xdr:sp macro="" textlink="">
      <xdr:nvSpPr>
        <xdr:cNvPr id="90" name="n_1mainValue有形固定資産減価償却率"/>
        <xdr:cNvSpPr txBox="1"/>
      </xdr:nvSpPr>
      <xdr:spPr>
        <a:xfrm>
          <a:off x="3836044" y="6466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61430</xdr:rowOff>
    </xdr:from>
    <xdr:ext cx="405111" cy="259045"/>
    <xdr:sp macro="" textlink="">
      <xdr:nvSpPr>
        <xdr:cNvPr id="91" name="n_2mainValue有形固定資産減価償却率"/>
        <xdr:cNvSpPr txBox="1"/>
      </xdr:nvSpPr>
      <xdr:spPr>
        <a:xfrm>
          <a:off x="3086744" y="649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債務償還可能年数は類似団体平均を下回っており、主な要因としては財政調整基金を含め基金残高が負債合計の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程度であることから下回っていると考えられる。今後も引き続き債務償還可能年数が類似団体を上回らないよう注視していく。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20" name="直線コネクタ 119"/>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3" name="債務償還可能年数最大値テキスト"/>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4" name="直線コネクタ 123"/>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5" name="債務償還可能年数平均値テキスト"/>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6" name="フローチャート: 判断 125"/>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32" name="楕円 131"/>
        <xdr:cNvSpPr/>
      </xdr:nvSpPr>
      <xdr:spPr>
        <a:xfrm>
          <a:off x="14744700" y="61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33" name="債務償還可能年数該当値テキスト"/>
        <xdr:cNvSpPr txBox="1"/>
      </xdr:nvSpPr>
      <xdr:spPr>
        <a:xfrm>
          <a:off x="14846300" y="6164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0" name="楕円 69"/>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71" name="楕円 70"/>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37</xdr:row>
      <xdr:rowOff>154305</xdr:rowOff>
    </xdr:to>
    <xdr:cxnSp macro="">
      <xdr:nvCxnSpPr>
        <xdr:cNvPr id="72" name="直線コネクタ 71"/>
        <xdr:cNvCxnSpPr/>
      </xdr:nvCxnSpPr>
      <xdr:spPr>
        <a:xfrm flipV="1">
          <a:off x="2908300" y="64903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3"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4"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17162</xdr:rowOff>
    </xdr:from>
    <xdr:ext cx="405111" cy="259045"/>
    <xdr:sp macro="" textlink="">
      <xdr:nvSpPr>
        <xdr:cNvPr id="75" name="n_1mainValue【道路】&#10;有形固定資産減価償却率"/>
        <xdr:cNvSpPr txBox="1"/>
      </xdr:nvSpPr>
      <xdr:spPr>
        <a:xfrm>
          <a:off x="3582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76" name="n_2main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102" name="直線コネクタ 101"/>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3" name="【道路】&#10;一人当たり延長最小値テキスト"/>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4" name="直線コネクタ 103"/>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5" name="【道路】&#10;一人当たり延長最大値テキスト"/>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6" name="直線コネクタ 105"/>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7" name="【道路】&#10;一人当たり延長平均値テキスト"/>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8" name="フローチャート: 判断 107"/>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9" name="フローチャート: 判断 108"/>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10" name="フローチャート: 判断 109"/>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55738</xdr:rowOff>
    </xdr:from>
    <xdr:to>
      <xdr:col>50</xdr:col>
      <xdr:colOff>165100</xdr:colOff>
      <xdr:row>39</xdr:row>
      <xdr:rowOff>157338</xdr:rowOff>
    </xdr:to>
    <xdr:sp macro="" textlink="">
      <xdr:nvSpPr>
        <xdr:cNvPr id="116" name="楕円 115"/>
        <xdr:cNvSpPr/>
      </xdr:nvSpPr>
      <xdr:spPr>
        <a:xfrm>
          <a:off x="9588500" y="67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28568</xdr:rowOff>
    </xdr:from>
    <xdr:to>
      <xdr:col>46</xdr:col>
      <xdr:colOff>38100</xdr:colOff>
      <xdr:row>40</xdr:row>
      <xdr:rowOff>130168</xdr:rowOff>
    </xdr:to>
    <xdr:sp macro="" textlink="">
      <xdr:nvSpPr>
        <xdr:cNvPr id="117" name="楕円 116"/>
        <xdr:cNvSpPr/>
      </xdr:nvSpPr>
      <xdr:spPr>
        <a:xfrm>
          <a:off x="8699500" y="688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106538</xdr:rowOff>
    </xdr:from>
    <xdr:to>
      <xdr:col>50</xdr:col>
      <xdr:colOff>114300</xdr:colOff>
      <xdr:row>40</xdr:row>
      <xdr:rowOff>79368</xdr:rowOff>
    </xdr:to>
    <xdr:cxnSp macro="">
      <xdr:nvCxnSpPr>
        <xdr:cNvPr id="118" name="直線コネクタ 117"/>
        <xdr:cNvCxnSpPr/>
      </xdr:nvCxnSpPr>
      <xdr:spPr>
        <a:xfrm flipV="1">
          <a:off x="8750300" y="6793088"/>
          <a:ext cx="889000" cy="14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79894</xdr:rowOff>
    </xdr:from>
    <xdr:ext cx="534377" cy="259045"/>
    <xdr:sp macro="" textlink="">
      <xdr:nvSpPr>
        <xdr:cNvPr id="119" name="n_1aveValue【道路】&#10;一人当たり延長"/>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20" name="n_2aveValue【道路】&#10;一人当たり延長"/>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148465</xdr:rowOff>
    </xdr:from>
    <xdr:ext cx="534377" cy="259045"/>
    <xdr:sp macro="" textlink="">
      <xdr:nvSpPr>
        <xdr:cNvPr id="121" name="n_1mainValue【道路】&#10;一人当たり延長"/>
        <xdr:cNvSpPr txBox="1"/>
      </xdr:nvSpPr>
      <xdr:spPr>
        <a:xfrm>
          <a:off x="9359411" y="683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121295</xdr:rowOff>
    </xdr:from>
    <xdr:ext cx="534377" cy="259045"/>
    <xdr:sp macro="" textlink="">
      <xdr:nvSpPr>
        <xdr:cNvPr id="122" name="n_2mainValue【道路】&#10;一人当たり延長"/>
        <xdr:cNvSpPr txBox="1"/>
      </xdr:nvSpPr>
      <xdr:spPr>
        <a:xfrm>
          <a:off x="8483111" y="697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7" name="直線コネクタ 146"/>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8"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9" name="直線コネクタ 148"/>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50"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51" name="直線コネクタ 150"/>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52"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53" name="フローチャート: 判断 152"/>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54" name="フローチャート: 判断 153"/>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55" name="フローチャート: 判断 154"/>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61" name="楕円 160"/>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62" name="楕円 161"/>
        <xdr:cNvSpPr/>
      </xdr:nvSpPr>
      <xdr:spPr>
        <a:xfrm>
          <a:off x="2857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59</xdr:row>
      <xdr:rowOff>53340</xdr:rowOff>
    </xdr:to>
    <xdr:cxnSp macro="">
      <xdr:nvCxnSpPr>
        <xdr:cNvPr id="163" name="直線コネクタ 162"/>
        <xdr:cNvCxnSpPr/>
      </xdr:nvCxnSpPr>
      <xdr:spPr>
        <a:xfrm flipV="1">
          <a:off x="2908300" y="1014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20972</xdr:rowOff>
    </xdr:from>
    <xdr:ext cx="405111" cy="259045"/>
    <xdr:sp macro="" textlink="">
      <xdr:nvSpPr>
        <xdr:cNvPr id="164" name="n_1aveValue【橋りょう・トンネル】&#10;有形固定資産減価償却率"/>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152417</xdr:rowOff>
    </xdr:from>
    <xdr:ext cx="405111" cy="259045"/>
    <xdr:sp macro="" textlink="">
      <xdr:nvSpPr>
        <xdr:cNvPr id="165" name="n_2aveValue【橋りょう・トンネル】&#10;有形固定資産減価償却率"/>
        <xdr:cNvSpPr txBox="1"/>
      </xdr:nvSpPr>
      <xdr:spPr>
        <a:xfrm>
          <a:off x="2705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166" name="n_1mainValue【橋りょう・トンネ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120667</xdr:rowOff>
    </xdr:from>
    <xdr:ext cx="405111" cy="259045"/>
    <xdr:sp macro="" textlink="">
      <xdr:nvSpPr>
        <xdr:cNvPr id="167" name="n_2mainValue【橋りょう・トンネル】&#10;有形固定資産減価償却率"/>
        <xdr:cNvSpPr txBox="1"/>
      </xdr:nvSpPr>
      <xdr:spPr>
        <a:xfrm>
          <a:off x="2705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9" name="テキスト ボックス 17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1" name="テキスト ボックス 18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3" name="テキスト ボックス 18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5" name="テキスト ボックス 18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7" name="テキスト ボックス 18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91" name="直線コネクタ 190"/>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92"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93" name="直線コネクタ 192"/>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94"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95" name="直線コネクタ 194"/>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96"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97" name="フローチャート: 判断 196"/>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98" name="フローチャート: 判断 197"/>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9" name="フローチャート: 判断 198"/>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108065</xdr:rowOff>
    </xdr:from>
    <xdr:to>
      <xdr:col>50</xdr:col>
      <xdr:colOff>165100</xdr:colOff>
      <xdr:row>64</xdr:row>
      <xdr:rowOff>38215</xdr:rowOff>
    </xdr:to>
    <xdr:sp macro="" textlink="">
      <xdr:nvSpPr>
        <xdr:cNvPr id="205" name="楕円 204"/>
        <xdr:cNvSpPr/>
      </xdr:nvSpPr>
      <xdr:spPr>
        <a:xfrm>
          <a:off x="9588500" y="10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108606</xdr:rowOff>
    </xdr:from>
    <xdr:to>
      <xdr:col>46</xdr:col>
      <xdr:colOff>38100</xdr:colOff>
      <xdr:row>64</xdr:row>
      <xdr:rowOff>38756</xdr:rowOff>
    </xdr:to>
    <xdr:sp macro="" textlink="">
      <xdr:nvSpPr>
        <xdr:cNvPr id="206" name="楕円 205"/>
        <xdr:cNvSpPr/>
      </xdr:nvSpPr>
      <xdr:spPr>
        <a:xfrm>
          <a:off x="8699500" y="109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158865</xdr:rowOff>
    </xdr:from>
    <xdr:to>
      <xdr:col>50</xdr:col>
      <xdr:colOff>114300</xdr:colOff>
      <xdr:row>63</xdr:row>
      <xdr:rowOff>159406</xdr:rowOff>
    </xdr:to>
    <xdr:cxnSp macro="">
      <xdr:nvCxnSpPr>
        <xdr:cNvPr id="207" name="直線コネクタ 206"/>
        <xdr:cNvCxnSpPr/>
      </xdr:nvCxnSpPr>
      <xdr:spPr>
        <a:xfrm flipV="1">
          <a:off x="8750300" y="10960215"/>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114047</xdr:rowOff>
    </xdr:from>
    <xdr:ext cx="599010" cy="259045"/>
    <xdr:sp macro="" textlink="">
      <xdr:nvSpPr>
        <xdr:cNvPr id="208" name="n_1aveValue【橋りょう・トンネル】&#10;一人当たり有形固定資産（償却資産）額"/>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209"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29342</xdr:rowOff>
    </xdr:from>
    <xdr:ext cx="599010" cy="259045"/>
    <xdr:sp macro="" textlink="">
      <xdr:nvSpPr>
        <xdr:cNvPr id="210" name="n_1mainValue【橋りょう・トンネル】&#10;一人当たり有形固定資産（償却資産）額"/>
        <xdr:cNvSpPr txBox="1"/>
      </xdr:nvSpPr>
      <xdr:spPr>
        <a:xfrm>
          <a:off x="9327095" y="1100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29883</xdr:rowOff>
    </xdr:from>
    <xdr:ext cx="599010" cy="259045"/>
    <xdr:sp macro="" textlink="">
      <xdr:nvSpPr>
        <xdr:cNvPr id="211" name="n_2mainValue【橋りょう・トンネル】&#10;一人当たり有形固定資産（償却資産）額"/>
        <xdr:cNvSpPr txBox="1"/>
      </xdr:nvSpPr>
      <xdr:spPr>
        <a:xfrm>
          <a:off x="8450795" y="110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37" name="直線コネクタ 236"/>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38"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39" name="直線コネクタ 238"/>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42"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43" name="フローチャート: 判断 242"/>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44" name="フローチャート: 判断 243"/>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45" name="フローチャート: 判断 244"/>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80373</xdr:rowOff>
    </xdr:from>
    <xdr:to>
      <xdr:col>20</xdr:col>
      <xdr:colOff>38100</xdr:colOff>
      <xdr:row>82</xdr:row>
      <xdr:rowOff>10523</xdr:rowOff>
    </xdr:to>
    <xdr:sp macro="" textlink="">
      <xdr:nvSpPr>
        <xdr:cNvPr id="251" name="楕円 250"/>
        <xdr:cNvSpPr/>
      </xdr:nvSpPr>
      <xdr:spPr>
        <a:xfrm>
          <a:off x="3746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98334</xdr:rowOff>
    </xdr:from>
    <xdr:to>
      <xdr:col>15</xdr:col>
      <xdr:colOff>101600</xdr:colOff>
      <xdr:row>82</xdr:row>
      <xdr:rowOff>28484</xdr:rowOff>
    </xdr:to>
    <xdr:sp macro="" textlink="">
      <xdr:nvSpPr>
        <xdr:cNvPr id="252" name="楕円 251"/>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131173</xdr:rowOff>
    </xdr:from>
    <xdr:to>
      <xdr:col>19</xdr:col>
      <xdr:colOff>177800</xdr:colOff>
      <xdr:row>81</xdr:row>
      <xdr:rowOff>149134</xdr:rowOff>
    </xdr:to>
    <xdr:cxnSp macro="">
      <xdr:nvCxnSpPr>
        <xdr:cNvPr id="253" name="直線コネクタ 252"/>
        <xdr:cNvCxnSpPr/>
      </xdr:nvCxnSpPr>
      <xdr:spPr>
        <a:xfrm flipV="1">
          <a:off x="2908300" y="140186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54"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55"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1650</xdr:rowOff>
    </xdr:from>
    <xdr:ext cx="405111" cy="259045"/>
    <xdr:sp macro="" textlink="">
      <xdr:nvSpPr>
        <xdr:cNvPr id="256" name="n_1mainValue【公営住宅】&#10;有形固定資産減価償却率"/>
        <xdr:cNvSpPr txBox="1"/>
      </xdr:nvSpPr>
      <xdr:spPr>
        <a:xfrm>
          <a:off x="35820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19611</xdr:rowOff>
    </xdr:from>
    <xdr:ext cx="405111" cy="259045"/>
    <xdr:sp macro="" textlink="">
      <xdr:nvSpPr>
        <xdr:cNvPr id="257" name="n_2mainValue【公営住宅】&#10;有形固定資産減価償却率"/>
        <xdr:cNvSpPr txBox="1"/>
      </xdr:nvSpPr>
      <xdr:spPr>
        <a:xfrm>
          <a:off x="27057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79" name="直線コネクタ 278"/>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80" name="【公営住宅】&#10;一人当たり面積最小値テキスト"/>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81" name="直線コネクタ 280"/>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82" name="【公営住宅】&#10;一人当たり面積最大値テキスト"/>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83" name="直線コネクタ 282"/>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84" name="【公営住宅】&#10;一人当たり面積平均値テキスト"/>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85" name="フローチャート: 判断 284"/>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86" name="フローチャート: 判断 285"/>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87" name="フローチャート: 判断 286"/>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148920</xdr:rowOff>
    </xdr:from>
    <xdr:to>
      <xdr:col>50</xdr:col>
      <xdr:colOff>165100</xdr:colOff>
      <xdr:row>85</xdr:row>
      <xdr:rowOff>79070</xdr:rowOff>
    </xdr:to>
    <xdr:sp macro="" textlink="">
      <xdr:nvSpPr>
        <xdr:cNvPr id="293" name="楕円 292"/>
        <xdr:cNvSpPr/>
      </xdr:nvSpPr>
      <xdr:spPr>
        <a:xfrm>
          <a:off x="9588500" y="145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127203</xdr:rowOff>
    </xdr:from>
    <xdr:to>
      <xdr:col>46</xdr:col>
      <xdr:colOff>38100</xdr:colOff>
      <xdr:row>82</xdr:row>
      <xdr:rowOff>57353</xdr:rowOff>
    </xdr:to>
    <xdr:sp macro="" textlink="">
      <xdr:nvSpPr>
        <xdr:cNvPr id="294" name="楕円 293"/>
        <xdr:cNvSpPr/>
      </xdr:nvSpPr>
      <xdr:spPr>
        <a:xfrm>
          <a:off x="8699500" y="1401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6553</xdr:rowOff>
    </xdr:from>
    <xdr:to>
      <xdr:col>50</xdr:col>
      <xdr:colOff>114300</xdr:colOff>
      <xdr:row>85</xdr:row>
      <xdr:rowOff>28270</xdr:rowOff>
    </xdr:to>
    <xdr:cxnSp macro="">
      <xdr:nvCxnSpPr>
        <xdr:cNvPr id="295" name="直線コネクタ 294"/>
        <xdr:cNvCxnSpPr/>
      </xdr:nvCxnSpPr>
      <xdr:spPr>
        <a:xfrm>
          <a:off x="8750300" y="14065453"/>
          <a:ext cx="889000" cy="53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83481</xdr:rowOff>
    </xdr:from>
    <xdr:ext cx="469744" cy="259045"/>
    <xdr:sp macro="" textlink="">
      <xdr:nvSpPr>
        <xdr:cNvPr id="296" name="n_1aveValue【公営住宅】&#10;一人当たり面積"/>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117518</xdr:rowOff>
    </xdr:from>
    <xdr:ext cx="469744" cy="259045"/>
    <xdr:sp macro="" textlink="">
      <xdr:nvSpPr>
        <xdr:cNvPr id="297" name="n_2aveValue【公営住宅】&#10;一人当たり面積"/>
        <xdr:cNvSpPr txBox="1"/>
      </xdr:nvSpPr>
      <xdr:spPr>
        <a:xfrm>
          <a:off x="8515427" y="1451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70197</xdr:rowOff>
    </xdr:from>
    <xdr:ext cx="469744" cy="259045"/>
    <xdr:sp macro="" textlink="">
      <xdr:nvSpPr>
        <xdr:cNvPr id="298" name="n_1mainValue【公営住宅】&#10;一人当たり面積"/>
        <xdr:cNvSpPr txBox="1"/>
      </xdr:nvSpPr>
      <xdr:spPr>
        <a:xfrm>
          <a:off x="9391727" y="146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73880</xdr:rowOff>
    </xdr:from>
    <xdr:ext cx="469744" cy="259045"/>
    <xdr:sp macro="" textlink="">
      <xdr:nvSpPr>
        <xdr:cNvPr id="299" name="n_2mainValue【公営住宅】&#10;一人当たり面積"/>
        <xdr:cNvSpPr txBox="1"/>
      </xdr:nvSpPr>
      <xdr:spPr>
        <a:xfrm>
          <a:off x="8515427" y="1378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0" name="テキスト ボックス 31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62864</xdr:rowOff>
    </xdr:from>
    <xdr:to>
      <xdr:col>24</xdr:col>
      <xdr:colOff>62865</xdr:colOff>
      <xdr:row>108</xdr:row>
      <xdr:rowOff>114300</xdr:rowOff>
    </xdr:to>
    <xdr:cxnSp macro="">
      <xdr:nvCxnSpPr>
        <xdr:cNvPr id="324" name="直線コネクタ 323"/>
        <xdr:cNvCxnSpPr/>
      </xdr:nvCxnSpPr>
      <xdr:spPr>
        <a:xfrm flipV="1">
          <a:off x="4634865" y="17379314"/>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118127</xdr:rowOff>
    </xdr:from>
    <xdr:ext cx="405111" cy="259045"/>
    <xdr:sp macro="" textlink="">
      <xdr:nvSpPr>
        <xdr:cNvPr id="325" name="【港湾・漁港】&#10;有形固定資産減価償却率最小値テキスト"/>
        <xdr:cNvSpPr txBox="1"/>
      </xdr:nvSpPr>
      <xdr:spPr>
        <a:xfrm>
          <a:off x="4673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114300</xdr:rowOff>
    </xdr:from>
    <xdr:to>
      <xdr:col>24</xdr:col>
      <xdr:colOff>152400</xdr:colOff>
      <xdr:row>108</xdr:row>
      <xdr:rowOff>114300</xdr:rowOff>
    </xdr:to>
    <xdr:cxnSp macro="">
      <xdr:nvCxnSpPr>
        <xdr:cNvPr id="326" name="直線コネクタ 325"/>
        <xdr:cNvCxnSpPr/>
      </xdr:nvCxnSpPr>
      <xdr:spPr>
        <a:xfrm>
          <a:off x="4546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9541</xdr:rowOff>
    </xdr:from>
    <xdr:ext cx="405111" cy="259045"/>
    <xdr:sp macro="" textlink="">
      <xdr:nvSpPr>
        <xdr:cNvPr id="327" name="【港湾・漁港】&#10;有形固定資産減価償却率最大値テキスト"/>
        <xdr:cNvSpPr txBox="1"/>
      </xdr:nvSpPr>
      <xdr:spPr>
        <a:xfrm>
          <a:off x="4673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62864</xdr:rowOff>
    </xdr:from>
    <xdr:to>
      <xdr:col>24</xdr:col>
      <xdr:colOff>152400</xdr:colOff>
      <xdr:row>101</xdr:row>
      <xdr:rowOff>62864</xdr:rowOff>
    </xdr:to>
    <xdr:cxnSp macro="">
      <xdr:nvCxnSpPr>
        <xdr:cNvPr id="328" name="直線コネクタ 327"/>
        <xdr:cNvCxnSpPr/>
      </xdr:nvCxnSpPr>
      <xdr:spPr>
        <a:xfrm>
          <a:off x="4546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160038</xdr:rowOff>
    </xdr:from>
    <xdr:ext cx="405111" cy="259045"/>
    <xdr:sp macro="" textlink="">
      <xdr:nvSpPr>
        <xdr:cNvPr id="329" name="【港湾・漁港】&#10;有形固定資産減価償却率平均値テキスト"/>
        <xdr:cNvSpPr txBox="1"/>
      </xdr:nvSpPr>
      <xdr:spPr>
        <a:xfrm>
          <a:off x="4673600" y="17647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30" name="フローチャート: 判断 329"/>
        <xdr:cNvSpPr/>
      </xdr:nvSpPr>
      <xdr:spPr>
        <a:xfrm>
          <a:off x="45847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156845</xdr:rowOff>
    </xdr:from>
    <xdr:to>
      <xdr:col>20</xdr:col>
      <xdr:colOff>38100</xdr:colOff>
      <xdr:row>106</xdr:row>
      <xdr:rowOff>86995</xdr:rowOff>
    </xdr:to>
    <xdr:sp macro="" textlink="">
      <xdr:nvSpPr>
        <xdr:cNvPr id="331" name="フローチャート: 判断 330"/>
        <xdr:cNvSpPr/>
      </xdr:nvSpPr>
      <xdr:spPr>
        <a:xfrm>
          <a:off x="3746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332" name="フローチャート: 判断 331"/>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19686</xdr:rowOff>
    </xdr:from>
    <xdr:to>
      <xdr:col>20</xdr:col>
      <xdr:colOff>38100</xdr:colOff>
      <xdr:row>106</xdr:row>
      <xdr:rowOff>121286</xdr:rowOff>
    </xdr:to>
    <xdr:sp macro="" textlink="">
      <xdr:nvSpPr>
        <xdr:cNvPr id="338" name="楕円 337"/>
        <xdr:cNvSpPr/>
      </xdr:nvSpPr>
      <xdr:spPr>
        <a:xfrm>
          <a:off x="3746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57786</xdr:rowOff>
    </xdr:from>
    <xdr:to>
      <xdr:col>15</xdr:col>
      <xdr:colOff>101600</xdr:colOff>
      <xdr:row>106</xdr:row>
      <xdr:rowOff>159386</xdr:rowOff>
    </xdr:to>
    <xdr:sp macro="" textlink="">
      <xdr:nvSpPr>
        <xdr:cNvPr id="339" name="楕円 338"/>
        <xdr:cNvSpPr/>
      </xdr:nvSpPr>
      <xdr:spPr>
        <a:xfrm>
          <a:off x="2857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70486</xdr:rowOff>
    </xdr:from>
    <xdr:to>
      <xdr:col>19</xdr:col>
      <xdr:colOff>177800</xdr:colOff>
      <xdr:row>106</xdr:row>
      <xdr:rowOff>108586</xdr:rowOff>
    </xdr:to>
    <xdr:cxnSp macro="">
      <xdr:nvCxnSpPr>
        <xdr:cNvPr id="340" name="直線コネクタ 339"/>
        <xdr:cNvCxnSpPr/>
      </xdr:nvCxnSpPr>
      <xdr:spPr>
        <a:xfrm flipV="1">
          <a:off x="2908300" y="182441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103522</xdr:rowOff>
    </xdr:from>
    <xdr:ext cx="405111" cy="259045"/>
    <xdr:sp macro="" textlink="">
      <xdr:nvSpPr>
        <xdr:cNvPr id="341" name="n_1aveValue【港湾・漁港】&#10;有形固定資産減価償却率"/>
        <xdr:cNvSpPr txBox="1"/>
      </xdr:nvSpPr>
      <xdr:spPr>
        <a:xfrm>
          <a:off x="3582044" y="17934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342" name="n_2aveValue【港湾・漁港】&#10;有形固定資産減価償却率"/>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112413</xdr:rowOff>
    </xdr:from>
    <xdr:ext cx="405111" cy="259045"/>
    <xdr:sp macro="" textlink="">
      <xdr:nvSpPr>
        <xdr:cNvPr id="343" name="n_1mainValue【港湾・漁港】&#10;有形固定資産減価償却率"/>
        <xdr:cNvSpPr txBox="1"/>
      </xdr:nvSpPr>
      <xdr:spPr>
        <a:xfrm>
          <a:off x="35820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150513</xdr:rowOff>
    </xdr:from>
    <xdr:ext cx="405111" cy="259045"/>
    <xdr:sp macro="" textlink="">
      <xdr:nvSpPr>
        <xdr:cNvPr id="344" name="n_2mainValue【港湾・漁港】&#10;有形固定資産減価償却率"/>
        <xdr:cNvSpPr txBox="1"/>
      </xdr:nvSpPr>
      <xdr:spPr>
        <a:xfrm>
          <a:off x="2705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6" name="テキスト ボックス 35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8" name="テキスト ボックス 35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0" name="テキスト ボックス 35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2" name="テキスト ボックス 361"/>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4" name="テキスト ボックス 363"/>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6" name="テキスト ボックス 36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68" name="直線コネクタ 367"/>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69"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70" name="直線コネクタ 369"/>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71"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72" name="直線コネクタ 371"/>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73" name="【港湾・漁港】&#10;一人当たり有形固定資産（償却資産）額平均値テキスト"/>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74" name="フローチャート: 判断 373"/>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75" name="フローチャート: 判断 374"/>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76" name="フローチャート: 判断 375"/>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48490</xdr:rowOff>
    </xdr:from>
    <xdr:to>
      <xdr:col>50</xdr:col>
      <xdr:colOff>165100</xdr:colOff>
      <xdr:row>101</xdr:row>
      <xdr:rowOff>150090</xdr:rowOff>
    </xdr:to>
    <xdr:sp macro="" textlink="">
      <xdr:nvSpPr>
        <xdr:cNvPr id="382" name="楕円 381"/>
        <xdr:cNvSpPr/>
      </xdr:nvSpPr>
      <xdr:spPr>
        <a:xfrm>
          <a:off x="9588500" y="173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48808</xdr:rowOff>
    </xdr:from>
    <xdr:to>
      <xdr:col>46</xdr:col>
      <xdr:colOff>38100</xdr:colOff>
      <xdr:row>101</xdr:row>
      <xdr:rowOff>150408</xdr:rowOff>
    </xdr:to>
    <xdr:sp macro="" textlink="">
      <xdr:nvSpPr>
        <xdr:cNvPr id="383" name="楕円 382"/>
        <xdr:cNvSpPr/>
      </xdr:nvSpPr>
      <xdr:spPr>
        <a:xfrm>
          <a:off x="8699500" y="173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99290</xdr:rowOff>
    </xdr:from>
    <xdr:to>
      <xdr:col>50</xdr:col>
      <xdr:colOff>114300</xdr:colOff>
      <xdr:row>101</xdr:row>
      <xdr:rowOff>99608</xdr:rowOff>
    </xdr:to>
    <xdr:cxnSp macro="">
      <xdr:nvCxnSpPr>
        <xdr:cNvPr id="384" name="直線コネクタ 383"/>
        <xdr:cNvCxnSpPr/>
      </xdr:nvCxnSpPr>
      <xdr:spPr>
        <a:xfrm flipV="1">
          <a:off x="8750300" y="17415740"/>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34007</xdr:rowOff>
    </xdr:from>
    <xdr:ext cx="599010" cy="259045"/>
    <xdr:sp macro="" textlink="">
      <xdr:nvSpPr>
        <xdr:cNvPr id="385" name="n_1aveValue【港湾・漁港】&#10;一人当たり有形固定資産（償却資産）額"/>
        <xdr:cNvSpPr txBox="1"/>
      </xdr:nvSpPr>
      <xdr:spPr>
        <a:xfrm>
          <a:off x="9327095" y="1820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88876</xdr:rowOff>
    </xdr:from>
    <xdr:ext cx="599010" cy="259045"/>
    <xdr:sp macro="" textlink="">
      <xdr:nvSpPr>
        <xdr:cNvPr id="386" name="n_2aveValue【港湾・漁港】&#10;一人当たり有形固定資産（償却資産）額"/>
        <xdr:cNvSpPr txBox="1"/>
      </xdr:nvSpPr>
      <xdr:spPr>
        <a:xfrm>
          <a:off x="8450795" y="1809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166617</xdr:rowOff>
    </xdr:from>
    <xdr:ext cx="690189" cy="259045"/>
    <xdr:sp macro="" textlink="">
      <xdr:nvSpPr>
        <xdr:cNvPr id="387" name="n_1mainValue【港湾・漁港】&#10;一人当たり有形固定資産（償却資産）額"/>
        <xdr:cNvSpPr txBox="1"/>
      </xdr:nvSpPr>
      <xdr:spPr>
        <a:xfrm>
          <a:off x="9281505" y="17140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166935</xdr:rowOff>
    </xdr:from>
    <xdr:ext cx="690189" cy="259045"/>
    <xdr:sp macro="" textlink="">
      <xdr:nvSpPr>
        <xdr:cNvPr id="388" name="n_2mainValue【港湾・漁港】&#10;一人当たり有形固定資産（償却資産）額"/>
        <xdr:cNvSpPr txBox="1"/>
      </xdr:nvSpPr>
      <xdr:spPr>
        <a:xfrm>
          <a:off x="8405205" y="17140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9" name="テキスト ボックス 39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9" name="テキスト ボックス 40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413" name="直線コネクタ 412"/>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414"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15" name="直線コネクタ 414"/>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7" name="直線コネクタ 41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418"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19" name="フローチャート: 判断 418"/>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420" name="フローチャート: 判断 419"/>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21" name="フローチャート: 判断 420"/>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427" name="楕円 426"/>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118745</xdr:rowOff>
    </xdr:from>
    <xdr:to>
      <xdr:col>76</xdr:col>
      <xdr:colOff>165100</xdr:colOff>
      <xdr:row>35</xdr:row>
      <xdr:rowOff>48895</xdr:rowOff>
    </xdr:to>
    <xdr:sp macro="" textlink="">
      <xdr:nvSpPr>
        <xdr:cNvPr id="428" name="楕円 427"/>
        <xdr:cNvSpPr/>
      </xdr:nvSpPr>
      <xdr:spPr>
        <a:xfrm>
          <a:off x="14541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123825</xdr:rowOff>
    </xdr:from>
    <xdr:to>
      <xdr:col>81</xdr:col>
      <xdr:colOff>50800</xdr:colOff>
      <xdr:row>34</xdr:row>
      <xdr:rowOff>169545</xdr:rowOff>
    </xdr:to>
    <xdr:cxnSp macro="">
      <xdr:nvCxnSpPr>
        <xdr:cNvPr id="429" name="直線コネクタ 428"/>
        <xdr:cNvCxnSpPr/>
      </xdr:nvCxnSpPr>
      <xdr:spPr>
        <a:xfrm flipV="1">
          <a:off x="14592300" y="59531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160037</xdr:rowOff>
    </xdr:from>
    <xdr:ext cx="405111" cy="259045"/>
    <xdr:sp macro="" textlink="">
      <xdr:nvSpPr>
        <xdr:cNvPr id="430"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30497</xdr:rowOff>
    </xdr:from>
    <xdr:ext cx="405111" cy="259045"/>
    <xdr:sp macro="" textlink="">
      <xdr:nvSpPr>
        <xdr:cNvPr id="431" name="n_2aveValue【認定こども園・幼稚園・保育所】&#10;有形固定資産減価償却率"/>
        <xdr:cNvSpPr txBox="1"/>
      </xdr:nvSpPr>
      <xdr:spPr>
        <a:xfrm>
          <a:off x="14389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19702</xdr:rowOff>
    </xdr:from>
    <xdr:ext cx="405111" cy="259045"/>
    <xdr:sp macro="" textlink="">
      <xdr:nvSpPr>
        <xdr:cNvPr id="432" name="n_1mainValue【認定こども園・幼稚園・保育所】&#10;有形固定資産減価償却率"/>
        <xdr:cNvSpPr txBox="1"/>
      </xdr:nvSpPr>
      <xdr:spPr>
        <a:xfrm>
          <a:off x="15266044"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65422</xdr:rowOff>
    </xdr:from>
    <xdr:ext cx="405111" cy="259045"/>
    <xdr:sp macro="" textlink="">
      <xdr:nvSpPr>
        <xdr:cNvPr id="433" name="n_2mainValue【認定こども園・幼稚園・保育所】&#10;有形固定資産減価償却率"/>
        <xdr:cNvSpPr txBox="1"/>
      </xdr:nvSpPr>
      <xdr:spPr>
        <a:xfrm>
          <a:off x="14389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55" name="直線コネクタ 454"/>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56"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57" name="直線コネクタ 456"/>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58"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59" name="直線コネクタ 458"/>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60"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61" name="フローチャート: 判断 460"/>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62" name="フローチャート: 判断 461"/>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63" name="フローチャート: 判断 462"/>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69" name="楕円 468"/>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112268</xdr:rowOff>
    </xdr:from>
    <xdr:to>
      <xdr:col>107</xdr:col>
      <xdr:colOff>101600</xdr:colOff>
      <xdr:row>37</xdr:row>
      <xdr:rowOff>42418</xdr:rowOff>
    </xdr:to>
    <xdr:sp macro="" textlink="">
      <xdr:nvSpPr>
        <xdr:cNvPr id="470" name="楕円 469"/>
        <xdr:cNvSpPr/>
      </xdr:nvSpPr>
      <xdr:spPr>
        <a:xfrm>
          <a:off x="20383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163068</xdr:rowOff>
    </xdr:from>
    <xdr:to>
      <xdr:col>111</xdr:col>
      <xdr:colOff>177800</xdr:colOff>
      <xdr:row>38</xdr:row>
      <xdr:rowOff>87630</xdr:rowOff>
    </xdr:to>
    <xdr:cxnSp macro="">
      <xdr:nvCxnSpPr>
        <xdr:cNvPr id="471" name="直線コネクタ 470"/>
        <xdr:cNvCxnSpPr/>
      </xdr:nvCxnSpPr>
      <xdr:spPr>
        <a:xfrm>
          <a:off x="20434300" y="6335268"/>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109237</xdr:rowOff>
    </xdr:from>
    <xdr:ext cx="469744" cy="259045"/>
    <xdr:sp macro="" textlink="">
      <xdr:nvSpPr>
        <xdr:cNvPr id="472" name="n_1aveValue【認定こども園・幼稚園・保育所】&#10;一人当たり面積"/>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70121</xdr:rowOff>
    </xdr:from>
    <xdr:ext cx="469744" cy="259045"/>
    <xdr:sp macro="" textlink="">
      <xdr:nvSpPr>
        <xdr:cNvPr id="473" name="n_2aveValue【認定こども園・幼稚園・保育所】&#10;一人当たり面積"/>
        <xdr:cNvSpPr txBox="1"/>
      </xdr:nvSpPr>
      <xdr:spPr>
        <a:xfrm>
          <a:off x="20199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129557</xdr:rowOff>
    </xdr:from>
    <xdr:ext cx="469744" cy="259045"/>
    <xdr:sp macro="" textlink="">
      <xdr:nvSpPr>
        <xdr:cNvPr id="474" name="n_1main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58945</xdr:rowOff>
    </xdr:from>
    <xdr:ext cx="469744" cy="259045"/>
    <xdr:sp macro="" textlink="">
      <xdr:nvSpPr>
        <xdr:cNvPr id="475" name="n_2mainValue【認定こども園・幼稚園・保育所】&#10;一人当たり面積"/>
        <xdr:cNvSpPr txBox="1"/>
      </xdr:nvSpPr>
      <xdr:spPr>
        <a:xfrm>
          <a:off x="20199427" y="605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6" name="テキスト ボックス 49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500" name="直線コネクタ 499"/>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501"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502" name="直線コネクタ 501"/>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03"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4" name="直線コネクタ 50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505"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6" name="フローチャート: 判断 505"/>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507" name="フローチャート: 判断 506"/>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508" name="フローチャート: 判断 507"/>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514" name="楕円 513"/>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515" name="楕円 514"/>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106680</xdr:rowOff>
    </xdr:to>
    <xdr:cxnSp macro="">
      <xdr:nvCxnSpPr>
        <xdr:cNvPr id="516" name="直線コネクタ 515"/>
        <xdr:cNvCxnSpPr/>
      </xdr:nvCxnSpPr>
      <xdr:spPr>
        <a:xfrm flipV="1">
          <a:off x="14592300" y="10187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70502</xdr:rowOff>
    </xdr:from>
    <xdr:ext cx="405111" cy="259045"/>
    <xdr:sp macro="" textlink="">
      <xdr:nvSpPr>
        <xdr:cNvPr id="517"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518" name="n_2ave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519" name="n_1main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520" name="n_2main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1" name="直線コネクタ 53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2" name="テキスト ボックス 53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3" name="直線コネクタ 53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4" name="テキスト ボックス 53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5" name="直線コネクタ 53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6" name="テキスト ボックス 53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7" name="直線コネクタ 53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8" name="テキスト ボックス 53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42" name="直線コネクタ 541"/>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43"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44" name="直線コネクタ 543"/>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45"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46" name="直線コネクタ 545"/>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47"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48" name="フローチャート: 判断 547"/>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49" name="フローチャート: 判断 548"/>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50" name="フローチャート: 判断 549"/>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123165</xdr:rowOff>
    </xdr:from>
    <xdr:to>
      <xdr:col>112</xdr:col>
      <xdr:colOff>38100</xdr:colOff>
      <xdr:row>59</xdr:row>
      <xdr:rowOff>53315</xdr:rowOff>
    </xdr:to>
    <xdr:sp macro="" textlink="">
      <xdr:nvSpPr>
        <xdr:cNvPr id="556" name="楕円 555"/>
        <xdr:cNvSpPr/>
      </xdr:nvSpPr>
      <xdr:spPr>
        <a:xfrm>
          <a:off x="21272500" y="100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132766</xdr:rowOff>
    </xdr:from>
    <xdr:to>
      <xdr:col>107</xdr:col>
      <xdr:colOff>101600</xdr:colOff>
      <xdr:row>59</xdr:row>
      <xdr:rowOff>62916</xdr:rowOff>
    </xdr:to>
    <xdr:sp macro="" textlink="">
      <xdr:nvSpPr>
        <xdr:cNvPr id="557" name="楕円 556"/>
        <xdr:cNvSpPr/>
      </xdr:nvSpPr>
      <xdr:spPr>
        <a:xfrm>
          <a:off x="20383500" y="100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2515</xdr:rowOff>
    </xdr:from>
    <xdr:to>
      <xdr:col>111</xdr:col>
      <xdr:colOff>177800</xdr:colOff>
      <xdr:row>59</xdr:row>
      <xdr:rowOff>12116</xdr:rowOff>
    </xdr:to>
    <xdr:cxnSp macro="">
      <xdr:nvCxnSpPr>
        <xdr:cNvPr id="558" name="直線コネクタ 557"/>
        <xdr:cNvCxnSpPr/>
      </xdr:nvCxnSpPr>
      <xdr:spPr>
        <a:xfrm flipV="1">
          <a:off x="20434300" y="1011806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22724</xdr:rowOff>
    </xdr:from>
    <xdr:ext cx="469744" cy="259045"/>
    <xdr:sp macro="" textlink="">
      <xdr:nvSpPr>
        <xdr:cNvPr id="559"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15409</xdr:rowOff>
    </xdr:from>
    <xdr:ext cx="469744" cy="259045"/>
    <xdr:sp macro="" textlink="">
      <xdr:nvSpPr>
        <xdr:cNvPr id="560" name="n_2aveValue【学校施設】&#10;一人当たり面積"/>
        <xdr:cNvSpPr txBox="1"/>
      </xdr:nvSpPr>
      <xdr:spPr>
        <a:xfrm>
          <a:off x="20199427" y="1047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69842</xdr:rowOff>
    </xdr:from>
    <xdr:ext cx="469744" cy="259045"/>
    <xdr:sp macro="" textlink="">
      <xdr:nvSpPr>
        <xdr:cNvPr id="561" name="n_1mainValue【学校施設】&#10;一人当たり面積"/>
        <xdr:cNvSpPr txBox="1"/>
      </xdr:nvSpPr>
      <xdr:spPr>
        <a:xfrm>
          <a:off x="21075727" y="984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79443</xdr:rowOff>
    </xdr:from>
    <xdr:ext cx="469744" cy="259045"/>
    <xdr:sp macro="" textlink="">
      <xdr:nvSpPr>
        <xdr:cNvPr id="562" name="n_2mainValue【学校施設】&#10;一人当たり面積"/>
        <xdr:cNvSpPr txBox="1"/>
      </xdr:nvSpPr>
      <xdr:spPr>
        <a:xfrm>
          <a:off x="20199427" y="98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588" name="直線コネクタ 587"/>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9"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90" name="直線コネクタ 589"/>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593" name="【児童館】&#10;有形固定資産減価償却率平均値テキスト"/>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594" name="フローチャート: 判断 593"/>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595" name="フローチャート: 判断 594"/>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596" name="フローチャート: 判断 595"/>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132624</xdr:rowOff>
    </xdr:from>
    <xdr:to>
      <xdr:col>81</xdr:col>
      <xdr:colOff>101600</xdr:colOff>
      <xdr:row>80</xdr:row>
      <xdr:rowOff>62774</xdr:rowOff>
    </xdr:to>
    <xdr:sp macro="" textlink="">
      <xdr:nvSpPr>
        <xdr:cNvPr id="602" name="楕円 601"/>
        <xdr:cNvSpPr/>
      </xdr:nvSpPr>
      <xdr:spPr>
        <a:xfrm>
          <a:off x="15430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168548</xdr:rowOff>
    </xdr:from>
    <xdr:to>
      <xdr:col>76</xdr:col>
      <xdr:colOff>165100</xdr:colOff>
      <xdr:row>80</xdr:row>
      <xdr:rowOff>98698</xdr:rowOff>
    </xdr:to>
    <xdr:sp macro="" textlink="">
      <xdr:nvSpPr>
        <xdr:cNvPr id="603" name="楕円 602"/>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11974</xdr:rowOff>
    </xdr:from>
    <xdr:to>
      <xdr:col>81</xdr:col>
      <xdr:colOff>50800</xdr:colOff>
      <xdr:row>80</xdr:row>
      <xdr:rowOff>47898</xdr:rowOff>
    </xdr:to>
    <xdr:cxnSp macro="">
      <xdr:nvCxnSpPr>
        <xdr:cNvPr id="604" name="直線コネクタ 603"/>
        <xdr:cNvCxnSpPr/>
      </xdr:nvCxnSpPr>
      <xdr:spPr>
        <a:xfrm flipV="1">
          <a:off x="14592300" y="137279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152779</xdr:rowOff>
    </xdr:from>
    <xdr:ext cx="405111" cy="259045"/>
    <xdr:sp macro="" textlink="">
      <xdr:nvSpPr>
        <xdr:cNvPr id="605" name="n_1aveValue【児童館】&#10;有形固定資産減価償却率"/>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606" name="n_2aveValue【児童館】&#10;有形固定資産減価償却率"/>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53901</xdr:rowOff>
    </xdr:from>
    <xdr:ext cx="405111" cy="259045"/>
    <xdr:sp macro="" textlink="">
      <xdr:nvSpPr>
        <xdr:cNvPr id="607" name="n_1mainValue【児童館】&#10;有形固定資産減価償却率"/>
        <xdr:cNvSpPr txBox="1"/>
      </xdr:nvSpPr>
      <xdr:spPr>
        <a:xfrm>
          <a:off x="15266044" y="13769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89825</xdr:rowOff>
    </xdr:from>
    <xdr:ext cx="405111" cy="259045"/>
    <xdr:sp macro="" textlink="">
      <xdr:nvSpPr>
        <xdr:cNvPr id="608" name="n_2mainValue【児童館】&#10;有形固定資産減価償却率"/>
        <xdr:cNvSpPr txBox="1"/>
      </xdr:nvSpPr>
      <xdr:spPr>
        <a:xfrm>
          <a:off x="14389744" y="1380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632" name="直線コネクタ 631"/>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633" name="【児童館】&#10;一人当たり面積最小値テキスト"/>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634" name="直線コネクタ 633"/>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3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36" name="直線コネクタ 63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637" name="【児童館】&#10;一人当たり面積平均値テキスト"/>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638" name="フローチャート: 判断 637"/>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39" name="フローチャート: 判断 638"/>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40" name="フローチャート: 判断 63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636</xdr:rowOff>
    </xdr:from>
    <xdr:to>
      <xdr:col>112</xdr:col>
      <xdr:colOff>38100</xdr:colOff>
      <xdr:row>86</xdr:row>
      <xdr:rowOff>102236</xdr:rowOff>
    </xdr:to>
    <xdr:sp macro="" textlink="">
      <xdr:nvSpPr>
        <xdr:cNvPr id="646" name="楕円 645"/>
        <xdr:cNvSpPr/>
      </xdr:nvSpPr>
      <xdr:spPr>
        <a:xfrm>
          <a:off x="21272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636</xdr:rowOff>
    </xdr:from>
    <xdr:to>
      <xdr:col>107</xdr:col>
      <xdr:colOff>101600</xdr:colOff>
      <xdr:row>86</xdr:row>
      <xdr:rowOff>102236</xdr:rowOff>
    </xdr:to>
    <xdr:sp macro="" textlink="">
      <xdr:nvSpPr>
        <xdr:cNvPr id="647" name="楕円 646"/>
        <xdr:cNvSpPr/>
      </xdr:nvSpPr>
      <xdr:spPr>
        <a:xfrm>
          <a:off x="20383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51436</xdr:rowOff>
    </xdr:from>
    <xdr:to>
      <xdr:col>111</xdr:col>
      <xdr:colOff>177800</xdr:colOff>
      <xdr:row>86</xdr:row>
      <xdr:rowOff>51436</xdr:rowOff>
    </xdr:to>
    <xdr:cxnSp macro="">
      <xdr:nvCxnSpPr>
        <xdr:cNvPr id="648" name="直線コネクタ 647"/>
        <xdr:cNvCxnSpPr/>
      </xdr:nvCxnSpPr>
      <xdr:spPr>
        <a:xfrm>
          <a:off x="20434300" y="1479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49"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50" name="n_2aveValue【児童館】&#10;一人当たり面積"/>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93363</xdr:rowOff>
    </xdr:from>
    <xdr:ext cx="469744" cy="259045"/>
    <xdr:sp macro="" textlink="">
      <xdr:nvSpPr>
        <xdr:cNvPr id="651" name="n_1mainValue【児童館】&#10;一人当たり面積"/>
        <xdr:cNvSpPr txBox="1"/>
      </xdr:nvSpPr>
      <xdr:spPr>
        <a:xfrm>
          <a:off x="210757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93363</xdr:rowOff>
    </xdr:from>
    <xdr:ext cx="469744" cy="259045"/>
    <xdr:sp macro="" textlink="">
      <xdr:nvSpPr>
        <xdr:cNvPr id="652" name="n_2mainValue【児童館】&#10;一人当たり面積"/>
        <xdr:cNvSpPr txBox="1"/>
      </xdr:nvSpPr>
      <xdr:spPr>
        <a:xfrm>
          <a:off x="201994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3" name="テキスト ボックス 6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4" name="直線コネクタ 6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5" name="テキスト ボックス 6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6" name="直線コネクタ 6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7" name="テキスト ボックス 6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8" name="直線コネクタ 6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9" name="テキスト ボックス 6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0" name="直線コネクタ 6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1" name="テキスト ボックス 6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2" name="直線コネクタ 6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3" name="テキスト ボックス 6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105</xdr:row>
      <xdr:rowOff>154305</xdr:rowOff>
    </xdr:to>
    <xdr:cxnSp macro="">
      <xdr:nvCxnSpPr>
        <xdr:cNvPr id="677" name="直線コネクタ 676"/>
        <xdr:cNvCxnSpPr/>
      </xdr:nvCxnSpPr>
      <xdr:spPr>
        <a:xfrm flipV="1">
          <a:off x="16318864" y="17145000"/>
          <a:ext cx="0" cy="1011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158132</xdr:rowOff>
    </xdr:from>
    <xdr:ext cx="405111" cy="259045"/>
    <xdr:sp macro="" textlink="">
      <xdr:nvSpPr>
        <xdr:cNvPr id="678" name="【公民館】&#10;有形固定資産減価償却率最小値テキスト"/>
        <xdr:cNvSpPr txBox="1"/>
      </xdr:nvSpPr>
      <xdr:spPr>
        <a:xfrm>
          <a:off x="16357600"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105</xdr:row>
      <xdr:rowOff>154305</xdr:rowOff>
    </xdr:from>
    <xdr:to>
      <xdr:col>86</xdr:col>
      <xdr:colOff>25400</xdr:colOff>
      <xdr:row>105</xdr:row>
      <xdr:rowOff>154305</xdr:rowOff>
    </xdr:to>
    <xdr:cxnSp macro="">
      <xdr:nvCxnSpPr>
        <xdr:cNvPr id="679" name="直線コネクタ 678"/>
        <xdr:cNvCxnSpPr/>
      </xdr:nvCxnSpPr>
      <xdr:spPr>
        <a:xfrm>
          <a:off x="16230600" y="1815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8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81" name="直線コネクタ 68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59072</xdr:rowOff>
    </xdr:from>
    <xdr:ext cx="405111" cy="259045"/>
    <xdr:sp macro="" textlink="">
      <xdr:nvSpPr>
        <xdr:cNvPr id="682" name="【公民館】&#10;有形固定資産減価償却率平均値テキスト"/>
        <xdr:cNvSpPr txBox="1"/>
      </xdr:nvSpPr>
      <xdr:spPr>
        <a:xfrm>
          <a:off x="16357600" y="1754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83" name="フローチャート: 判断 682"/>
        <xdr:cNvSpPr/>
      </xdr:nvSpPr>
      <xdr:spPr>
        <a:xfrm>
          <a:off x="162687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133986</xdr:rowOff>
    </xdr:from>
    <xdr:to>
      <xdr:col>81</xdr:col>
      <xdr:colOff>101600</xdr:colOff>
      <xdr:row>103</xdr:row>
      <xdr:rowOff>64136</xdr:rowOff>
    </xdr:to>
    <xdr:sp macro="" textlink="">
      <xdr:nvSpPr>
        <xdr:cNvPr id="684" name="フローチャート: 判断 683"/>
        <xdr:cNvSpPr/>
      </xdr:nvSpPr>
      <xdr:spPr>
        <a:xfrm>
          <a:off x="15430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85" name="フローチャート: 判断 684"/>
        <xdr:cNvSpPr/>
      </xdr:nvSpPr>
      <xdr:spPr>
        <a:xfrm>
          <a:off x="14541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113030</xdr:rowOff>
    </xdr:from>
    <xdr:to>
      <xdr:col>76</xdr:col>
      <xdr:colOff>165100</xdr:colOff>
      <xdr:row>108</xdr:row>
      <xdr:rowOff>43180</xdr:rowOff>
    </xdr:to>
    <xdr:sp macro="" textlink="">
      <xdr:nvSpPr>
        <xdr:cNvPr id="691" name="楕円 690"/>
        <xdr:cNvSpPr/>
      </xdr:nvSpPr>
      <xdr:spPr>
        <a:xfrm>
          <a:off x="14541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80663</xdr:rowOff>
    </xdr:from>
    <xdr:ext cx="405111" cy="259045"/>
    <xdr:sp macro="" textlink="">
      <xdr:nvSpPr>
        <xdr:cNvPr id="692" name="n_1aveValue【公民館】&#10;有形固定資産減価償却率"/>
        <xdr:cNvSpPr txBox="1"/>
      </xdr:nvSpPr>
      <xdr:spPr>
        <a:xfrm>
          <a:off x="15266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93" name="n_2aveValue【公民館】&#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34307</xdr:rowOff>
    </xdr:from>
    <xdr:ext cx="405111" cy="259045"/>
    <xdr:sp macro="" textlink="">
      <xdr:nvSpPr>
        <xdr:cNvPr id="694" name="n_2mainValue【公民館】&#10;有形固定資産減価償却率"/>
        <xdr:cNvSpPr txBox="1"/>
      </xdr:nvSpPr>
      <xdr:spPr>
        <a:xfrm>
          <a:off x="14389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718" name="直線コネクタ 717"/>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719"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720" name="直線コネクタ 719"/>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721"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722" name="直線コネクタ 721"/>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723"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724" name="フローチャート: 判断 723"/>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725" name="フローチャート: 判断 724"/>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726" name="フローチャート: 判断 725"/>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5080</xdr:rowOff>
    </xdr:from>
    <xdr:to>
      <xdr:col>107</xdr:col>
      <xdr:colOff>101600</xdr:colOff>
      <xdr:row>108</xdr:row>
      <xdr:rowOff>106680</xdr:rowOff>
    </xdr:to>
    <xdr:sp macro="" textlink="">
      <xdr:nvSpPr>
        <xdr:cNvPr id="732" name="楕円 731"/>
        <xdr:cNvSpPr/>
      </xdr:nvSpPr>
      <xdr:spPr>
        <a:xfrm>
          <a:off x="20383500" y="18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733"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734"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97807</xdr:rowOff>
    </xdr:from>
    <xdr:ext cx="469744" cy="259045"/>
    <xdr:sp macro="" textlink="">
      <xdr:nvSpPr>
        <xdr:cNvPr id="735" name="n_2mainValue【公民館】&#10;一人当たり面積"/>
        <xdr:cNvSpPr txBox="1"/>
      </xdr:nvSpPr>
      <xdr:spPr>
        <a:xfrm>
          <a:off x="20199427" y="186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類似団体と比較して特に有形固定資産減価償却率が高くなっている施設は、保育所・橋りょう及び学校施設及びである。保育所については昭和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年代前半に建設された施設であるためであり、今後は長寿化対策を図る必要があるが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保育所のあり方を含め検討していく。橋りょうについては、長寿命化計画を策定し現在、補修改修工事を実施し長寿命化を図っているところである。学校施設については、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個別施設計画を策定しているところであり、今後、同計画に基づいて大規模改修等を行うなど老朽化対策に取り組んでいくこととなる。他の施設については類似団体と同様な償却率となっているが、今後は個別施設計画を策定し、長寿命化等の老朽化対策及び除去について検討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88" name="楕円 87"/>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101600</xdr:rowOff>
    </xdr:from>
    <xdr:to>
      <xdr:col>15</xdr:col>
      <xdr:colOff>101600</xdr:colOff>
      <xdr:row>63</xdr:row>
      <xdr:rowOff>31750</xdr:rowOff>
    </xdr:to>
    <xdr:sp macro="" textlink="">
      <xdr:nvSpPr>
        <xdr:cNvPr id="89" name="楕円 88"/>
        <xdr:cNvSpPr/>
      </xdr:nvSpPr>
      <xdr:spPr>
        <a:xfrm>
          <a:off x="2857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152400</xdr:rowOff>
    </xdr:to>
    <xdr:cxnSp macro="">
      <xdr:nvCxnSpPr>
        <xdr:cNvPr id="90" name="直線コネクタ 89"/>
        <xdr:cNvCxnSpPr/>
      </xdr:nvCxnSpPr>
      <xdr:spPr>
        <a:xfrm flipV="1">
          <a:off x="2908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156227</xdr:rowOff>
    </xdr:from>
    <xdr:ext cx="405111" cy="259045"/>
    <xdr:sp macro="" textlink="">
      <xdr:nvSpPr>
        <xdr:cNvPr id="91"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22877</xdr:rowOff>
    </xdr:from>
    <xdr:ext cx="405111" cy="259045"/>
    <xdr:sp macro="" textlink="">
      <xdr:nvSpPr>
        <xdr:cNvPr id="92" name="n_2mainValue【体育館・プール】&#10;有形固定資産減価償却率"/>
        <xdr:cNvSpPr txBox="1"/>
      </xdr:nvSpPr>
      <xdr:spPr>
        <a:xfrm>
          <a:off x="2705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12" name="直線コネクタ 111"/>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3"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4" name="直線コネクタ 113"/>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5"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6" name="直線コネクタ 115"/>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7"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8" name="フローチャート: 判断 117"/>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9" name="フローチャート: 判断 118"/>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20"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21" name="フローチャート: 判断 120"/>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11637</xdr:rowOff>
    </xdr:from>
    <xdr:ext cx="469744" cy="259045"/>
    <xdr:sp macro="" textlink="">
      <xdr:nvSpPr>
        <xdr:cNvPr id="122" name="n_2aveValue【体育館・プール】&#10;一人当たり面積"/>
        <xdr:cNvSpPr txBox="1"/>
      </xdr:nvSpPr>
      <xdr:spPr>
        <a:xfrm>
          <a:off x="8515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133794</xdr:rowOff>
    </xdr:from>
    <xdr:to>
      <xdr:col>50</xdr:col>
      <xdr:colOff>165100</xdr:colOff>
      <xdr:row>62</xdr:row>
      <xdr:rowOff>63944</xdr:rowOff>
    </xdr:to>
    <xdr:sp macro="" textlink="">
      <xdr:nvSpPr>
        <xdr:cNvPr id="128" name="楕円 127"/>
        <xdr:cNvSpPr/>
      </xdr:nvSpPr>
      <xdr:spPr>
        <a:xfrm>
          <a:off x="9588500" y="105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156655</xdr:rowOff>
    </xdr:from>
    <xdr:to>
      <xdr:col>46</xdr:col>
      <xdr:colOff>38100</xdr:colOff>
      <xdr:row>61</xdr:row>
      <xdr:rowOff>86805</xdr:rowOff>
    </xdr:to>
    <xdr:sp macro="" textlink="">
      <xdr:nvSpPr>
        <xdr:cNvPr id="129" name="楕円 128"/>
        <xdr:cNvSpPr/>
      </xdr:nvSpPr>
      <xdr:spPr>
        <a:xfrm>
          <a:off x="8699500" y="104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36005</xdr:rowOff>
    </xdr:from>
    <xdr:to>
      <xdr:col>50</xdr:col>
      <xdr:colOff>114300</xdr:colOff>
      <xdr:row>62</xdr:row>
      <xdr:rowOff>13144</xdr:rowOff>
    </xdr:to>
    <xdr:cxnSp macro="">
      <xdr:nvCxnSpPr>
        <xdr:cNvPr id="130" name="直線コネクタ 129"/>
        <xdr:cNvCxnSpPr/>
      </xdr:nvCxnSpPr>
      <xdr:spPr>
        <a:xfrm>
          <a:off x="8750300" y="1049445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55071</xdr:rowOff>
    </xdr:from>
    <xdr:ext cx="469744" cy="259045"/>
    <xdr:sp macro="" textlink="">
      <xdr:nvSpPr>
        <xdr:cNvPr id="131" name="n_1mainValue【体育館・プール】&#10;一人当たり面積"/>
        <xdr:cNvSpPr txBox="1"/>
      </xdr:nvSpPr>
      <xdr:spPr>
        <a:xfrm>
          <a:off x="9391727" y="1068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103332</xdr:rowOff>
    </xdr:from>
    <xdr:ext cx="469744" cy="259045"/>
    <xdr:sp macro="" textlink="">
      <xdr:nvSpPr>
        <xdr:cNvPr id="132" name="n_2mainValue【体育館・プール】&#10;一人当たり面積"/>
        <xdr:cNvSpPr txBox="1"/>
      </xdr:nvSpPr>
      <xdr:spPr>
        <a:xfrm>
          <a:off x="8515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3" name="テキスト ボックス 1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4" name="直線コネクタ 1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5" name="テキスト ボックス 1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6" name="直線コネクタ 1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7" name="テキスト ボックス 1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8" name="直線コネクタ 1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9" name="テキスト ボックス 1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0" name="直線コネクタ 1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1" name="テキスト ボックス 1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2" name="直線コネクタ 1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3" name="テキスト ボックス 1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7" name="直線コネクタ 156"/>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8"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9" name="直線コネクタ 158"/>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60"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61" name="直線コネクタ 160"/>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62"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63" name="フローチャート: 判断 162"/>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64" name="フローチャート: 判断 163"/>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165" name="n_1aveValue【福祉施設】&#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6" name="フローチャート: 判断 165"/>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144797</xdr:rowOff>
    </xdr:from>
    <xdr:ext cx="405111" cy="259045"/>
    <xdr:sp macro="" textlink="">
      <xdr:nvSpPr>
        <xdr:cNvPr id="167" name="n_2aveValue【福祉施設】&#10;有形固定資産減価償却率"/>
        <xdr:cNvSpPr txBox="1"/>
      </xdr:nvSpPr>
      <xdr:spPr>
        <a:xfrm>
          <a:off x="2705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158750</xdr:rowOff>
    </xdr:from>
    <xdr:to>
      <xdr:col>15</xdr:col>
      <xdr:colOff>101600</xdr:colOff>
      <xdr:row>82</xdr:row>
      <xdr:rowOff>88900</xdr:rowOff>
    </xdr:to>
    <xdr:sp macro="" textlink="">
      <xdr:nvSpPr>
        <xdr:cNvPr id="173" name="楕円 172"/>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105427</xdr:rowOff>
    </xdr:from>
    <xdr:ext cx="405111" cy="259045"/>
    <xdr:sp macro="" textlink="">
      <xdr:nvSpPr>
        <xdr:cNvPr id="174" name="n_2mainValue【福祉施設】&#10;有形固定資産減価償却率"/>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5" name="直線コネクタ 1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6" name="テキスト ボックス 1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7" name="直線コネクタ 1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8" name="テキスト ボックス 1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9" name="直線コネクタ 1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0" name="テキスト ボックス 1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1" name="直線コネクタ 1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2" name="テキスト ボックス 1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3" name="直線コネクタ 1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4" name="テキスト ボックス 1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198" name="直線コネクタ 197"/>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199" name="【福祉施設】&#10;一人当たり面積最小値テキスト"/>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00" name="直線コネクタ 199"/>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01" name="【福祉施設】&#10;一人当たり面積最大値テキスト"/>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02" name="直線コネクタ 201"/>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03" name="【福祉施設】&#10;一人当たり面積平均値テキスト"/>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04" name="フローチャート: 判断 203"/>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05" name="フローチャート: 判断 204"/>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06" name="n_1aveValue【福祉施設】&#10;一人当たり面積"/>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07" name="フローチャート: 判断 206"/>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08" name="n_2ave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3811</xdr:rowOff>
    </xdr:from>
    <xdr:to>
      <xdr:col>46</xdr:col>
      <xdr:colOff>38100</xdr:colOff>
      <xdr:row>86</xdr:row>
      <xdr:rowOff>105411</xdr:rowOff>
    </xdr:to>
    <xdr:sp macro="" textlink="">
      <xdr:nvSpPr>
        <xdr:cNvPr id="214" name="楕円 213"/>
        <xdr:cNvSpPr/>
      </xdr:nvSpPr>
      <xdr:spPr>
        <a:xfrm>
          <a:off x="8699500" y="147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96538</xdr:rowOff>
    </xdr:from>
    <xdr:ext cx="469744" cy="259045"/>
    <xdr:sp macro="" textlink="">
      <xdr:nvSpPr>
        <xdr:cNvPr id="215" name="n_2mainValue【福祉施設】&#10;一人当たり面積"/>
        <xdr:cNvSpPr txBox="1"/>
      </xdr:nvSpPr>
      <xdr:spPr>
        <a:xfrm>
          <a:off x="8515427" y="1484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6" name="直線コネクタ 2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7" name="テキスト ボックス 2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8" name="直線コネクタ 2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9" name="テキスト ボックス 2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0" name="直線コネクタ 2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31" name="テキスト ボックス 2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32" name="直線コネクタ 2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33" name="テキスト ボックス 2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4" name="直線コネクタ 2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5" name="テキスト ボックス 2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6" name="直線コネクタ 2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7" name="テキスト ボックス 2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8" name="直線コネクタ 2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9" name="テキスト ボックス 2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241" name="直線コネクタ 240"/>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242" name="【市民会館】&#10;有形固定資産減価償却率最小値テキスト"/>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243" name="直線コネクタ 242"/>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5" name="直線コネクタ 2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246" name="【市民会館】&#10;有形固定資産減価償却率平均値テキスト"/>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247" name="フローチャート: 判断 246"/>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248" name="フローチャート: 判断 247"/>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249" name="n_1aveValue【市民会館】&#10;有形固定資産減価償却率"/>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250" name="フローチャート: 判断 249"/>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251" name="n_2aveValue【市民会館】&#10;有形固定資産減価償却率"/>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2" name="テキスト ボックス 2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3" name="テキスト ボックス 2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4" name="テキスト ボックス 2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5" name="テキスト ボックス 2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6" name="テキスト ボックス 2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82550</xdr:rowOff>
    </xdr:from>
    <xdr:to>
      <xdr:col>20</xdr:col>
      <xdr:colOff>38100</xdr:colOff>
      <xdr:row>106</xdr:row>
      <xdr:rowOff>12700</xdr:rowOff>
    </xdr:to>
    <xdr:sp macro="" textlink="">
      <xdr:nvSpPr>
        <xdr:cNvPr id="257" name="楕円 256"/>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103777</xdr:rowOff>
    </xdr:from>
    <xdr:to>
      <xdr:col>15</xdr:col>
      <xdr:colOff>101600</xdr:colOff>
      <xdr:row>106</xdr:row>
      <xdr:rowOff>33927</xdr:rowOff>
    </xdr:to>
    <xdr:sp macro="" textlink="">
      <xdr:nvSpPr>
        <xdr:cNvPr id="258" name="楕円 257"/>
        <xdr:cNvSpPr/>
      </xdr:nvSpPr>
      <xdr:spPr>
        <a:xfrm>
          <a:off x="2857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105</xdr:row>
      <xdr:rowOff>154577</xdr:rowOff>
    </xdr:to>
    <xdr:cxnSp macro="">
      <xdr:nvCxnSpPr>
        <xdr:cNvPr id="259" name="直線コネクタ 258"/>
        <xdr:cNvCxnSpPr/>
      </xdr:nvCxnSpPr>
      <xdr:spPr>
        <a:xfrm flipV="1">
          <a:off x="2908300" y="1813560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3827</xdr:rowOff>
    </xdr:from>
    <xdr:ext cx="405111" cy="259045"/>
    <xdr:sp macro="" textlink="">
      <xdr:nvSpPr>
        <xdr:cNvPr id="260" name="n_1mainValue【市民会館】&#10;有形固定資産減価償却率"/>
        <xdr:cNvSpPr txBox="1"/>
      </xdr:nvSpPr>
      <xdr:spPr>
        <a:xfrm>
          <a:off x="3582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25054</xdr:rowOff>
    </xdr:from>
    <xdr:ext cx="405111" cy="259045"/>
    <xdr:sp macro="" textlink="">
      <xdr:nvSpPr>
        <xdr:cNvPr id="261" name="n_2mainValue【市民会館】&#10;有形固定資産減価償却率"/>
        <xdr:cNvSpPr txBox="1"/>
      </xdr:nvSpPr>
      <xdr:spPr>
        <a:xfrm>
          <a:off x="2705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2" name="正方形/長方形 2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3" name="正方形/長方形 2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4" name="正方形/長方形 2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5" name="正方形/長方形 2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6" name="正方形/長方形 2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7" name="正方形/長方形 2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8" name="正方形/長方形 2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9" name="正方形/長方形 2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0" name="テキスト ボックス 2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1" name="直線コネクタ 2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72" name="直線コネクタ 2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73" name="テキスト ボックス 2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4" name="直線コネクタ 2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5" name="テキスト ボックス 2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6" name="直線コネクタ 2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7" name="テキスト ボックス 2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8" name="直線コネクタ 2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9" name="テキスト ボックス 2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0" name="直線コネクタ 2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1" name="テキスト ボックス 2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2" name="直線コネクタ 2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3" name="テキスト ボックス 2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285" name="直線コネクタ 284"/>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286" name="【市民会館】&#10;一人当たり面積最小値テキスト"/>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287" name="直線コネクタ 286"/>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288" name="【市民会館】&#10;一人当たり面積最大値テキスト"/>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289" name="直線コネクタ 288"/>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290" name="【市民会館】&#10;一人当たり面積平均値テキスト"/>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291" name="フローチャート: 判断 290"/>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292" name="フローチャート: 判断 291"/>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293" name="n_1aveValue【市民会館】&#10;一人当たり面積"/>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294" name="フローチャート: 判断 293"/>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295" name="n_2aveValue【市民会館】&#10;一人当たり面積"/>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6" name="テキスト ボックス 2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7" name="テキスト ボックス 2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8" name="テキスト ボックス 2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9" name="テキスト ボックス 2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0" name="テキスト ボックス 2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71882</xdr:rowOff>
    </xdr:from>
    <xdr:to>
      <xdr:col>50</xdr:col>
      <xdr:colOff>165100</xdr:colOff>
      <xdr:row>108</xdr:row>
      <xdr:rowOff>2032</xdr:rowOff>
    </xdr:to>
    <xdr:sp macro="" textlink="">
      <xdr:nvSpPr>
        <xdr:cNvPr id="301" name="楕円 300"/>
        <xdr:cNvSpPr/>
      </xdr:nvSpPr>
      <xdr:spPr>
        <a:xfrm>
          <a:off x="95885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92456</xdr:rowOff>
    </xdr:from>
    <xdr:to>
      <xdr:col>46</xdr:col>
      <xdr:colOff>38100</xdr:colOff>
      <xdr:row>108</xdr:row>
      <xdr:rowOff>22606</xdr:rowOff>
    </xdr:to>
    <xdr:sp macro="" textlink="">
      <xdr:nvSpPr>
        <xdr:cNvPr id="302" name="楕円 301"/>
        <xdr:cNvSpPr/>
      </xdr:nvSpPr>
      <xdr:spPr>
        <a:xfrm>
          <a:off x="8699500" y="184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122682</xdr:rowOff>
    </xdr:from>
    <xdr:to>
      <xdr:col>50</xdr:col>
      <xdr:colOff>114300</xdr:colOff>
      <xdr:row>107</xdr:row>
      <xdr:rowOff>143256</xdr:rowOff>
    </xdr:to>
    <xdr:cxnSp macro="">
      <xdr:nvCxnSpPr>
        <xdr:cNvPr id="303" name="直線コネクタ 302"/>
        <xdr:cNvCxnSpPr/>
      </xdr:nvCxnSpPr>
      <xdr:spPr>
        <a:xfrm flipV="1">
          <a:off x="8750300" y="1846783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164609</xdr:rowOff>
    </xdr:from>
    <xdr:ext cx="469744" cy="259045"/>
    <xdr:sp macro="" textlink="">
      <xdr:nvSpPr>
        <xdr:cNvPr id="304" name="n_1mainValue【市民会館】&#10;一人当たり面積"/>
        <xdr:cNvSpPr txBox="1"/>
      </xdr:nvSpPr>
      <xdr:spPr>
        <a:xfrm>
          <a:off x="9391727"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13733</xdr:rowOff>
    </xdr:from>
    <xdr:ext cx="469744" cy="259045"/>
    <xdr:sp macro="" textlink="">
      <xdr:nvSpPr>
        <xdr:cNvPr id="305" name="n_2mainValue【市民会館】&#10;一人当たり面積"/>
        <xdr:cNvSpPr txBox="1"/>
      </xdr:nvSpPr>
      <xdr:spPr>
        <a:xfrm>
          <a:off x="8515427" y="1853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6" name="直線コネクタ 3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7" name="テキスト ボックス 3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8" name="直線コネクタ 3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9" name="テキスト ボックス 3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0" name="直線コネクタ 3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1" name="テキスト ボックス 3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2" name="直線コネクタ 3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3" name="テキスト ボックス 3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4" name="直線コネクタ 3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5" name="テキスト ボックス 3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6" name="直線コネクタ 3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7" name="テキスト ボックス 3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9" name="テキスト ボックス 3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31" name="直線コネクタ 33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3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33" name="直線コネクタ 33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34"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35" name="直線コネクタ 33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336"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337" name="フローチャート: 判断 336"/>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338" name="フローチャート: 判断 337"/>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339"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340" name="フローチャート: 判断 339"/>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93634</xdr:rowOff>
    </xdr:from>
    <xdr:ext cx="405111" cy="259045"/>
    <xdr:sp macro="" textlink="">
      <xdr:nvSpPr>
        <xdr:cNvPr id="341" name="n_2aveValue【一般廃棄物処理施設】&#10;有形固定資産減価償却率"/>
        <xdr:cNvSpPr txBox="1"/>
      </xdr:nvSpPr>
      <xdr:spPr>
        <a:xfrm>
          <a:off x="14389744" y="6265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28666</xdr:rowOff>
    </xdr:from>
    <xdr:to>
      <xdr:col>76</xdr:col>
      <xdr:colOff>165100</xdr:colOff>
      <xdr:row>34</xdr:row>
      <xdr:rowOff>130266</xdr:rowOff>
    </xdr:to>
    <xdr:sp macro="" textlink="">
      <xdr:nvSpPr>
        <xdr:cNvPr id="347" name="楕円 346"/>
        <xdr:cNvSpPr/>
      </xdr:nvSpPr>
      <xdr:spPr>
        <a:xfrm>
          <a:off x="14541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146793</xdr:rowOff>
    </xdr:from>
    <xdr:ext cx="405111" cy="259045"/>
    <xdr:sp macro="" textlink="">
      <xdr:nvSpPr>
        <xdr:cNvPr id="348" name="n_2mainValue【一般廃棄物処理施設】&#10;有形固定資産減価償却率"/>
        <xdr:cNvSpPr txBox="1"/>
      </xdr:nvSpPr>
      <xdr:spPr>
        <a:xfrm>
          <a:off x="14389744" y="563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370" name="直線コネクタ 369"/>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371"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372" name="直線コネクタ 371"/>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373"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374" name="直線コネクタ 373"/>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375"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376" name="フローチャート: 判断 375"/>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377" name="フローチャート: 判断 376"/>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78"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79" name="フローチャート: 判断 378"/>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80"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76695</xdr:rowOff>
    </xdr:from>
    <xdr:to>
      <xdr:col>107</xdr:col>
      <xdr:colOff>101600</xdr:colOff>
      <xdr:row>42</xdr:row>
      <xdr:rowOff>6845</xdr:rowOff>
    </xdr:to>
    <xdr:sp macro="" textlink="">
      <xdr:nvSpPr>
        <xdr:cNvPr id="386" name="楕円 385"/>
        <xdr:cNvSpPr/>
      </xdr:nvSpPr>
      <xdr:spPr>
        <a:xfrm>
          <a:off x="20383500" y="71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41</xdr:row>
      <xdr:rowOff>169422</xdr:rowOff>
    </xdr:from>
    <xdr:ext cx="469744" cy="259045"/>
    <xdr:sp macro="" textlink="">
      <xdr:nvSpPr>
        <xdr:cNvPr id="387" name="n_2mainValue【一般廃棄物処理施設】&#10;一人当たり有形固定資産（償却資産）額"/>
        <xdr:cNvSpPr txBox="1"/>
      </xdr:nvSpPr>
      <xdr:spPr>
        <a:xfrm>
          <a:off x="20199428" y="71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6" name="テキスト ボックス 3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7" name="直線コネクタ 3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8" name="テキスト ボックス 39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9" name="直線コネクタ 39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0" name="テキスト ボックス 39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1" name="直線コネクタ 40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2" name="テキスト ボックス 40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3" name="直線コネクタ 40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4" name="テキスト ボックス 40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5" name="直線コネクタ 40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6" name="テキスト ボックス 40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7" name="直線コネクタ 40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8" name="テキスト ボックス 40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0" name="テキスト ボックス 40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121920</xdr:rowOff>
    </xdr:to>
    <xdr:cxnSp macro="">
      <xdr:nvCxnSpPr>
        <xdr:cNvPr id="412" name="直線コネクタ 411"/>
        <xdr:cNvCxnSpPr/>
      </xdr:nvCxnSpPr>
      <xdr:spPr>
        <a:xfrm flipV="1">
          <a:off x="16318864" y="9425940"/>
          <a:ext cx="0" cy="166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13" name="【保健センター・保健所】&#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14" name="直線コネクタ 413"/>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41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416" name="直線コネクタ 41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417" name="【保健センター・保健所】&#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418" name="フローチャート: 判断 417"/>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19" name="フローチャート: 判断 418"/>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420"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128270</xdr:rowOff>
    </xdr:from>
    <xdr:to>
      <xdr:col>76</xdr:col>
      <xdr:colOff>165100</xdr:colOff>
      <xdr:row>62</xdr:row>
      <xdr:rowOff>58420</xdr:rowOff>
    </xdr:to>
    <xdr:sp macro="" textlink="">
      <xdr:nvSpPr>
        <xdr:cNvPr id="421" name="フローチャート: 判断 420"/>
        <xdr:cNvSpPr/>
      </xdr:nvSpPr>
      <xdr:spPr>
        <a:xfrm>
          <a:off x="14541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49547</xdr:rowOff>
    </xdr:from>
    <xdr:ext cx="405111" cy="259045"/>
    <xdr:sp macro="" textlink="">
      <xdr:nvSpPr>
        <xdr:cNvPr id="422" name="n_2aveValue【保健センター・保健所】&#10;有形固定資産減価償却率"/>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28" name="楕円 427"/>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82550</xdr:rowOff>
    </xdr:from>
    <xdr:to>
      <xdr:col>76</xdr:col>
      <xdr:colOff>165100</xdr:colOff>
      <xdr:row>62</xdr:row>
      <xdr:rowOff>12700</xdr:rowOff>
    </xdr:to>
    <xdr:sp macro="" textlink="">
      <xdr:nvSpPr>
        <xdr:cNvPr id="429" name="楕円 428"/>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133350</xdr:rowOff>
    </xdr:to>
    <xdr:cxnSp macro="">
      <xdr:nvCxnSpPr>
        <xdr:cNvPr id="430" name="直線コネクタ 429"/>
        <xdr:cNvCxnSpPr/>
      </xdr:nvCxnSpPr>
      <xdr:spPr>
        <a:xfrm flipV="1">
          <a:off x="14592300" y="1051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431" name="n_1mainValue【保健センター・保健所】&#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29227</xdr:rowOff>
    </xdr:from>
    <xdr:ext cx="405111" cy="259045"/>
    <xdr:sp macro="" textlink="">
      <xdr:nvSpPr>
        <xdr:cNvPr id="432" name="n_2mainValue【保健センター・保健所】&#10;有形固定資産減価償却率"/>
        <xdr:cNvSpPr txBox="1"/>
      </xdr:nvSpPr>
      <xdr:spPr>
        <a:xfrm>
          <a:off x="14389744" y="1031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3" name="直線コネクタ 4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4" name="テキスト ボックス 4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5" name="直線コネクタ 4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6" name="テキスト ボックス 4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7" name="直線コネクタ 4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8" name="テキスト ボックス 4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9" name="直線コネクタ 4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0" name="テキスト ボックス 4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1" name="直線コネクタ 4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2" name="テキスト ボックス 4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3" name="直線コネクタ 4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4" name="テキスト ボックス 4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89807</xdr:rowOff>
    </xdr:to>
    <xdr:cxnSp macro="">
      <xdr:nvCxnSpPr>
        <xdr:cNvPr id="458" name="直線コネクタ 457"/>
        <xdr:cNvCxnSpPr/>
      </xdr:nvCxnSpPr>
      <xdr:spPr>
        <a:xfrm flipV="1">
          <a:off x="22160864" y="94052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459" name="【保健センター・保健所】&#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460" name="直線コネクタ 459"/>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461"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462" name="直線コネクタ 461"/>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463" name="【保健センター・保健所】&#10;一人当たり面積平均値テキスト"/>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464" name="フローチャート: 判断 463"/>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465" name="フローチャート: 判断 464"/>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165299</xdr:rowOff>
    </xdr:from>
    <xdr:ext cx="469744" cy="259045"/>
    <xdr:sp macro="" textlink="">
      <xdr:nvSpPr>
        <xdr:cNvPr id="466" name="n_1aveValue【保健センター・保健所】&#10;一人当たり面積"/>
        <xdr:cNvSpPr txBox="1"/>
      </xdr:nvSpPr>
      <xdr:spPr>
        <a:xfrm>
          <a:off x="210757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171269</xdr:rowOff>
    </xdr:from>
    <xdr:to>
      <xdr:col>107</xdr:col>
      <xdr:colOff>101600</xdr:colOff>
      <xdr:row>61</xdr:row>
      <xdr:rowOff>101419</xdr:rowOff>
    </xdr:to>
    <xdr:sp macro="" textlink="">
      <xdr:nvSpPr>
        <xdr:cNvPr id="467" name="フローチャート: 判断 466"/>
        <xdr:cNvSpPr/>
      </xdr:nvSpPr>
      <xdr:spPr>
        <a:xfrm>
          <a:off x="20383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92546</xdr:rowOff>
    </xdr:from>
    <xdr:ext cx="469744" cy="259045"/>
    <xdr:sp macro="" textlink="">
      <xdr:nvSpPr>
        <xdr:cNvPr id="468" name="n_2aveValue【保健センター・保健所】&#10;一人当たり面積"/>
        <xdr:cNvSpPr txBox="1"/>
      </xdr:nvSpPr>
      <xdr:spPr>
        <a:xfrm>
          <a:off x="20199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102688</xdr:rowOff>
    </xdr:from>
    <xdr:to>
      <xdr:col>112</xdr:col>
      <xdr:colOff>38100</xdr:colOff>
      <xdr:row>61</xdr:row>
      <xdr:rowOff>32838</xdr:rowOff>
    </xdr:to>
    <xdr:sp macro="" textlink="">
      <xdr:nvSpPr>
        <xdr:cNvPr id="474" name="楕円 473"/>
        <xdr:cNvSpPr/>
      </xdr:nvSpPr>
      <xdr:spPr>
        <a:xfrm>
          <a:off x="2127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105954</xdr:rowOff>
    </xdr:from>
    <xdr:to>
      <xdr:col>107</xdr:col>
      <xdr:colOff>101600</xdr:colOff>
      <xdr:row>61</xdr:row>
      <xdr:rowOff>36104</xdr:rowOff>
    </xdr:to>
    <xdr:sp macro="" textlink="">
      <xdr:nvSpPr>
        <xdr:cNvPr id="475" name="楕円 474"/>
        <xdr:cNvSpPr/>
      </xdr:nvSpPr>
      <xdr:spPr>
        <a:xfrm>
          <a:off x="20383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153488</xdr:rowOff>
    </xdr:from>
    <xdr:to>
      <xdr:col>111</xdr:col>
      <xdr:colOff>177800</xdr:colOff>
      <xdr:row>60</xdr:row>
      <xdr:rowOff>156754</xdr:rowOff>
    </xdr:to>
    <xdr:cxnSp macro="">
      <xdr:nvCxnSpPr>
        <xdr:cNvPr id="476" name="直線コネクタ 475"/>
        <xdr:cNvCxnSpPr/>
      </xdr:nvCxnSpPr>
      <xdr:spPr>
        <a:xfrm flipV="1">
          <a:off x="20434300" y="104404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23965</xdr:rowOff>
    </xdr:from>
    <xdr:ext cx="469744" cy="259045"/>
    <xdr:sp macro="" textlink="">
      <xdr:nvSpPr>
        <xdr:cNvPr id="477" name="n_1mainValue【保健センター・保健所】&#10;一人当たり面積"/>
        <xdr:cNvSpPr txBox="1"/>
      </xdr:nvSpPr>
      <xdr:spPr>
        <a:xfrm>
          <a:off x="21075727" y="1048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52631</xdr:rowOff>
    </xdr:from>
    <xdr:ext cx="469744" cy="259045"/>
    <xdr:sp macro="" textlink="">
      <xdr:nvSpPr>
        <xdr:cNvPr id="478" name="n_2mainValue【保健センター・保健所】&#10;一人当たり面積"/>
        <xdr:cNvSpPr txBox="1"/>
      </xdr:nvSpPr>
      <xdr:spPr>
        <a:xfrm>
          <a:off x="20199427" y="1016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0" name="テキスト ボックス 4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0" name="テキスト ボックス 4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504" name="直線コネクタ 503"/>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505" name="【消防施設】&#10;有形固定資産減価償却率最小値テキスト"/>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506" name="直線コネクタ 505"/>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8" name="直線コネクタ 5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509" name="【消防施設】&#10;有形固定資産減価償却率平均値テキスト"/>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510" name="フローチャート: 判断 509"/>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511" name="フローチャート: 判断 510"/>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512" name="n_1aveValue【消防施設】&#10;有形固定資産減価償却率"/>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513" name="フローチャート: 判断 512"/>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96356</xdr:rowOff>
    </xdr:from>
    <xdr:ext cx="405111" cy="259045"/>
    <xdr:sp macro="" textlink="">
      <xdr:nvSpPr>
        <xdr:cNvPr id="514" name="n_2aveValue【消防施設】&#10;有形固定資産減価償却率"/>
        <xdr:cNvSpPr txBox="1"/>
      </xdr:nvSpPr>
      <xdr:spPr>
        <a:xfrm>
          <a:off x="14389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129358</xdr:rowOff>
    </xdr:from>
    <xdr:to>
      <xdr:col>81</xdr:col>
      <xdr:colOff>101600</xdr:colOff>
      <xdr:row>80</xdr:row>
      <xdr:rowOff>59508</xdr:rowOff>
    </xdr:to>
    <xdr:sp macro="" textlink="">
      <xdr:nvSpPr>
        <xdr:cNvPr id="520" name="楕円 519"/>
        <xdr:cNvSpPr/>
      </xdr:nvSpPr>
      <xdr:spPr>
        <a:xfrm>
          <a:off x="15430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137523</xdr:rowOff>
    </xdr:from>
    <xdr:to>
      <xdr:col>76</xdr:col>
      <xdr:colOff>165100</xdr:colOff>
      <xdr:row>79</xdr:row>
      <xdr:rowOff>67673</xdr:rowOff>
    </xdr:to>
    <xdr:sp macro="" textlink="">
      <xdr:nvSpPr>
        <xdr:cNvPr id="521" name="楕円 520"/>
        <xdr:cNvSpPr/>
      </xdr:nvSpPr>
      <xdr:spPr>
        <a:xfrm>
          <a:off x="14541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16873</xdr:rowOff>
    </xdr:from>
    <xdr:to>
      <xdr:col>81</xdr:col>
      <xdr:colOff>50800</xdr:colOff>
      <xdr:row>80</xdr:row>
      <xdr:rowOff>8708</xdr:rowOff>
    </xdr:to>
    <xdr:cxnSp macro="">
      <xdr:nvCxnSpPr>
        <xdr:cNvPr id="522" name="直線コネクタ 521"/>
        <xdr:cNvCxnSpPr/>
      </xdr:nvCxnSpPr>
      <xdr:spPr>
        <a:xfrm>
          <a:off x="14592300" y="1356142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76035</xdr:rowOff>
    </xdr:from>
    <xdr:ext cx="405111" cy="259045"/>
    <xdr:sp macro="" textlink="">
      <xdr:nvSpPr>
        <xdr:cNvPr id="523" name="n_1mainValue【消防施設】&#10;有形固定資産減価償却率"/>
        <xdr:cNvSpPr txBox="1"/>
      </xdr:nvSpPr>
      <xdr:spPr>
        <a:xfrm>
          <a:off x="152660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84200</xdr:rowOff>
    </xdr:from>
    <xdr:ext cx="405111" cy="259045"/>
    <xdr:sp macro="" textlink="">
      <xdr:nvSpPr>
        <xdr:cNvPr id="524" name="n_2mainValue【消防施設】&#10;有形固定資産減価償却率"/>
        <xdr:cNvSpPr txBox="1"/>
      </xdr:nvSpPr>
      <xdr:spPr>
        <a:xfrm>
          <a:off x="143897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5" name="正方形/長方形 5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6" name="正方形/長方形 5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7" name="正方形/長方形 5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8" name="正方形/長方形 5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9" name="正方形/長方形 5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0" name="正方形/長方形 5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1" name="正方形/長方形 5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2" name="正方形/長方形 5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3" name="テキスト ボックス 5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4" name="直線コネクタ 5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5" name="直線コネクタ 5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6" name="テキスト ボックス 5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7" name="直線コネクタ 5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38" name="テキスト ボックス 5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9" name="直線コネクタ 5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0" name="テキスト ボックス 5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1" name="直線コネクタ 5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2" name="テキスト ボックス 5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3" name="直線コネクタ 5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4" name="テキスト ボックス 5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5" name="直線コネクタ 5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6" name="テキスト ボックス 5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550" name="直線コネクタ 549"/>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551" name="【消防施設】&#10;一人当たり面積最小値テキスト"/>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552" name="直線コネクタ 551"/>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553" name="【消防施設】&#10;一人当たり面積最大値テキスト"/>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554" name="直線コネクタ 553"/>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555" name="【消防施設】&#10;一人当たり面積平均値テキスト"/>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556" name="フローチャート: 判断 555"/>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557" name="フローチャート: 判断 556"/>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135545</xdr:rowOff>
    </xdr:from>
    <xdr:ext cx="469744" cy="259045"/>
    <xdr:sp macro="" textlink="">
      <xdr:nvSpPr>
        <xdr:cNvPr id="558" name="n_1aveValue【消防施設】&#10;一人当たり面積"/>
        <xdr:cNvSpPr txBox="1"/>
      </xdr:nvSpPr>
      <xdr:spPr>
        <a:xfrm>
          <a:off x="21075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559" name="フローチャート: 判断 558"/>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560" name="n_2aveValue【消防施設】&#10;一人当たり面積"/>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1" name="テキスト ボックス 5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2" name="テキスト ボックス 5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3" name="テキスト ボックス 5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4" name="テキスト ボックス 5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5" name="テキスト ボックス 5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13426</xdr:rowOff>
    </xdr:from>
    <xdr:to>
      <xdr:col>112</xdr:col>
      <xdr:colOff>38100</xdr:colOff>
      <xdr:row>78</xdr:row>
      <xdr:rowOff>115026</xdr:rowOff>
    </xdr:to>
    <xdr:sp macro="" textlink="">
      <xdr:nvSpPr>
        <xdr:cNvPr id="566" name="楕円 565"/>
        <xdr:cNvSpPr/>
      </xdr:nvSpPr>
      <xdr:spPr>
        <a:xfrm>
          <a:off x="21272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54248</xdr:rowOff>
    </xdr:from>
    <xdr:to>
      <xdr:col>107</xdr:col>
      <xdr:colOff>101600</xdr:colOff>
      <xdr:row>85</xdr:row>
      <xdr:rowOff>155848</xdr:rowOff>
    </xdr:to>
    <xdr:sp macro="" textlink="">
      <xdr:nvSpPr>
        <xdr:cNvPr id="567" name="楕円 566"/>
        <xdr:cNvSpPr/>
      </xdr:nvSpPr>
      <xdr:spPr>
        <a:xfrm>
          <a:off x="20383500" y="146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64226</xdr:rowOff>
    </xdr:from>
    <xdr:to>
      <xdr:col>111</xdr:col>
      <xdr:colOff>177800</xdr:colOff>
      <xdr:row>85</xdr:row>
      <xdr:rowOff>105048</xdr:rowOff>
    </xdr:to>
    <xdr:cxnSp macro="">
      <xdr:nvCxnSpPr>
        <xdr:cNvPr id="568" name="直線コネクタ 567"/>
        <xdr:cNvCxnSpPr/>
      </xdr:nvCxnSpPr>
      <xdr:spPr>
        <a:xfrm flipV="1">
          <a:off x="20434300" y="13437326"/>
          <a:ext cx="889000" cy="12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76</xdr:row>
      <xdr:rowOff>131553</xdr:rowOff>
    </xdr:from>
    <xdr:ext cx="469744" cy="259045"/>
    <xdr:sp macro="" textlink="">
      <xdr:nvSpPr>
        <xdr:cNvPr id="569" name="n_1mainValue【消防施設】&#10;一人当たり面積"/>
        <xdr:cNvSpPr txBox="1"/>
      </xdr:nvSpPr>
      <xdr:spPr>
        <a:xfrm>
          <a:off x="21075727" y="131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146975</xdr:rowOff>
    </xdr:from>
    <xdr:ext cx="469744" cy="259045"/>
    <xdr:sp macro="" textlink="">
      <xdr:nvSpPr>
        <xdr:cNvPr id="570" name="n_2mainValue【消防施設】&#10;一人当たり面積"/>
        <xdr:cNvSpPr txBox="1"/>
      </xdr:nvSpPr>
      <xdr:spPr>
        <a:xfrm>
          <a:off x="20199427" y="147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1" name="テキスト ボックス 58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2" name="直線コネクタ 58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3" name="テキスト ボックス 58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4" name="直線コネクタ 58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5" name="テキスト ボックス 58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6" name="直線コネクタ 58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7" name="テキスト ボックス 58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8" name="直線コネクタ 58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9" name="テキスト ボックス 58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93" name="直線コネクタ 592"/>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94"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95" name="直線コネクタ 594"/>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6" name="【庁舎】&#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7" name="直線コネクタ 59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98" name="【庁舎】&#10;有形固定資産減価償却率平均値テキスト"/>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99" name="フローチャート: 判断 598"/>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600" name="フローチャート: 判断 599"/>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601" name="n_1aveValue【庁舎】&#10;有形固定資産減価償却率"/>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602" name="フローチャート: 判断 601"/>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122699</xdr:rowOff>
    </xdr:from>
    <xdr:ext cx="405111" cy="259045"/>
    <xdr:sp macro="" textlink="">
      <xdr:nvSpPr>
        <xdr:cNvPr id="603" name="n_2aveValue【庁舎】&#10;有形固定資産減価償却率"/>
        <xdr:cNvSpPr txBox="1"/>
      </xdr:nvSpPr>
      <xdr:spPr>
        <a:xfrm>
          <a:off x="14389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609" name="楕円 608"/>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128270</xdr:rowOff>
    </xdr:from>
    <xdr:to>
      <xdr:col>76</xdr:col>
      <xdr:colOff>165100</xdr:colOff>
      <xdr:row>106</xdr:row>
      <xdr:rowOff>58420</xdr:rowOff>
    </xdr:to>
    <xdr:sp macro="" textlink="">
      <xdr:nvSpPr>
        <xdr:cNvPr id="610" name="楕円 609"/>
        <xdr:cNvSpPr/>
      </xdr:nvSpPr>
      <xdr:spPr>
        <a:xfrm>
          <a:off x="14541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7620</xdr:rowOff>
    </xdr:to>
    <xdr:cxnSp macro="">
      <xdr:nvCxnSpPr>
        <xdr:cNvPr id="611" name="直線コネクタ 610"/>
        <xdr:cNvCxnSpPr/>
      </xdr:nvCxnSpPr>
      <xdr:spPr>
        <a:xfrm flipV="1">
          <a:off x="14592300" y="1813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29227</xdr:rowOff>
    </xdr:from>
    <xdr:ext cx="405111" cy="259045"/>
    <xdr:sp macro="" textlink="">
      <xdr:nvSpPr>
        <xdr:cNvPr id="612" name="n_1mainValue【庁舎】&#10;有形固定資産減価償却率"/>
        <xdr:cNvSpPr txBox="1"/>
      </xdr:nvSpPr>
      <xdr:spPr>
        <a:xfrm>
          <a:off x="152660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74947</xdr:rowOff>
    </xdr:from>
    <xdr:ext cx="405111" cy="259045"/>
    <xdr:sp macro="" textlink="">
      <xdr:nvSpPr>
        <xdr:cNvPr id="613" name="n_2mainValue【庁舎】&#10;有形固定資産減価償却率"/>
        <xdr:cNvSpPr txBox="1"/>
      </xdr:nvSpPr>
      <xdr:spPr>
        <a:xfrm>
          <a:off x="14389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24" name="テキスト ボックス 6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25" name="直線コネクタ 6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6" name="テキスト ボックス 6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7" name="直線コネクタ 6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8" name="テキスト ボックス 6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9" name="直線コネクタ 6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0" name="テキスト ボックス 6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1" name="直線コネクタ 6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2" name="テキスト ボックス 6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3" name="直線コネクタ 6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4" name="テキスト ボックス 6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5" name="直線コネクタ 6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6" name="テキスト ボックス 63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640" name="直線コネクタ 63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64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642" name="直線コネクタ 64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64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644" name="直線コネクタ 64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645"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646" name="フローチャート: 判断 64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47" name="フローチャート: 判断 64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648" name="n_1ave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649" name="フローチャート: 判断 648"/>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650"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18869</xdr:rowOff>
    </xdr:from>
    <xdr:to>
      <xdr:col>112</xdr:col>
      <xdr:colOff>38100</xdr:colOff>
      <xdr:row>107</xdr:row>
      <xdr:rowOff>120469</xdr:rowOff>
    </xdr:to>
    <xdr:sp macro="" textlink="">
      <xdr:nvSpPr>
        <xdr:cNvPr id="656" name="楕円 655"/>
        <xdr:cNvSpPr/>
      </xdr:nvSpPr>
      <xdr:spPr>
        <a:xfrm>
          <a:off x="2127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15602</xdr:rowOff>
    </xdr:from>
    <xdr:to>
      <xdr:col>107</xdr:col>
      <xdr:colOff>101600</xdr:colOff>
      <xdr:row>107</xdr:row>
      <xdr:rowOff>117202</xdr:rowOff>
    </xdr:to>
    <xdr:sp macro="" textlink="">
      <xdr:nvSpPr>
        <xdr:cNvPr id="657" name="楕円 656"/>
        <xdr:cNvSpPr/>
      </xdr:nvSpPr>
      <xdr:spPr>
        <a:xfrm>
          <a:off x="2038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66402</xdr:rowOff>
    </xdr:from>
    <xdr:to>
      <xdr:col>111</xdr:col>
      <xdr:colOff>177800</xdr:colOff>
      <xdr:row>107</xdr:row>
      <xdr:rowOff>69669</xdr:rowOff>
    </xdr:to>
    <xdr:cxnSp macro="">
      <xdr:nvCxnSpPr>
        <xdr:cNvPr id="658" name="直線コネクタ 657"/>
        <xdr:cNvCxnSpPr/>
      </xdr:nvCxnSpPr>
      <xdr:spPr>
        <a:xfrm>
          <a:off x="20434300" y="184115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111596</xdr:rowOff>
    </xdr:from>
    <xdr:ext cx="469744" cy="259045"/>
    <xdr:sp macro="" textlink="">
      <xdr:nvSpPr>
        <xdr:cNvPr id="659" name="n_1mainValue【庁舎】&#10;一人当たり面積"/>
        <xdr:cNvSpPr txBox="1"/>
      </xdr:nvSpPr>
      <xdr:spPr>
        <a:xfrm>
          <a:off x="210757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108329</xdr:rowOff>
    </xdr:from>
    <xdr:ext cx="469744" cy="259045"/>
    <xdr:sp macro="" textlink="">
      <xdr:nvSpPr>
        <xdr:cNvPr id="660" name="n_2mainValue【庁舎】&#10;一人当たり面積"/>
        <xdr:cNvSpPr txBox="1"/>
      </xdr:nvSpPr>
      <xdr:spPr>
        <a:xfrm>
          <a:off x="20199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1" name="正方形/長方形 6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2" name="正方形/長方形 6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3" name="テキスト ボックス 6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一般廃棄物処理施設と消防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施設であり、低くなっている施設は、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館である。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一般廃棄物処理施設については昭和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年代に建設された施設のため老朽化が進んでいる状況であり、老朽化対策に取り組む必要がある。。消防施設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団の消防車庫及び防火水槽の減価償却率が高くなっており、消防車庫については今後建て替え及び除去が必要となってくる。防火水槽については設備の点検等を行い長寿命化対策を図っていく。体育館については建設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年経過し、減価償却率としては低い水準となっているが、設備等が老朽化し更新時期を迎えているため、個別施設計画を策定し設備を含めたちょうじゅきょうか長寿命化対策を図っていく。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また、消防施設について一人当たりの面積が類似団体と比較して、高い状況となっているが、これは、各集落の防火水槽の設置面積を含めたためである。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過疎化・高齢化の進行及び地域産業の低迷等により、過去５年間の平均で</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程度と低い数値となっている。また、類似団体平均値及び鹿児島県平均を下回る数値となっている。このことから、自主財源確保のため地域経済の活性化を図る施策の展開及び地方税の徴収強化等の取り組みを行うとともに、職員数の適正化や徹底した経費削減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124175</xdr:rowOff>
    </xdr:from>
    <xdr:ext cx="762000" cy="259045"/>
    <xdr:sp macro="" textlink="">
      <xdr:nvSpPr>
        <xdr:cNvPr id="90" name="財政力該当値テキスト"/>
        <xdr:cNvSpPr txBox="1"/>
      </xdr:nvSpPr>
      <xdr:spPr>
        <a:xfrm>
          <a:off x="5041900" y="749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交付税がほぼ横ばいで推移しているため、経常収支比率も横ばいとなっている。類似団体及び鹿児島県平均よりも低い数値となってはいるが、地方交付税等依存財源を主体に運営している財政状況にある。また、歳出においては、少子高齢化による社会保障経費の増加が見込まれることから、自主財源の確保や経費削減などの行財政改革の取り組みを通じてさらに経常収支比率の減少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8679</xdr:rowOff>
    </xdr:to>
    <xdr:cxnSp macro="">
      <xdr:nvCxnSpPr>
        <xdr:cNvPr id="133" name="直線コネクタ 132"/>
        <xdr:cNvCxnSpPr/>
      </xdr:nvCxnSpPr>
      <xdr:spPr>
        <a:xfrm flipV="1">
          <a:off x="4114800" y="1114488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635</xdr:rowOff>
    </xdr:from>
    <xdr:to>
      <xdr:col>19</xdr:col>
      <xdr:colOff>133350</xdr:colOff>
      <xdr:row>65</xdr:row>
      <xdr:rowOff>8679</xdr:rowOff>
    </xdr:to>
    <xdr:cxnSp macro="">
      <xdr:nvCxnSpPr>
        <xdr:cNvPr id="136" name="直線コネクタ 135"/>
        <xdr:cNvCxnSpPr/>
      </xdr:nvCxnSpPr>
      <xdr:spPr>
        <a:xfrm>
          <a:off x="3225800" y="111448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65</xdr:row>
      <xdr:rowOff>44873</xdr:rowOff>
    </xdr:to>
    <xdr:cxnSp macro="">
      <xdr:nvCxnSpPr>
        <xdr:cNvPr id="139" name="直線コネクタ 138"/>
        <xdr:cNvCxnSpPr/>
      </xdr:nvCxnSpPr>
      <xdr:spPr>
        <a:xfrm flipV="1">
          <a:off x="2336800" y="1114488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65</xdr:row>
      <xdr:rowOff>44873</xdr:rowOff>
    </xdr:to>
    <xdr:cxnSp macro="">
      <xdr:nvCxnSpPr>
        <xdr:cNvPr id="142" name="直線コネクタ 141"/>
        <xdr:cNvCxnSpPr/>
      </xdr:nvCxnSpPr>
      <xdr:spPr>
        <a:xfrm>
          <a:off x="1447800" y="111529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4" name="テキスト ボックス 143"/>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104369</xdr:rowOff>
    </xdr:from>
    <xdr:ext cx="762000" cy="259045"/>
    <xdr:sp macro="" textlink="">
      <xdr:nvSpPr>
        <xdr:cNvPr id="146" name="テキスト ボックス 145"/>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121285</xdr:rowOff>
    </xdr:from>
    <xdr:to>
      <xdr:col>23</xdr:col>
      <xdr:colOff>184150</xdr:colOff>
      <xdr:row>65</xdr:row>
      <xdr:rowOff>51435</xdr:rowOff>
    </xdr:to>
    <xdr:sp macro="" textlink="">
      <xdr:nvSpPr>
        <xdr:cNvPr id="152" name="楕円 151"/>
        <xdr:cNvSpPr/>
      </xdr:nvSpPr>
      <xdr:spPr>
        <a:xfrm>
          <a:off x="4902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137812</xdr:rowOff>
    </xdr:from>
    <xdr:ext cx="762000" cy="259045"/>
    <xdr:sp macro="" textlink="">
      <xdr:nvSpPr>
        <xdr:cNvPr id="153" name="財政構造の弾力性該当値テキスト"/>
        <xdr:cNvSpPr txBox="1"/>
      </xdr:nvSpPr>
      <xdr:spPr>
        <a:xfrm>
          <a:off x="50419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4" name="楕円 153"/>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5" name="テキスト ボックス 154"/>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6" name="楕円 155"/>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7" name="テキスト ボックス 156"/>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165523</xdr:rowOff>
    </xdr:from>
    <xdr:to>
      <xdr:col>11</xdr:col>
      <xdr:colOff>82550</xdr:colOff>
      <xdr:row>65</xdr:row>
      <xdr:rowOff>95673</xdr:rowOff>
    </xdr:to>
    <xdr:sp macro="" textlink="">
      <xdr:nvSpPr>
        <xdr:cNvPr id="158" name="楕円 157"/>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80450</xdr:rowOff>
    </xdr:from>
    <xdr:ext cx="762000" cy="259045"/>
    <xdr:sp macro="" textlink="">
      <xdr:nvSpPr>
        <xdr:cNvPr id="159" name="テキスト ボックス 158"/>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0" name="楕円 159"/>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61" name="テキスト ボックス 160"/>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が類似団体平均値より上回っているのは、物件費の臨時職員の賃金等が主な要因となっている。人件費については、若干減少傾向にあるが、物件費については上昇傾向にある。今後は、より効果的、効率的なサービスを提供するための事務事業の総点検や職員体制の見直しを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124836</xdr:rowOff>
    </xdr:from>
    <xdr:to>
      <xdr:col>23</xdr:col>
      <xdr:colOff>133350</xdr:colOff>
      <xdr:row>83</xdr:row>
      <xdr:rowOff>140232</xdr:rowOff>
    </xdr:to>
    <xdr:cxnSp macro="">
      <xdr:nvCxnSpPr>
        <xdr:cNvPr id="196" name="直線コネクタ 195"/>
        <xdr:cNvCxnSpPr/>
      </xdr:nvCxnSpPr>
      <xdr:spPr>
        <a:xfrm>
          <a:off x="4114800" y="14355186"/>
          <a:ext cx="8382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124836</xdr:rowOff>
    </xdr:from>
    <xdr:to>
      <xdr:col>19</xdr:col>
      <xdr:colOff>133350</xdr:colOff>
      <xdr:row>83</xdr:row>
      <xdr:rowOff>155228</xdr:rowOff>
    </xdr:to>
    <xdr:cxnSp macro="">
      <xdr:nvCxnSpPr>
        <xdr:cNvPr id="199" name="直線コネクタ 198"/>
        <xdr:cNvCxnSpPr/>
      </xdr:nvCxnSpPr>
      <xdr:spPr>
        <a:xfrm flipV="1">
          <a:off x="3225800" y="14355186"/>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129369</xdr:rowOff>
    </xdr:from>
    <xdr:to>
      <xdr:col>15</xdr:col>
      <xdr:colOff>82550</xdr:colOff>
      <xdr:row>83</xdr:row>
      <xdr:rowOff>155228</xdr:rowOff>
    </xdr:to>
    <xdr:cxnSp macro="">
      <xdr:nvCxnSpPr>
        <xdr:cNvPr id="202" name="直線コネクタ 201"/>
        <xdr:cNvCxnSpPr/>
      </xdr:nvCxnSpPr>
      <xdr:spPr>
        <a:xfrm>
          <a:off x="2336800" y="14359719"/>
          <a:ext cx="889000" cy="2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90801</xdr:rowOff>
    </xdr:from>
    <xdr:to>
      <xdr:col>11</xdr:col>
      <xdr:colOff>31750</xdr:colOff>
      <xdr:row>83</xdr:row>
      <xdr:rowOff>129369</xdr:rowOff>
    </xdr:to>
    <xdr:cxnSp macro="">
      <xdr:nvCxnSpPr>
        <xdr:cNvPr id="205" name="直線コネクタ 204"/>
        <xdr:cNvCxnSpPr/>
      </xdr:nvCxnSpPr>
      <xdr:spPr>
        <a:xfrm>
          <a:off x="1447800" y="14321151"/>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100300</xdr:rowOff>
    </xdr:from>
    <xdr:ext cx="762000" cy="259045"/>
    <xdr:sp macro="" textlink="">
      <xdr:nvSpPr>
        <xdr:cNvPr id="207" name="テキスト ボックス 206"/>
        <xdr:cNvSpPr txBox="1"/>
      </xdr:nvSpPr>
      <xdr:spPr>
        <a:xfrm>
          <a:off x="1955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89432</xdr:rowOff>
    </xdr:from>
    <xdr:to>
      <xdr:col>23</xdr:col>
      <xdr:colOff>184150</xdr:colOff>
      <xdr:row>84</xdr:row>
      <xdr:rowOff>19582</xdr:rowOff>
    </xdr:to>
    <xdr:sp macro="" textlink="">
      <xdr:nvSpPr>
        <xdr:cNvPr id="215" name="楕円 214"/>
        <xdr:cNvSpPr/>
      </xdr:nvSpPr>
      <xdr:spPr>
        <a:xfrm>
          <a:off x="4902200" y="143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61509</xdr:rowOff>
    </xdr:from>
    <xdr:ext cx="762000" cy="259045"/>
    <xdr:sp macro="" textlink="">
      <xdr:nvSpPr>
        <xdr:cNvPr id="216" name="人件費・物件費等の状況該当値テキスト"/>
        <xdr:cNvSpPr txBox="1"/>
      </xdr:nvSpPr>
      <xdr:spPr>
        <a:xfrm>
          <a:off x="5041900" y="142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74036</xdr:rowOff>
    </xdr:from>
    <xdr:to>
      <xdr:col>19</xdr:col>
      <xdr:colOff>184150</xdr:colOff>
      <xdr:row>84</xdr:row>
      <xdr:rowOff>4186</xdr:rowOff>
    </xdr:to>
    <xdr:sp macro="" textlink="">
      <xdr:nvSpPr>
        <xdr:cNvPr id="217" name="楕円 216"/>
        <xdr:cNvSpPr/>
      </xdr:nvSpPr>
      <xdr:spPr>
        <a:xfrm>
          <a:off x="4064000" y="143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160413</xdr:rowOff>
    </xdr:from>
    <xdr:ext cx="736600" cy="259045"/>
    <xdr:sp macro="" textlink="">
      <xdr:nvSpPr>
        <xdr:cNvPr id="218" name="テキスト ボックス 217"/>
        <xdr:cNvSpPr txBox="1"/>
      </xdr:nvSpPr>
      <xdr:spPr>
        <a:xfrm>
          <a:off x="3733800" y="1439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104428</xdr:rowOff>
    </xdr:from>
    <xdr:to>
      <xdr:col>15</xdr:col>
      <xdr:colOff>133350</xdr:colOff>
      <xdr:row>84</xdr:row>
      <xdr:rowOff>34578</xdr:rowOff>
    </xdr:to>
    <xdr:sp macro="" textlink="">
      <xdr:nvSpPr>
        <xdr:cNvPr id="219" name="楕円 218"/>
        <xdr:cNvSpPr/>
      </xdr:nvSpPr>
      <xdr:spPr>
        <a:xfrm>
          <a:off x="3175000" y="1433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19355</xdr:rowOff>
    </xdr:from>
    <xdr:ext cx="762000" cy="259045"/>
    <xdr:sp macro="" textlink="">
      <xdr:nvSpPr>
        <xdr:cNvPr id="220" name="テキスト ボックス 219"/>
        <xdr:cNvSpPr txBox="1"/>
      </xdr:nvSpPr>
      <xdr:spPr>
        <a:xfrm>
          <a:off x="2844800" y="144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78569</xdr:rowOff>
    </xdr:from>
    <xdr:to>
      <xdr:col>11</xdr:col>
      <xdr:colOff>82550</xdr:colOff>
      <xdr:row>84</xdr:row>
      <xdr:rowOff>8719</xdr:rowOff>
    </xdr:to>
    <xdr:sp macro="" textlink="">
      <xdr:nvSpPr>
        <xdr:cNvPr id="221" name="楕円 220"/>
        <xdr:cNvSpPr/>
      </xdr:nvSpPr>
      <xdr:spPr>
        <a:xfrm>
          <a:off x="2286000" y="1430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164946</xdr:rowOff>
    </xdr:from>
    <xdr:ext cx="762000" cy="259045"/>
    <xdr:sp macro="" textlink="">
      <xdr:nvSpPr>
        <xdr:cNvPr id="222" name="テキスト ボックス 221"/>
        <xdr:cNvSpPr txBox="1"/>
      </xdr:nvSpPr>
      <xdr:spPr>
        <a:xfrm>
          <a:off x="1955800" y="1439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40001</xdr:rowOff>
    </xdr:from>
    <xdr:to>
      <xdr:col>7</xdr:col>
      <xdr:colOff>31750</xdr:colOff>
      <xdr:row>83</xdr:row>
      <xdr:rowOff>141601</xdr:rowOff>
    </xdr:to>
    <xdr:sp macro="" textlink="">
      <xdr:nvSpPr>
        <xdr:cNvPr id="223" name="楕円 222"/>
        <xdr:cNvSpPr/>
      </xdr:nvSpPr>
      <xdr:spPr>
        <a:xfrm>
          <a:off x="1397000" y="14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126378</xdr:rowOff>
    </xdr:from>
    <xdr:ext cx="762000" cy="259045"/>
    <xdr:sp macro="" textlink="">
      <xdr:nvSpPr>
        <xdr:cNvPr id="224" name="テキスト ボックス 223"/>
        <xdr:cNvSpPr txBox="1"/>
      </xdr:nvSpPr>
      <xdr:spPr>
        <a:xfrm>
          <a:off x="1066800" y="143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年度は前年度同様の数値となっているが、類似団体平均値を上回っている。職員数の適正化等を図りながら、人事院勧告及び県人事委員会勧告に準拠する中で適正な給与水準に努める。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60" name="直線コネクタ 259"/>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169636</xdr:rowOff>
    </xdr:to>
    <xdr:cxnSp macro="">
      <xdr:nvCxnSpPr>
        <xdr:cNvPr id="263" name="直線コネクタ 262"/>
        <xdr:cNvCxnSpPr/>
      </xdr:nvCxnSpPr>
      <xdr:spPr>
        <a:xfrm>
          <a:off x="15290800" y="146854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146655</xdr:rowOff>
    </xdr:to>
    <xdr:cxnSp macro="">
      <xdr:nvCxnSpPr>
        <xdr:cNvPr id="266" name="直線コネクタ 265"/>
        <xdr:cNvCxnSpPr/>
      </xdr:nvCxnSpPr>
      <xdr:spPr>
        <a:xfrm flipV="1">
          <a:off x="14401800" y="146854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145748</xdr:rowOff>
    </xdr:from>
    <xdr:to>
      <xdr:col>68</xdr:col>
      <xdr:colOff>152400</xdr:colOff>
      <xdr:row>85</xdr:row>
      <xdr:rowOff>146655</xdr:rowOff>
    </xdr:to>
    <xdr:cxnSp macro="">
      <xdr:nvCxnSpPr>
        <xdr:cNvPr id="269" name="直線コネクタ 268"/>
        <xdr:cNvCxnSpPr/>
      </xdr:nvCxnSpPr>
      <xdr:spPr>
        <a:xfrm>
          <a:off x="13512800" y="1454754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9" name="楕円 278"/>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0"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1" name="楕円 280"/>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2" name="テキスト ボックス 281"/>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5" name="楕円 284"/>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6" name="テキスト ボックス 285"/>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94948</xdr:rowOff>
    </xdr:from>
    <xdr:to>
      <xdr:col>64</xdr:col>
      <xdr:colOff>152400</xdr:colOff>
      <xdr:row>85</xdr:row>
      <xdr:rowOff>25098</xdr:rowOff>
    </xdr:to>
    <xdr:sp macro="" textlink="">
      <xdr:nvSpPr>
        <xdr:cNvPr id="287" name="楕円 286"/>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35275</xdr:rowOff>
    </xdr:from>
    <xdr:ext cx="762000" cy="259045"/>
    <xdr:sp macro="" textlink="">
      <xdr:nvSpPr>
        <xdr:cNvPr id="288" name="テキスト ボックス 287"/>
        <xdr:cNvSpPr txBox="1"/>
      </xdr:nvSpPr>
      <xdr:spPr>
        <a:xfrm>
          <a:off x="13131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類似団体平均値を上回っていることから、定員適正化計画（</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H36)</a:t>
          </a:r>
          <a:r>
            <a:rPr kumimoji="1" lang="ja-JP" altLang="en-US" sz="1300">
              <a:latin typeface="ＭＳ Ｐゴシック" panose="020B0600070205080204" pitchFamily="50" charset="-128"/>
              <a:ea typeface="ＭＳ Ｐゴシック" panose="020B0600070205080204" pitchFamily="50" charset="-128"/>
            </a:rPr>
            <a:t>に基づき適正な定員管理を推進し、効果的・効率的なサービス提供を実施するため、職員体制等の見直しを行う。</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116036</xdr:rowOff>
    </xdr:from>
    <xdr:to>
      <xdr:col>81</xdr:col>
      <xdr:colOff>44450</xdr:colOff>
      <xdr:row>62</xdr:row>
      <xdr:rowOff>116840</xdr:rowOff>
    </xdr:to>
    <xdr:cxnSp macro="">
      <xdr:nvCxnSpPr>
        <xdr:cNvPr id="323" name="直線コネクタ 322"/>
        <xdr:cNvCxnSpPr/>
      </xdr:nvCxnSpPr>
      <xdr:spPr>
        <a:xfrm>
          <a:off x="16179800" y="10745936"/>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31894</xdr:rowOff>
    </xdr:from>
    <xdr:ext cx="762000" cy="259045"/>
    <xdr:sp macro="" textlink="">
      <xdr:nvSpPr>
        <xdr:cNvPr id="324" name="定員管理の状況平均値テキスト"/>
        <xdr:cNvSpPr txBox="1"/>
      </xdr:nvSpPr>
      <xdr:spPr>
        <a:xfrm>
          <a:off x="17106900" y="104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116036</xdr:rowOff>
    </xdr:from>
    <xdr:to>
      <xdr:col>77</xdr:col>
      <xdr:colOff>44450</xdr:colOff>
      <xdr:row>62</xdr:row>
      <xdr:rowOff>135340</xdr:rowOff>
    </xdr:to>
    <xdr:cxnSp macro="">
      <xdr:nvCxnSpPr>
        <xdr:cNvPr id="326" name="直線コネクタ 325"/>
        <xdr:cNvCxnSpPr/>
      </xdr:nvCxnSpPr>
      <xdr:spPr>
        <a:xfrm flipV="1">
          <a:off x="15290800" y="107459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100601</xdr:rowOff>
    </xdr:from>
    <xdr:ext cx="736600" cy="259045"/>
    <xdr:sp macro="" textlink="">
      <xdr:nvSpPr>
        <xdr:cNvPr id="328" name="テキスト ボックス 327"/>
        <xdr:cNvSpPr txBox="1"/>
      </xdr:nvSpPr>
      <xdr:spPr>
        <a:xfrm>
          <a:off x="15798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99949</xdr:rowOff>
    </xdr:from>
    <xdr:to>
      <xdr:col>72</xdr:col>
      <xdr:colOff>203200</xdr:colOff>
      <xdr:row>62</xdr:row>
      <xdr:rowOff>135340</xdr:rowOff>
    </xdr:to>
    <xdr:cxnSp macro="">
      <xdr:nvCxnSpPr>
        <xdr:cNvPr id="329" name="直線コネクタ 328"/>
        <xdr:cNvCxnSpPr/>
      </xdr:nvCxnSpPr>
      <xdr:spPr>
        <a:xfrm>
          <a:off x="14401800" y="10729849"/>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62145</xdr:rowOff>
    </xdr:from>
    <xdr:to>
      <xdr:col>68</xdr:col>
      <xdr:colOff>152400</xdr:colOff>
      <xdr:row>62</xdr:row>
      <xdr:rowOff>99949</xdr:rowOff>
    </xdr:to>
    <xdr:cxnSp macro="">
      <xdr:nvCxnSpPr>
        <xdr:cNvPr id="332" name="直線コネクタ 331"/>
        <xdr:cNvCxnSpPr/>
      </xdr:nvCxnSpPr>
      <xdr:spPr>
        <a:xfrm>
          <a:off x="13512800" y="1069204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66040</xdr:rowOff>
    </xdr:from>
    <xdr:to>
      <xdr:col>81</xdr:col>
      <xdr:colOff>95250</xdr:colOff>
      <xdr:row>62</xdr:row>
      <xdr:rowOff>167640</xdr:rowOff>
    </xdr:to>
    <xdr:sp macro="" textlink="">
      <xdr:nvSpPr>
        <xdr:cNvPr id="342" name="楕円 341"/>
        <xdr:cNvSpPr/>
      </xdr:nvSpPr>
      <xdr:spPr>
        <a:xfrm>
          <a:off x="16967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38117</xdr:rowOff>
    </xdr:from>
    <xdr:ext cx="762000" cy="259045"/>
    <xdr:sp macro="" textlink="">
      <xdr:nvSpPr>
        <xdr:cNvPr id="343" name="定員管理の状況該当値テキスト"/>
        <xdr:cNvSpPr txBox="1"/>
      </xdr:nvSpPr>
      <xdr:spPr>
        <a:xfrm>
          <a:off x="17106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65236</xdr:rowOff>
    </xdr:from>
    <xdr:to>
      <xdr:col>77</xdr:col>
      <xdr:colOff>95250</xdr:colOff>
      <xdr:row>62</xdr:row>
      <xdr:rowOff>166836</xdr:rowOff>
    </xdr:to>
    <xdr:sp macro="" textlink="">
      <xdr:nvSpPr>
        <xdr:cNvPr id="344" name="楕円 343"/>
        <xdr:cNvSpPr/>
      </xdr:nvSpPr>
      <xdr:spPr>
        <a:xfrm>
          <a:off x="16129000" y="10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151613</xdr:rowOff>
    </xdr:from>
    <xdr:ext cx="736600" cy="259045"/>
    <xdr:sp macro="" textlink="">
      <xdr:nvSpPr>
        <xdr:cNvPr id="345" name="テキスト ボックス 344"/>
        <xdr:cNvSpPr txBox="1"/>
      </xdr:nvSpPr>
      <xdr:spPr>
        <a:xfrm>
          <a:off x="15798800" y="1078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84540</xdr:rowOff>
    </xdr:from>
    <xdr:to>
      <xdr:col>73</xdr:col>
      <xdr:colOff>44450</xdr:colOff>
      <xdr:row>63</xdr:row>
      <xdr:rowOff>14690</xdr:rowOff>
    </xdr:to>
    <xdr:sp macro="" textlink="">
      <xdr:nvSpPr>
        <xdr:cNvPr id="346" name="楕円 345"/>
        <xdr:cNvSpPr/>
      </xdr:nvSpPr>
      <xdr:spPr>
        <a:xfrm>
          <a:off x="15240000" y="107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170917</xdr:rowOff>
    </xdr:from>
    <xdr:ext cx="762000" cy="259045"/>
    <xdr:sp macro="" textlink="">
      <xdr:nvSpPr>
        <xdr:cNvPr id="347" name="テキスト ボックス 346"/>
        <xdr:cNvSpPr txBox="1"/>
      </xdr:nvSpPr>
      <xdr:spPr>
        <a:xfrm>
          <a:off x="14909800" y="1080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49149</xdr:rowOff>
    </xdr:from>
    <xdr:to>
      <xdr:col>68</xdr:col>
      <xdr:colOff>203200</xdr:colOff>
      <xdr:row>62</xdr:row>
      <xdr:rowOff>150749</xdr:rowOff>
    </xdr:to>
    <xdr:sp macro="" textlink="">
      <xdr:nvSpPr>
        <xdr:cNvPr id="348" name="楕円 347"/>
        <xdr:cNvSpPr/>
      </xdr:nvSpPr>
      <xdr:spPr>
        <a:xfrm>
          <a:off x="14351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135526</xdr:rowOff>
    </xdr:from>
    <xdr:ext cx="762000" cy="259045"/>
    <xdr:sp macro="" textlink="">
      <xdr:nvSpPr>
        <xdr:cNvPr id="349" name="テキスト ボックス 348"/>
        <xdr:cNvSpPr txBox="1"/>
      </xdr:nvSpPr>
      <xdr:spPr>
        <a:xfrm>
          <a:off x="14020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11345</xdr:rowOff>
    </xdr:from>
    <xdr:to>
      <xdr:col>64</xdr:col>
      <xdr:colOff>152400</xdr:colOff>
      <xdr:row>62</xdr:row>
      <xdr:rowOff>112945</xdr:rowOff>
    </xdr:to>
    <xdr:sp macro="" textlink="">
      <xdr:nvSpPr>
        <xdr:cNvPr id="350" name="楕円 349"/>
        <xdr:cNvSpPr/>
      </xdr:nvSpPr>
      <xdr:spPr>
        <a:xfrm>
          <a:off x="13462000" y="106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97722</xdr:rowOff>
    </xdr:from>
    <xdr:ext cx="762000" cy="259045"/>
    <xdr:sp macro="" textlink="">
      <xdr:nvSpPr>
        <xdr:cNvPr id="351" name="テキスト ボックス 350"/>
        <xdr:cNvSpPr txBox="1"/>
      </xdr:nvSpPr>
      <xdr:spPr>
        <a:xfrm>
          <a:off x="13131800" y="107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ポイントの増となっており、類似団体平均値も上回っている。平成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地方債を発行して大型建設事業を実施した影響によるもので、今後も地方債発行による建設事業を予定していることから、過疎債や辺地債といった交付税措置のある有利な地方債を活用し実施するとともに、事業に優先度をつけながら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135044</xdr:rowOff>
    </xdr:to>
    <xdr:cxnSp macro="">
      <xdr:nvCxnSpPr>
        <xdr:cNvPr id="385" name="直線コネクタ 384"/>
        <xdr:cNvCxnSpPr/>
      </xdr:nvCxnSpPr>
      <xdr:spPr>
        <a:xfrm>
          <a:off x="16179800" y="697695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88" name="直線コネクタ 387"/>
        <xdr:cNvCxnSpPr/>
      </xdr:nvCxnSpPr>
      <xdr:spPr>
        <a:xfrm flipV="1">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52070</xdr:rowOff>
    </xdr:to>
    <xdr:cxnSp macro="">
      <xdr:nvCxnSpPr>
        <xdr:cNvPr id="391" name="直線コネクタ 390"/>
        <xdr:cNvCxnSpPr/>
      </xdr:nvCxnSpPr>
      <xdr:spPr>
        <a:xfrm flipV="1">
          <a:off x="14401800" y="700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116417</xdr:rowOff>
    </xdr:to>
    <xdr:cxnSp macro="">
      <xdr:nvCxnSpPr>
        <xdr:cNvPr id="394" name="直線コネクタ 393"/>
        <xdr:cNvCxnSpPr/>
      </xdr:nvCxnSpPr>
      <xdr:spPr>
        <a:xfrm flipV="1">
          <a:off x="13512800" y="70815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404" name="楕円 403"/>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56321</xdr:rowOff>
    </xdr:from>
    <xdr:ext cx="762000" cy="259045"/>
    <xdr:sp macro="" textlink="">
      <xdr:nvSpPr>
        <xdr:cNvPr id="405"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6" name="楕円 405"/>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154533</xdr:rowOff>
    </xdr:from>
    <xdr:ext cx="736600" cy="259045"/>
    <xdr:sp macro="" textlink="">
      <xdr:nvSpPr>
        <xdr:cNvPr id="407" name="テキスト ボックス 406"/>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8" name="楕円 407"/>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9" name="テキスト ボックス 40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0" name="楕円 409"/>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1" name="テキスト ボックス 410"/>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2" name="楕円 411"/>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3" name="テキスト ボックス 412"/>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年度も前年度同様に、充当可能財源等の増加により将来負担比率は算定されなかった。今後も、地方債残高の縮減を図り、財政の健全化を図る。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15</xdr:row>
      <xdr:rowOff>4826</xdr:rowOff>
    </xdr:from>
    <xdr:to>
      <xdr:col>68</xdr:col>
      <xdr:colOff>152400</xdr:colOff>
      <xdr:row>15</xdr:row>
      <xdr:rowOff>10617</xdr:rowOff>
    </xdr:to>
    <xdr:cxnSp macro="">
      <xdr:nvCxnSpPr>
        <xdr:cNvPr id="445" name="直線コネクタ 444"/>
        <xdr:cNvCxnSpPr/>
      </xdr:nvCxnSpPr>
      <xdr:spPr>
        <a:xfrm>
          <a:off x="13512800" y="2576576"/>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6" name="将来負担の状況平均値テキスト"/>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8" name="フローチャート: 判断 447"/>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9" name="テキスト ボックス 448"/>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50" name="フローチャート: 判断 449"/>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1" name="テキスト ボックス 450"/>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2" name="フローチャート: 判断 451"/>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87698</xdr:rowOff>
    </xdr:from>
    <xdr:ext cx="762000" cy="259045"/>
    <xdr:sp macro="" textlink="">
      <xdr:nvSpPr>
        <xdr:cNvPr id="453" name="テキスト ボックス 452"/>
        <xdr:cNvSpPr txBox="1"/>
      </xdr:nvSpPr>
      <xdr:spPr>
        <a:xfrm>
          <a:off x="14020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4" name="フローチャート: 判断 453"/>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5" name="テキスト ボックス 454"/>
        <xdr:cNvSpPr txBox="1"/>
      </xdr:nvSpPr>
      <xdr:spPr>
        <a:xfrm>
          <a:off x="13131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131267</xdr:rowOff>
    </xdr:from>
    <xdr:to>
      <xdr:col>68</xdr:col>
      <xdr:colOff>203200</xdr:colOff>
      <xdr:row>15</xdr:row>
      <xdr:rowOff>61417</xdr:rowOff>
    </xdr:to>
    <xdr:sp macro="" textlink="">
      <xdr:nvSpPr>
        <xdr:cNvPr id="461" name="楕円 460"/>
        <xdr:cNvSpPr/>
      </xdr:nvSpPr>
      <xdr:spPr>
        <a:xfrm>
          <a:off x="14351000" y="25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71594</xdr:rowOff>
    </xdr:from>
    <xdr:ext cx="762000" cy="259045"/>
    <xdr:sp macro="" textlink="">
      <xdr:nvSpPr>
        <xdr:cNvPr id="462" name="テキスト ボックス 461"/>
        <xdr:cNvSpPr txBox="1"/>
      </xdr:nvSpPr>
      <xdr:spPr>
        <a:xfrm>
          <a:off x="14020800" y="23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63" name="楕円 462"/>
        <xdr:cNvSpPr/>
      </xdr:nvSpPr>
      <xdr:spPr>
        <a:xfrm>
          <a:off x="13462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64" name="テキスト ボックス 46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％となっており、近年は減少傾向にある。また、類似団体平均値を下回っている。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今後も引き続き、適正な職員数及び給与水準により、人件費の抑制に努める。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28702</xdr:rowOff>
    </xdr:to>
    <xdr:cxnSp macro="">
      <xdr:nvCxnSpPr>
        <xdr:cNvPr id="64" name="直線コネクタ 63"/>
        <xdr:cNvCxnSpPr/>
      </xdr:nvCxnSpPr>
      <xdr:spPr>
        <a:xfrm flipV="1">
          <a:off x="3987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42418</xdr:rowOff>
    </xdr:to>
    <xdr:cxnSp macro="">
      <xdr:nvCxnSpPr>
        <xdr:cNvPr id="67" name="直線コネクタ 66"/>
        <xdr:cNvCxnSpPr/>
      </xdr:nvCxnSpPr>
      <xdr:spPr>
        <a:xfrm flipV="1">
          <a:off x="3098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69" name="テキスト ボックス 68"/>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42418</xdr:rowOff>
    </xdr:from>
    <xdr:to>
      <xdr:col>15</xdr:col>
      <xdr:colOff>98425</xdr:colOff>
      <xdr:row>37</xdr:row>
      <xdr:rowOff>60706</xdr:rowOff>
    </xdr:to>
    <xdr:cxnSp macro="">
      <xdr:nvCxnSpPr>
        <xdr:cNvPr id="70" name="直線コネクタ 69"/>
        <xdr:cNvCxnSpPr/>
      </xdr:nvCxnSpPr>
      <xdr:spPr>
        <a:xfrm flipV="1">
          <a:off x="2209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60706</xdr:rowOff>
    </xdr:to>
    <xdr:cxnSp macro="">
      <xdr:nvCxnSpPr>
        <xdr:cNvPr id="73" name="直線コネクタ 72"/>
        <xdr:cNvCxnSpPr/>
      </xdr:nvCxnSpPr>
      <xdr:spPr>
        <a:xfrm>
          <a:off x="1320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143019</xdr:rowOff>
    </xdr:from>
    <xdr:ext cx="762000" cy="259045"/>
    <xdr:sp macro="" textlink="">
      <xdr:nvSpPr>
        <xdr:cNvPr id="84" name="人件費該当値テキスト"/>
        <xdr:cNvSpPr txBox="1"/>
      </xdr:nvSpPr>
      <xdr:spPr>
        <a:xfrm>
          <a:off x="4914900" y="614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88" name="テキスト ボックス 87"/>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90" name="テキスト ボックス 89"/>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92" name="テキスト ボックス 91"/>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も上回っている。主な要因としては臨時職員数の増加による賃金の上昇や、台風被害による経費等が挙げられる。今後は、事務事業の見直しにより、各種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52705</xdr:rowOff>
    </xdr:from>
    <xdr:to>
      <xdr:col>82</xdr:col>
      <xdr:colOff>107950</xdr:colOff>
      <xdr:row>15</xdr:row>
      <xdr:rowOff>127000</xdr:rowOff>
    </xdr:to>
    <xdr:cxnSp macro="">
      <xdr:nvCxnSpPr>
        <xdr:cNvPr id="121" name="直線コネクタ 120"/>
        <xdr:cNvCxnSpPr/>
      </xdr:nvCxnSpPr>
      <xdr:spPr>
        <a:xfrm>
          <a:off x="15671800" y="26244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52705</xdr:rowOff>
    </xdr:to>
    <xdr:cxnSp macro="">
      <xdr:nvCxnSpPr>
        <xdr:cNvPr id="124" name="直線コネクタ 123"/>
        <xdr:cNvCxnSpPr/>
      </xdr:nvCxnSpPr>
      <xdr:spPr>
        <a:xfrm>
          <a:off x="14782800" y="2607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81280</xdr:rowOff>
    </xdr:to>
    <xdr:cxnSp macro="">
      <xdr:nvCxnSpPr>
        <xdr:cNvPr id="127" name="直線コネクタ 126"/>
        <xdr:cNvCxnSpPr/>
      </xdr:nvCxnSpPr>
      <xdr:spPr>
        <a:xfrm flipV="1">
          <a:off x="13893800" y="2607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98425</xdr:rowOff>
    </xdr:to>
    <xdr:cxnSp macro="">
      <xdr:nvCxnSpPr>
        <xdr:cNvPr id="130" name="直線コネクタ 129"/>
        <xdr:cNvCxnSpPr/>
      </xdr:nvCxnSpPr>
      <xdr:spPr>
        <a:xfrm flipV="1">
          <a:off x="13004800" y="26530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0" name="楕円 139"/>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48277</xdr:rowOff>
    </xdr:from>
    <xdr:ext cx="762000" cy="259045"/>
    <xdr:sp macro="" textlink="">
      <xdr:nvSpPr>
        <xdr:cNvPr id="141" name="物件費該当値テキスト"/>
        <xdr:cNvSpPr txBox="1"/>
      </xdr:nvSpPr>
      <xdr:spPr>
        <a:xfrm>
          <a:off x="165989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xdr:rowOff>
    </xdr:from>
    <xdr:to>
      <xdr:col>78</xdr:col>
      <xdr:colOff>120650</xdr:colOff>
      <xdr:row>15</xdr:row>
      <xdr:rowOff>103505</xdr:rowOff>
    </xdr:to>
    <xdr:sp macro="" textlink="">
      <xdr:nvSpPr>
        <xdr:cNvPr id="142" name="楕円 141"/>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88282</xdr:rowOff>
    </xdr:from>
    <xdr:ext cx="736600" cy="259045"/>
    <xdr:sp macro="" textlink="">
      <xdr:nvSpPr>
        <xdr:cNvPr id="143" name="テキスト ボックス 142"/>
        <xdr:cNvSpPr txBox="1"/>
      </xdr:nvSpPr>
      <xdr:spPr>
        <a:xfrm>
          <a:off x="15290800" y="2660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30480</xdr:rowOff>
    </xdr:from>
    <xdr:to>
      <xdr:col>69</xdr:col>
      <xdr:colOff>142875</xdr:colOff>
      <xdr:row>15</xdr:row>
      <xdr:rowOff>132080</xdr:rowOff>
    </xdr:to>
    <xdr:sp macro="" textlink="">
      <xdr:nvSpPr>
        <xdr:cNvPr id="146" name="楕円 145"/>
        <xdr:cNvSpPr/>
      </xdr:nvSpPr>
      <xdr:spPr>
        <a:xfrm>
          <a:off x="13843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116857</xdr:rowOff>
    </xdr:from>
    <xdr:ext cx="762000" cy="259045"/>
    <xdr:sp macro="" textlink="">
      <xdr:nvSpPr>
        <xdr:cNvPr id="147" name="テキスト ボックス 146"/>
        <xdr:cNvSpPr txBox="1"/>
      </xdr:nvSpPr>
      <xdr:spPr>
        <a:xfrm>
          <a:off x="135128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47625</xdr:rowOff>
    </xdr:from>
    <xdr:to>
      <xdr:col>65</xdr:col>
      <xdr:colOff>53975</xdr:colOff>
      <xdr:row>15</xdr:row>
      <xdr:rowOff>149225</xdr:rowOff>
    </xdr:to>
    <xdr:sp macro="" textlink="">
      <xdr:nvSpPr>
        <xdr:cNvPr id="148" name="楕円 147"/>
        <xdr:cNvSpPr/>
      </xdr:nvSpPr>
      <xdr:spPr>
        <a:xfrm>
          <a:off x="12954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134002</xdr:rowOff>
    </xdr:from>
    <xdr:ext cx="762000" cy="259045"/>
    <xdr:sp macro="" textlink="">
      <xdr:nvSpPr>
        <xdr:cNvPr id="149" name="テキスト ボックス 148"/>
        <xdr:cNvSpPr txBox="1"/>
      </xdr:nvSpPr>
      <xdr:spPr>
        <a:xfrm>
          <a:off x="12623800" y="270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扶助費に係る経常収支比率は類似団体平均値を上回っており、前年度比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主な要因としては、障害福祉サービス費や児童福祉費の増加が挙げられる。今後も少子高齢化による扶助費の増加が予想されるが、町単独事業については費用対効果等の検証などにより、扶助費の抑制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41275</xdr:rowOff>
    </xdr:from>
    <xdr:to>
      <xdr:col>24</xdr:col>
      <xdr:colOff>25400</xdr:colOff>
      <xdr:row>58</xdr:row>
      <xdr:rowOff>112713</xdr:rowOff>
    </xdr:to>
    <xdr:cxnSp macro="">
      <xdr:nvCxnSpPr>
        <xdr:cNvPr id="185" name="直線コネクタ 184"/>
        <xdr:cNvCxnSpPr/>
      </xdr:nvCxnSpPr>
      <xdr:spPr>
        <a:xfrm>
          <a:off x="3987800" y="99853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41275</xdr:rowOff>
    </xdr:from>
    <xdr:to>
      <xdr:col>19</xdr:col>
      <xdr:colOff>187325</xdr:colOff>
      <xdr:row>58</xdr:row>
      <xdr:rowOff>84138</xdr:rowOff>
    </xdr:to>
    <xdr:cxnSp macro="">
      <xdr:nvCxnSpPr>
        <xdr:cNvPr id="188" name="直線コネクタ 187"/>
        <xdr:cNvCxnSpPr/>
      </xdr:nvCxnSpPr>
      <xdr:spPr>
        <a:xfrm flipV="1">
          <a:off x="3098800" y="99853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84138</xdr:rowOff>
    </xdr:to>
    <xdr:cxnSp macro="">
      <xdr:nvCxnSpPr>
        <xdr:cNvPr id="191" name="直線コネクタ 190"/>
        <xdr:cNvCxnSpPr/>
      </xdr:nvCxnSpPr>
      <xdr:spPr>
        <a:xfrm>
          <a:off x="2209800" y="100139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41275</xdr:rowOff>
    </xdr:from>
    <xdr:to>
      <xdr:col>11</xdr:col>
      <xdr:colOff>9525</xdr:colOff>
      <xdr:row>58</xdr:row>
      <xdr:rowOff>69850</xdr:rowOff>
    </xdr:to>
    <xdr:cxnSp macro="">
      <xdr:nvCxnSpPr>
        <xdr:cNvPr id="194" name="直線コネクタ 193"/>
        <xdr:cNvCxnSpPr/>
      </xdr:nvCxnSpPr>
      <xdr:spPr>
        <a:xfrm>
          <a:off x="1320800" y="99853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61913</xdr:rowOff>
    </xdr:from>
    <xdr:to>
      <xdr:col>24</xdr:col>
      <xdr:colOff>76200</xdr:colOff>
      <xdr:row>58</xdr:row>
      <xdr:rowOff>163513</xdr:rowOff>
    </xdr:to>
    <xdr:sp macro="" textlink="">
      <xdr:nvSpPr>
        <xdr:cNvPr id="204" name="楕円 203"/>
        <xdr:cNvSpPr/>
      </xdr:nvSpPr>
      <xdr:spPr>
        <a:xfrm>
          <a:off x="47752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33990</xdr:rowOff>
    </xdr:from>
    <xdr:ext cx="762000" cy="259045"/>
    <xdr:sp macro="" textlink="">
      <xdr:nvSpPr>
        <xdr:cNvPr id="205" name="扶助費該当値テキスト"/>
        <xdr:cNvSpPr txBox="1"/>
      </xdr:nvSpPr>
      <xdr:spPr>
        <a:xfrm>
          <a:off x="49149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161925</xdr:rowOff>
    </xdr:from>
    <xdr:to>
      <xdr:col>20</xdr:col>
      <xdr:colOff>38100</xdr:colOff>
      <xdr:row>58</xdr:row>
      <xdr:rowOff>92075</xdr:rowOff>
    </xdr:to>
    <xdr:sp macro="" textlink="">
      <xdr:nvSpPr>
        <xdr:cNvPr id="206" name="楕円 205"/>
        <xdr:cNvSpPr/>
      </xdr:nvSpPr>
      <xdr:spPr>
        <a:xfrm>
          <a:off x="3937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76852</xdr:rowOff>
    </xdr:from>
    <xdr:ext cx="736600" cy="259045"/>
    <xdr:sp macro="" textlink="">
      <xdr:nvSpPr>
        <xdr:cNvPr id="207" name="テキスト ボックス 206"/>
        <xdr:cNvSpPr txBox="1"/>
      </xdr:nvSpPr>
      <xdr:spPr>
        <a:xfrm>
          <a:off x="3606800" y="10020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33338</xdr:rowOff>
    </xdr:from>
    <xdr:to>
      <xdr:col>15</xdr:col>
      <xdr:colOff>149225</xdr:colOff>
      <xdr:row>58</xdr:row>
      <xdr:rowOff>134938</xdr:rowOff>
    </xdr:to>
    <xdr:sp macro="" textlink="">
      <xdr:nvSpPr>
        <xdr:cNvPr id="208" name="楕円 207"/>
        <xdr:cNvSpPr/>
      </xdr:nvSpPr>
      <xdr:spPr>
        <a:xfrm>
          <a:off x="3048000" y="99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119715</xdr:rowOff>
    </xdr:from>
    <xdr:ext cx="762000" cy="259045"/>
    <xdr:sp macro="" textlink="">
      <xdr:nvSpPr>
        <xdr:cNvPr id="209" name="テキスト ボックス 208"/>
        <xdr:cNvSpPr txBox="1"/>
      </xdr:nvSpPr>
      <xdr:spPr>
        <a:xfrm>
          <a:off x="2717800" y="100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0" name="楕円 209"/>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1" name="テキスト ボックス 210"/>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161925</xdr:rowOff>
    </xdr:from>
    <xdr:to>
      <xdr:col>6</xdr:col>
      <xdr:colOff>171450</xdr:colOff>
      <xdr:row>58</xdr:row>
      <xdr:rowOff>92075</xdr:rowOff>
    </xdr:to>
    <xdr:sp macro="" textlink="">
      <xdr:nvSpPr>
        <xdr:cNvPr id="212" name="楕円 211"/>
        <xdr:cNvSpPr/>
      </xdr:nvSpPr>
      <xdr:spPr>
        <a:xfrm>
          <a:off x="1270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76852</xdr:rowOff>
    </xdr:from>
    <xdr:ext cx="762000" cy="259045"/>
    <xdr:sp macro="" textlink="">
      <xdr:nvSpPr>
        <xdr:cNvPr id="213" name="テキスト ボックス 212"/>
        <xdr:cNvSpPr txBox="1"/>
      </xdr:nvSpPr>
      <xdr:spPr>
        <a:xfrm>
          <a:off x="939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類似団体平均値を下回っており、前年度より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主な要因としては、国民健康保険特別会計への繰出金が減少したことによるものである。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今後においても水道事業の経費削減などによる繰出金の減少に努め、一般会計の負担軽減を図っていく。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88900</xdr:rowOff>
    </xdr:to>
    <xdr:cxnSp macro="">
      <xdr:nvCxnSpPr>
        <xdr:cNvPr id="246" name="直線コネクタ 245"/>
        <xdr:cNvCxnSpPr/>
      </xdr:nvCxnSpPr>
      <xdr:spPr>
        <a:xfrm flipV="1">
          <a:off x="15671800" y="9644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88900</xdr:rowOff>
    </xdr:to>
    <xdr:cxnSp macro="">
      <xdr:nvCxnSpPr>
        <xdr:cNvPr id="249" name="直線コネクタ 248"/>
        <xdr:cNvCxnSpPr/>
      </xdr:nvCxnSpPr>
      <xdr:spPr>
        <a:xfrm>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2" name="直線コネクタ 251"/>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58420</xdr:rowOff>
    </xdr:to>
    <xdr:cxnSp macro="">
      <xdr:nvCxnSpPr>
        <xdr:cNvPr id="255" name="直線コネクタ 254"/>
        <xdr:cNvCxnSpPr/>
      </xdr:nvCxnSpPr>
      <xdr:spPr>
        <a:xfrm>
          <a:off x="13004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57" name="テキスト ボックス 25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109237</xdr:rowOff>
    </xdr:from>
    <xdr:ext cx="762000" cy="259045"/>
    <xdr:sp macro="" textlink="">
      <xdr:nvSpPr>
        <xdr:cNvPr id="259" name="テキスト ボックス 258"/>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5" name="楕円 264"/>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6"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7" name="楕円 266"/>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8" name="テキスト ボックス 26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9" name="楕円 268"/>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0" name="テキスト ボックス 269"/>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1" name="楕円 270"/>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2" name="テキスト ボックス 271"/>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類似団体平均値を下回っており、前年度より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主な要因としては奄美空港ターミナルビル改修工事費負担金の減によるものである。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今後も引き続き各種団体への補助金交付等について、廃止を含めた見直しを行い支出抑制に努める。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17272</xdr:rowOff>
    </xdr:to>
    <xdr:cxnSp macro="">
      <xdr:nvCxnSpPr>
        <xdr:cNvPr id="304" name="直線コネクタ 303"/>
        <xdr:cNvCxnSpPr/>
      </xdr:nvCxnSpPr>
      <xdr:spPr>
        <a:xfrm flipV="1">
          <a:off x="15671800" y="6148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17272</xdr:rowOff>
    </xdr:to>
    <xdr:cxnSp macro="">
      <xdr:nvCxnSpPr>
        <xdr:cNvPr id="307" name="直線コネクタ 306"/>
        <xdr:cNvCxnSpPr/>
      </xdr:nvCxnSpPr>
      <xdr:spPr>
        <a:xfrm>
          <a:off x="14782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35</xdr:row>
      <xdr:rowOff>165862</xdr:rowOff>
    </xdr:to>
    <xdr:cxnSp macro="">
      <xdr:nvCxnSpPr>
        <xdr:cNvPr id="310" name="直線コネクタ 309"/>
        <xdr:cNvCxnSpPr/>
      </xdr:nvCxnSpPr>
      <xdr:spPr>
        <a:xfrm>
          <a:off x="13893800" y="6166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165862</xdr:rowOff>
    </xdr:to>
    <xdr:cxnSp macro="">
      <xdr:nvCxnSpPr>
        <xdr:cNvPr id="313" name="直線コネクタ 312"/>
        <xdr:cNvCxnSpPr/>
      </xdr:nvCxnSpPr>
      <xdr:spPr>
        <a:xfrm>
          <a:off x="13004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23" name="楕円 322"/>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4"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5" name="楕円 324"/>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6" name="テキスト ボックス 325"/>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7" name="楕円 326"/>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8" name="テキスト ボックス 327"/>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9" name="楕円 328"/>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0" name="テキスト ボックス 329"/>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1" name="楕円 330"/>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2" name="テキスト ボックス 331"/>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％であるが、類似団体平均値を上回っている。今後は、地方債発行による大型建設事業の影響により公債費の増加が見込まれることから、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新規発行を伴う普通建設事業の抑制を図り、公債費が財政を圧迫しないよう健全な財政運営に努める。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110671</xdr:rowOff>
    </xdr:to>
    <xdr:cxnSp macro="">
      <xdr:nvCxnSpPr>
        <xdr:cNvPr id="366" name="直線コネクタ 365"/>
        <xdr:cNvCxnSpPr/>
      </xdr:nvCxnSpPr>
      <xdr:spPr>
        <a:xfrm>
          <a:off x="3987800" y="13140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113937</xdr:rowOff>
    </xdr:to>
    <xdr:cxnSp macro="">
      <xdr:nvCxnSpPr>
        <xdr:cNvPr id="369" name="直線コネクタ 368"/>
        <xdr:cNvCxnSpPr/>
      </xdr:nvCxnSpPr>
      <xdr:spPr>
        <a:xfrm flipV="1">
          <a:off x="3098800" y="13140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113937</xdr:rowOff>
    </xdr:from>
    <xdr:to>
      <xdr:col>15</xdr:col>
      <xdr:colOff>98425</xdr:colOff>
      <xdr:row>76</xdr:row>
      <xdr:rowOff>123734</xdr:rowOff>
    </xdr:to>
    <xdr:cxnSp macro="">
      <xdr:nvCxnSpPr>
        <xdr:cNvPr id="372" name="直線コネクタ 371"/>
        <xdr:cNvCxnSpPr/>
      </xdr:nvCxnSpPr>
      <xdr:spPr>
        <a:xfrm flipV="1">
          <a:off x="2209800" y="131441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127000</xdr:rowOff>
    </xdr:to>
    <xdr:cxnSp macro="">
      <xdr:nvCxnSpPr>
        <xdr:cNvPr id="375" name="直線コネクタ 374"/>
        <xdr:cNvCxnSpPr/>
      </xdr:nvCxnSpPr>
      <xdr:spPr>
        <a:xfrm flipV="1">
          <a:off x="1320800" y="131539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85" name="楕円 384"/>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31948</xdr:rowOff>
    </xdr:from>
    <xdr:ext cx="762000" cy="259045"/>
    <xdr:sp macro="" textlink="">
      <xdr:nvSpPr>
        <xdr:cNvPr id="386" name="公債費該当値テキスト"/>
        <xdr:cNvSpPr txBox="1"/>
      </xdr:nvSpPr>
      <xdr:spPr>
        <a:xfrm>
          <a:off x="49149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87" name="楕円 386"/>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88" name="テキスト ボックス 387"/>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63137</xdr:rowOff>
    </xdr:from>
    <xdr:to>
      <xdr:col>15</xdr:col>
      <xdr:colOff>149225</xdr:colOff>
      <xdr:row>76</xdr:row>
      <xdr:rowOff>164737</xdr:rowOff>
    </xdr:to>
    <xdr:sp macro="" textlink="">
      <xdr:nvSpPr>
        <xdr:cNvPr id="389" name="楕円 388"/>
        <xdr:cNvSpPr/>
      </xdr:nvSpPr>
      <xdr:spPr>
        <a:xfrm>
          <a:off x="3048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149514</xdr:rowOff>
    </xdr:from>
    <xdr:ext cx="762000" cy="259045"/>
    <xdr:sp macro="" textlink="">
      <xdr:nvSpPr>
        <xdr:cNvPr id="390" name="テキスト ボックス 389"/>
        <xdr:cNvSpPr txBox="1"/>
      </xdr:nvSpPr>
      <xdr:spPr>
        <a:xfrm>
          <a:off x="27178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1" name="楕円 390"/>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159311</xdr:rowOff>
    </xdr:from>
    <xdr:ext cx="762000" cy="259045"/>
    <xdr:sp macro="" textlink="">
      <xdr:nvSpPr>
        <xdr:cNvPr id="392" name="テキスト ボックス 391"/>
        <xdr:cNvSpPr txBox="1"/>
      </xdr:nvSpPr>
      <xdr:spPr>
        <a:xfrm>
          <a:off x="1828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3" name="楕円 392"/>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394" name="テキスト ボックス 393"/>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類似団体平均値を下回り、前年度からも若干減少しているが、物件費等が上昇していることから、事務事業の見直し等により、各種経費削減に努め健全な財政運営に努めていく。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76</xdr:row>
      <xdr:rowOff>161289</xdr:rowOff>
    </xdr:to>
    <xdr:cxnSp macro="">
      <xdr:nvCxnSpPr>
        <xdr:cNvPr id="427" name="直線コネクタ 426"/>
        <xdr:cNvCxnSpPr/>
      </xdr:nvCxnSpPr>
      <xdr:spPr>
        <a:xfrm flipV="1">
          <a:off x="15671800" y="131838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76</xdr:row>
      <xdr:rowOff>161289</xdr:rowOff>
    </xdr:to>
    <xdr:cxnSp macro="">
      <xdr:nvCxnSpPr>
        <xdr:cNvPr id="430" name="直線コネクタ 429"/>
        <xdr:cNvCxnSpPr/>
      </xdr:nvCxnSpPr>
      <xdr:spPr>
        <a:xfrm>
          <a:off x="14782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8889</xdr:rowOff>
    </xdr:to>
    <xdr:cxnSp macro="">
      <xdr:nvCxnSpPr>
        <xdr:cNvPr id="433" name="直線コネクタ 432"/>
        <xdr:cNvCxnSpPr/>
      </xdr:nvCxnSpPr>
      <xdr:spPr>
        <a:xfrm flipV="1">
          <a:off x="13893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8889</xdr:rowOff>
    </xdr:to>
    <xdr:cxnSp macro="">
      <xdr:nvCxnSpPr>
        <xdr:cNvPr id="436" name="直線コネクタ 435"/>
        <xdr:cNvCxnSpPr/>
      </xdr:nvCxnSpPr>
      <xdr:spPr>
        <a:xfrm>
          <a:off x="13004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46" name="楕円 445"/>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119397</xdr:rowOff>
    </xdr:from>
    <xdr:ext cx="762000" cy="259045"/>
    <xdr:sp macro="" textlink="">
      <xdr:nvSpPr>
        <xdr:cNvPr id="447"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110489</xdr:rowOff>
    </xdr:from>
    <xdr:to>
      <xdr:col>78</xdr:col>
      <xdr:colOff>120650</xdr:colOff>
      <xdr:row>77</xdr:row>
      <xdr:rowOff>40639</xdr:rowOff>
    </xdr:to>
    <xdr:sp macro="" textlink="">
      <xdr:nvSpPr>
        <xdr:cNvPr id="448" name="楕円 447"/>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50817</xdr:rowOff>
    </xdr:from>
    <xdr:ext cx="736600" cy="259045"/>
    <xdr:sp macro="" textlink="">
      <xdr:nvSpPr>
        <xdr:cNvPr id="449" name="テキスト ボックス 448"/>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0" name="楕円 44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51" name="テキスト ボックス 450"/>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2" name="楕円 451"/>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3" name="テキスト ボックス 452"/>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4" name="楕円 453"/>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55" name="テキスト ボックス 454"/>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63099</xdr:rowOff>
    </xdr:from>
    <xdr:to>
      <xdr:col>29</xdr:col>
      <xdr:colOff>127000</xdr:colOff>
      <xdr:row>15</xdr:row>
      <xdr:rowOff>110716</xdr:rowOff>
    </xdr:to>
    <xdr:cxnSp macro="">
      <xdr:nvCxnSpPr>
        <xdr:cNvPr id="50" name="直線コネクタ 49"/>
        <xdr:cNvCxnSpPr/>
      </xdr:nvCxnSpPr>
      <xdr:spPr bwMode="auto">
        <a:xfrm flipV="1">
          <a:off x="5003800" y="2682474"/>
          <a:ext cx="647700" cy="47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57627</xdr:rowOff>
    </xdr:from>
    <xdr:to>
      <xdr:col>26</xdr:col>
      <xdr:colOff>50800</xdr:colOff>
      <xdr:row>15</xdr:row>
      <xdr:rowOff>110716</xdr:rowOff>
    </xdr:to>
    <xdr:cxnSp macro="">
      <xdr:nvCxnSpPr>
        <xdr:cNvPr id="53" name="直線コネクタ 52"/>
        <xdr:cNvCxnSpPr/>
      </xdr:nvCxnSpPr>
      <xdr:spPr bwMode="auto">
        <a:xfrm>
          <a:off x="4305300" y="2677002"/>
          <a:ext cx="698500" cy="5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57627</xdr:rowOff>
    </xdr:from>
    <xdr:to>
      <xdr:col>22</xdr:col>
      <xdr:colOff>114300</xdr:colOff>
      <xdr:row>15</xdr:row>
      <xdr:rowOff>58984</xdr:rowOff>
    </xdr:to>
    <xdr:cxnSp macro="">
      <xdr:nvCxnSpPr>
        <xdr:cNvPr id="56" name="直線コネクタ 55"/>
        <xdr:cNvCxnSpPr/>
      </xdr:nvCxnSpPr>
      <xdr:spPr bwMode="auto">
        <a:xfrm flipV="1">
          <a:off x="3606800" y="2677002"/>
          <a:ext cx="698500" cy="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58984</xdr:rowOff>
    </xdr:from>
    <xdr:to>
      <xdr:col>18</xdr:col>
      <xdr:colOff>177800</xdr:colOff>
      <xdr:row>15</xdr:row>
      <xdr:rowOff>112217</xdr:rowOff>
    </xdr:to>
    <xdr:cxnSp macro="">
      <xdr:nvCxnSpPr>
        <xdr:cNvPr id="59" name="直線コネクタ 58"/>
        <xdr:cNvCxnSpPr/>
      </xdr:nvCxnSpPr>
      <xdr:spPr bwMode="auto">
        <a:xfrm flipV="1">
          <a:off x="2908300" y="2678359"/>
          <a:ext cx="698500" cy="5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12299</xdr:rowOff>
    </xdr:from>
    <xdr:to>
      <xdr:col>29</xdr:col>
      <xdr:colOff>177800</xdr:colOff>
      <xdr:row>15</xdr:row>
      <xdr:rowOff>113899</xdr:rowOff>
    </xdr:to>
    <xdr:sp macro="" textlink="">
      <xdr:nvSpPr>
        <xdr:cNvPr id="69" name="楕円 68"/>
        <xdr:cNvSpPr/>
      </xdr:nvSpPr>
      <xdr:spPr bwMode="auto">
        <a:xfrm>
          <a:off x="5600700" y="263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28826</xdr:rowOff>
    </xdr:from>
    <xdr:ext cx="762000" cy="259045"/>
    <xdr:sp macro="" textlink="">
      <xdr:nvSpPr>
        <xdr:cNvPr id="70" name="人口1人当たり決算額の推移該当値テキスト130"/>
        <xdr:cNvSpPr txBox="1"/>
      </xdr:nvSpPr>
      <xdr:spPr>
        <a:xfrm>
          <a:off x="5740400" y="247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59916</xdr:rowOff>
    </xdr:from>
    <xdr:to>
      <xdr:col>26</xdr:col>
      <xdr:colOff>101600</xdr:colOff>
      <xdr:row>15</xdr:row>
      <xdr:rowOff>161516</xdr:rowOff>
    </xdr:to>
    <xdr:sp macro="" textlink="">
      <xdr:nvSpPr>
        <xdr:cNvPr id="71" name="楕円 70"/>
        <xdr:cNvSpPr/>
      </xdr:nvSpPr>
      <xdr:spPr bwMode="auto">
        <a:xfrm>
          <a:off x="4953000" y="267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243</xdr:rowOff>
    </xdr:from>
    <xdr:ext cx="736600" cy="259045"/>
    <xdr:sp macro="" textlink="">
      <xdr:nvSpPr>
        <xdr:cNvPr id="72" name="テキスト ボックス 71"/>
        <xdr:cNvSpPr txBox="1"/>
      </xdr:nvSpPr>
      <xdr:spPr>
        <a:xfrm>
          <a:off x="4622800" y="2448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6827</xdr:rowOff>
    </xdr:from>
    <xdr:to>
      <xdr:col>22</xdr:col>
      <xdr:colOff>165100</xdr:colOff>
      <xdr:row>15</xdr:row>
      <xdr:rowOff>108427</xdr:rowOff>
    </xdr:to>
    <xdr:sp macro="" textlink="">
      <xdr:nvSpPr>
        <xdr:cNvPr id="73" name="楕円 72"/>
        <xdr:cNvSpPr/>
      </xdr:nvSpPr>
      <xdr:spPr bwMode="auto">
        <a:xfrm>
          <a:off x="4254500" y="262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118604</xdr:rowOff>
    </xdr:from>
    <xdr:ext cx="762000" cy="259045"/>
    <xdr:sp macro="" textlink="">
      <xdr:nvSpPr>
        <xdr:cNvPr id="74" name="テキスト ボックス 73"/>
        <xdr:cNvSpPr txBox="1"/>
      </xdr:nvSpPr>
      <xdr:spPr>
        <a:xfrm>
          <a:off x="3924300" y="239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8184</xdr:rowOff>
    </xdr:from>
    <xdr:to>
      <xdr:col>19</xdr:col>
      <xdr:colOff>38100</xdr:colOff>
      <xdr:row>15</xdr:row>
      <xdr:rowOff>109784</xdr:rowOff>
    </xdr:to>
    <xdr:sp macro="" textlink="">
      <xdr:nvSpPr>
        <xdr:cNvPr id="75" name="楕円 74"/>
        <xdr:cNvSpPr/>
      </xdr:nvSpPr>
      <xdr:spPr bwMode="auto">
        <a:xfrm>
          <a:off x="3556000" y="262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119961</xdr:rowOff>
    </xdr:from>
    <xdr:ext cx="762000" cy="259045"/>
    <xdr:sp macro="" textlink="">
      <xdr:nvSpPr>
        <xdr:cNvPr id="76" name="テキスト ボックス 75"/>
        <xdr:cNvSpPr txBox="1"/>
      </xdr:nvSpPr>
      <xdr:spPr>
        <a:xfrm>
          <a:off x="3225800" y="239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61417</xdr:rowOff>
    </xdr:from>
    <xdr:to>
      <xdr:col>15</xdr:col>
      <xdr:colOff>101600</xdr:colOff>
      <xdr:row>15</xdr:row>
      <xdr:rowOff>163017</xdr:rowOff>
    </xdr:to>
    <xdr:sp macro="" textlink="">
      <xdr:nvSpPr>
        <xdr:cNvPr id="77" name="楕円 76"/>
        <xdr:cNvSpPr/>
      </xdr:nvSpPr>
      <xdr:spPr bwMode="auto">
        <a:xfrm>
          <a:off x="28575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1744</xdr:rowOff>
    </xdr:from>
    <xdr:ext cx="762000" cy="259045"/>
    <xdr:sp macro="" textlink="">
      <xdr:nvSpPr>
        <xdr:cNvPr id="78" name="テキスト ボックス 77"/>
        <xdr:cNvSpPr txBox="1"/>
      </xdr:nvSpPr>
      <xdr:spPr>
        <a:xfrm>
          <a:off x="2527300" y="24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14167</xdr:rowOff>
    </xdr:from>
    <xdr:to>
      <xdr:col>29</xdr:col>
      <xdr:colOff>127000</xdr:colOff>
      <xdr:row>35</xdr:row>
      <xdr:rowOff>150375</xdr:rowOff>
    </xdr:to>
    <xdr:cxnSp macro="">
      <xdr:nvCxnSpPr>
        <xdr:cNvPr id="112" name="直線コネクタ 111"/>
        <xdr:cNvCxnSpPr/>
      </xdr:nvCxnSpPr>
      <xdr:spPr bwMode="auto">
        <a:xfrm flipV="1">
          <a:off x="5003800" y="6624517"/>
          <a:ext cx="647700" cy="13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121456</xdr:rowOff>
    </xdr:from>
    <xdr:to>
      <xdr:col>26</xdr:col>
      <xdr:colOff>50800</xdr:colOff>
      <xdr:row>35</xdr:row>
      <xdr:rowOff>150375</xdr:rowOff>
    </xdr:to>
    <xdr:cxnSp macro="">
      <xdr:nvCxnSpPr>
        <xdr:cNvPr id="115" name="直線コネクタ 114"/>
        <xdr:cNvCxnSpPr/>
      </xdr:nvCxnSpPr>
      <xdr:spPr bwMode="auto">
        <a:xfrm>
          <a:off x="4305300" y="6731806"/>
          <a:ext cx="698500" cy="28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121456</xdr:rowOff>
    </xdr:from>
    <xdr:to>
      <xdr:col>22</xdr:col>
      <xdr:colOff>114300</xdr:colOff>
      <xdr:row>35</xdr:row>
      <xdr:rowOff>127533</xdr:rowOff>
    </xdr:to>
    <xdr:cxnSp macro="">
      <xdr:nvCxnSpPr>
        <xdr:cNvPr id="118" name="直線コネクタ 117"/>
        <xdr:cNvCxnSpPr/>
      </xdr:nvCxnSpPr>
      <xdr:spPr bwMode="auto">
        <a:xfrm flipV="1">
          <a:off x="3606800" y="6731806"/>
          <a:ext cx="698500" cy="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97663</xdr:rowOff>
    </xdr:from>
    <xdr:to>
      <xdr:col>18</xdr:col>
      <xdr:colOff>177800</xdr:colOff>
      <xdr:row>35</xdr:row>
      <xdr:rowOff>127533</xdr:rowOff>
    </xdr:to>
    <xdr:cxnSp macro="">
      <xdr:nvCxnSpPr>
        <xdr:cNvPr id="121" name="直線コネクタ 120"/>
        <xdr:cNvCxnSpPr/>
      </xdr:nvCxnSpPr>
      <xdr:spPr bwMode="auto">
        <a:xfrm>
          <a:off x="2908300" y="6708013"/>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306267</xdr:rowOff>
    </xdr:from>
    <xdr:to>
      <xdr:col>29</xdr:col>
      <xdr:colOff>177800</xdr:colOff>
      <xdr:row>35</xdr:row>
      <xdr:rowOff>64967</xdr:rowOff>
    </xdr:to>
    <xdr:sp macro="" textlink="">
      <xdr:nvSpPr>
        <xdr:cNvPr id="131" name="楕円 130"/>
        <xdr:cNvSpPr/>
      </xdr:nvSpPr>
      <xdr:spPr bwMode="auto">
        <a:xfrm>
          <a:off x="5600700" y="657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151344</xdr:rowOff>
    </xdr:from>
    <xdr:ext cx="762000" cy="259045"/>
    <xdr:sp macro="" textlink="">
      <xdr:nvSpPr>
        <xdr:cNvPr id="132" name="人口1人当たり決算額の推移該当値テキスト445"/>
        <xdr:cNvSpPr txBox="1"/>
      </xdr:nvSpPr>
      <xdr:spPr>
        <a:xfrm>
          <a:off x="5740400" y="641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99575</xdr:rowOff>
    </xdr:from>
    <xdr:to>
      <xdr:col>26</xdr:col>
      <xdr:colOff>101600</xdr:colOff>
      <xdr:row>35</xdr:row>
      <xdr:rowOff>201175</xdr:rowOff>
    </xdr:to>
    <xdr:sp macro="" textlink="">
      <xdr:nvSpPr>
        <xdr:cNvPr id="133" name="楕円 132"/>
        <xdr:cNvSpPr/>
      </xdr:nvSpPr>
      <xdr:spPr bwMode="auto">
        <a:xfrm>
          <a:off x="4953000" y="670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211352</xdr:rowOff>
    </xdr:from>
    <xdr:ext cx="736600" cy="259045"/>
    <xdr:sp macro="" textlink="">
      <xdr:nvSpPr>
        <xdr:cNvPr id="134" name="テキスト ボックス 133"/>
        <xdr:cNvSpPr txBox="1"/>
      </xdr:nvSpPr>
      <xdr:spPr>
        <a:xfrm>
          <a:off x="4622800" y="647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70656</xdr:rowOff>
    </xdr:from>
    <xdr:to>
      <xdr:col>22</xdr:col>
      <xdr:colOff>165100</xdr:colOff>
      <xdr:row>35</xdr:row>
      <xdr:rowOff>172256</xdr:rowOff>
    </xdr:to>
    <xdr:sp macro="" textlink="">
      <xdr:nvSpPr>
        <xdr:cNvPr id="135" name="楕円 134"/>
        <xdr:cNvSpPr/>
      </xdr:nvSpPr>
      <xdr:spPr bwMode="auto">
        <a:xfrm>
          <a:off x="4254500" y="6681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182433</xdr:rowOff>
    </xdr:from>
    <xdr:ext cx="762000" cy="259045"/>
    <xdr:sp macro="" textlink="">
      <xdr:nvSpPr>
        <xdr:cNvPr id="136" name="テキスト ボックス 135"/>
        <xdr:cNvSpPr txBox="1"/>
      </xdr:nvSpPr>
      <xdr:spPr>
        <a:xfrm>
          <a:off x="3924300" y="644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76733</xdr:rowOff>
    </xdr:from>
    <xdr:to>
      <xdr:col>19</xdr:col>
      <xdr:colOff>38100</xdr:colOff>
      <xdr:row>35</xdr:row>
      <xdr:rowOff>178333</xdr:rowOff>
    </xdr:to>
    <xdr:sp macro="" textlink="">
      <xdr:nvSpPr>
        <xdr:cNvPr id="137" name="楕円 136"/>
        <xdr:cNvSpPr/>
      </xdr:nvSpPr>
      <xdr:spPr bwMode="auto">
        <a:xfrm>
          <a:off x="3556000" y="6687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188510</xdr:rowOff>
    </xdr:from>
    <xdr:ext cx="762000" cy="259045"/>
    <xdr:sp macro="" textlink="">
      <xdr:nvSpPr>
        <xdr:cNvPr id="138" name="テキスト ボックス 137"/>
        <xdr:cNvSpPr txBox="1"/>
      </xdr:nvSpPr>
      <xdr:spPr>
        <a:xfrm>
          <a:off x="3225800" y="645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46863</xdr:rowOff>
    </xdr:from>
    <xdr:to>
      <xdr:col>15</xdr:col>
      <xdr:colOff>101600</xdr:colOff>
      <xdr:row>35</xdr:row>
      <xdr:rowOff>148463</xdr:rowOff>
    </xdr:to>
    <xdr:sp macro="" textlink="">
      <xdr:nvSpPr>
        <xdr:cNvPr id="139" name="楕円 138"/>
        <xdr:cNvSpPr/>
      </xdr:nvSpPr>
      <xdr:spPr bwMode="auto">
        <a:xfrm>
          <a:off x="2857500" y="6657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158640</xdr:rowOff>
    </xdr:from>
    <xdr:ext cx="762000" cy="259045"/>
    <xdr:sp macro="" textlink="">
      <xdr:nvSpPr>
        <xdr:cNvPr id="140" name="テキスト ボックス 139"/>
        <xdr:cNvSpPr txBox="1"/>
      </xdr:nvSpPr>
      <xdr:spPr>
        <a:xfrm>
          <a:off x="2527300" y="642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158717</xdr:rowOff>
    </xdr:from>
    <xdr:to>
      <xdr:col>24</xdr:col>
      <xdr:colOff>63500</xdr:colOff>
      <xdr:row>35</xdr:row>
      <xdr:rowOff>1473</xdr:rowOff>
    </xdr:to>
    <xdr:cxnSp macro="">
      <xdr:nvCxnSpPr>
        <xdr:cNvPr id="63" name="直線コネクタ 62"/>
        <xdr:cNvCxnSpPr/>
      </xdr:nvCxnSpPr>
      <xdr:spPr>
        <a:xfrm>
          <a:off x="3797300" y="5988017"/>
          <a:ext cx="8382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158717</xdr:rowOff>
    </xdr:from>
    <xdr:to>
      <xdr:col>19</xdr:col>
      <xdr:colOff>177800</xdr:colOff>
      <xdr:row>35</xdr:row>
      <xdr:rowOff>2486</xdr:rowOff>
    </xdr:to>
    <xdr:cxnSp macro="">
      <xdr:nvCxnSpPr>
        <xdr:cNvPr id="66" name="直線コネクタ 65"/>
        <xdr:cNvCxnSpPr/>
      </xdr:nvCxnSpPr>
      <xdr:spPr>
        <a:xfrm flipV="1">
          <a:off x="2908300" y="5988017"/>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2344</xdr:rowOff>
    </xdr:from>
    <xdr:to>
      <xdr:col>15</xdr:col>
      <xdr:colOff>50800</xdr:colOff>
      <xdr:row>35</xdr:row>
      <xdr:rowOff>2486</xdr:rowOff>
    </xdr:to>
    <xdr:cxnSp macro="">
      <xdr:nvCxnSpPr>
        <xdr:cNvPr id="69" name="直線コネクタ 68"/>
        <xdr:cNvCxnSpPr/>
      </xdr:nvCxnSpPr>
      <xdr:spPr>
        <a:xfrm>
          <a:off x="2019300" y="6003094"/>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2344</xdr:rowOff>
    </xdr:from>
    <xdr:to>
      <xdr:col>10</xdr:col>
      <xdr:colOff>114300</xdr:colOff>
      <xdr:row>35</xdr:row>
      <xdr:rowOff>55804</xdr:rowOff>
    </xdr:to>
    <xdr:cxnSp macro="">
      <xdr:nvCxnSpPr>
        <xdr:cNvPr id="72" name="直線コネクタ 71"/>
        <xdr:cNvCxnSpPr/>
      </xdr:nvCxnSpPr>
      <xdr:spPr>
        <a:xfrm flipV="1">
          <a:off x="1130300" y="6003094"/>
          <a:ext cx="889000" cy="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122123</xdr:rowOff>
    </xdr:from>
    <xdr:to>
      <xdr:col>24</xdr:col>
      <xdr:colOff>114300</xdr:colOff>
      <xdr:row>35</xdr:row>
      <xdr:rowOff>52273</xdr:rowOff>
    </xdr:to>
    <xdr:sp macro="" textlink="">
      <xdr:nvSpPr>
        <xdr:cNvPr id="82" name="楕円 81"/>
        <xdr:cNvSpPr/>
      </xdr:nvSpPr>
      <xdr:spPr>
        <a:xfrm>
          <a:off x="4584700" y="59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145000</xdr:rowOff>
    </xdr:from>
    <xdr:ext cx="599010" cy="259045"/>
    <xdr:sp macro="" textlink="">
      <xdr:nvSpPr>
        <xdr:cNvPr id="83" name="人件費該当値テキスト"/>
        <xdr:cNvSpPr txBox="1"/>
      </xdr:nvSpPr>
      <xdr:spPr>
        <a:xfrm>
          <a:off x="4686300" y="580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107917</xdr:rowOff>
    </xdr:from>
    <xdr:to>
      <xdr:col>20</xdr:col>
      <xdr:colOff>38100</xdr:colOff>
      <xdr:row>35</xdr:row>
      <xdr:rowOff>38067</xdr:rowOff>
    </xdr:to>
    <xdr:sp macro="" textlink="">
      <xdr:nvSpPr>
        <xdr:cNvPr id="84" name="楕円 83"/>
        <xdr:cNvSpPr/>
      </xdr:nvSpPr>
      <xdr:spPr>
        <a:xfrm>
          <a:off x="3746500" y="5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54594</xdr:rowOff>
    </xdr:from>
    <xdr:ext cx="599010" cy="259045"/>
    <xdr:sp macro="" textlink="">
      <xdr:nvSpPr>
        <xdr:cNvPr id="85" name="テキスト ボックス 84"/>
        <xdr:cNvSpPr txBox="1"/>
      </xdr:nvSpPr>
      <xdr:spPr>
        <a:xfrm>
          <a:off x="3497795" y="571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123136</xdr:rowOff>
    </xdr:from>
    <xdr:to>
      <xdr:col>15</xdr:col>
      <xdr:colOff>101600</xdr:colOff>
      <xdr:row>35</xdr:row>
      <xdr:rowOff>53286</xdr:rowOff>
    </xdr:to>
    <xdr:sp macro="" textlink="">
      <xdr:nvSpPr>
        <xdr:cNvPr id="86" name="楕円 85"/>
        <xdr:cNvSpPr/>
      </xdr:nvSpPr>
      <xdr:spPr>
        <a:xfrm>
          <a:off x="2857500" y="5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69813</xdr:rowOff>
    </xdr:from>
    <xdr:ext cx="599010" cy="259045"/>
    <xdr:sp macro="" textlink="">
      <xdr:nvSpPr>
        <xdr:cNvPr id="87" name="テキスト ボックス 86"/>
        <xdr:cNvSpPr txBox="1"/>
      </xdr:nvSpPr>
      <xdr:spPr>
        <a:xfrm>
          <a:off x="2608795" y="572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122994</xdr:rowOff>
    </xdr:from>
    <xdr:to>
      <xdr:col>10</xdr:col>
      <xdr:colOff>165100</xdr:colOff>
      <xdr:row>35</xdr:row>
      <xdr:rowOff>53144</xdr:rowOff>
    </xdr:to>
    <xdr:sp macro="" textlink="">
      <xdr:nvSpPr>
        <xdr:cNvPr id="88" name="楕円 87"/>
        <xdr:cNvSpPr/>
      </xdr:nvSpPr>
      <xdr:spPr>
        <a:xfrm>
          <a:off x="1968500" y="59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69671</xdr:rowOff>
    </xdr:from>
    <xdr:ext cx="599010" cy="259045"/>
    <xdr:sp macro="" textlink="">
      <xdr:nvSpPr>
        <xdr:cNvPr id="89" name="テキスト ボックス 88"/>
        <xdr:cNvSpPr txBox="1"/>
      </xdr:nvSpPr>
      <xdr:spPr>
        <a:xfrm>
          <a:off x="1719795" y="57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5004</xdr:rowOff>
    </xdr:from>
    <xdr:to>
      <xdr:col>6</xdr:col>
      <xdr:colOff>38100</xdr:colOff>
      <xdr:row>35</xdr:row>
      <xdr:rowOff>106604</xdr:rowOff>
    </xdr:to>
    <xdr:sp macro="" textlink="">
      <xdr:nvSpPr>
        <xdr:cNvPr id="90" name="楕円 89"/>
        <xdr:cNvSpPr/>
      </xdr:nvSpPr>
      <xdr:spPr>
        <a:xfrm>
          <a:off x="1079500" y="60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123131</xdr:rowOff>
    </xdr:from>
    <xdr:ext cx="599010" cy="259045"/>
    <xdr:sp macro="" textlink="">
      <xdr:nvSpPr>
        <xdr:cNvPr id="91" name="テキスト ボックス 90"/>
        <xdr:cNvSpPr txBox="1"/>
      </xdr:nvSpPr>
      <xdr:spPr>
        <a:xfrm>
          <a:off x="830795" y="57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126409</xdr:rowOff>
    </xdr:from>
    <xdr:to>
      <xdr:col>24</xdr:col>
      <xdr:colOff>63500</xdr:colOff>
      <xdr:row>55</xdr:row>
      <xdr:rowOff>142114</xdr:rowOff>
    </xdr:to>
    <xdr:cxnSp macro="">
      <xdr:nvCxnSpPr>
        <xdr:cNvPr id="118" name="直線コネクタ 117"/>
        <xdr:cNvCxnSpPr/>
      </xdr:nvCxnSpPr>
      <xdr:spPr>
        <a:xfrm flipV="1">
          <a:off x="3797300" y="9556159"/>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115788</xdr:rowOff>
    </xdr:from>
    <xdr:to>
      <xdr:col>19</xdr:col>
      <xdr:colOff>177800</xdr:colOff>
      <xdr:row>55</xdr:row>
      <xdr:rowOff>142114</xdr:rowOff>
    </xdr:to>
    <xdr:cxnSp macro="">
      <xdr:nvCxnSpPr>
        <xdr:cNvPr id="121" name="直線コネクタ 120"/>
        <xdr:cNvCxnSpPr/>
      </xdr:nvCxnSpPr>
      <xdr:spPr>
        <a:xfrm>
          <a:off x="2908300" y="9545538"/>
          <a:ext cx="889000" cy="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115788</xdr:rowOff>
    </xdr:from>
    <xdr:to>
      <xdr:col>15</xdr:col>
      <xdr:colOff>50800</xdr:colOff>
      <xdr:row>55</xdr:row>
      <xdr:rowOff>139325</xdr:rowOff>
    </xdr:to>
    <xdr:cxnSp macro="">
      <xdr:nvCxnSpPr>
        <xdr:cNvPr id="124" name="直線コネクタ 123"/>
        <xdr:cNvCxnSpPr/>
      </xdr:nvCxnSpPr>
      <xdr:spPr>
        <a:xfrm flipV="1">
          <a:off x="2019300" y="9545538"/>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139325</xdr:rowOff>
    </xdr:from>
    <xdr:to>
      <xdr:col>10</xdr:col>
      <xdr:colOff>114300</xdr:colOff>
      <xdr:row>55</xdr:row>
      <xdr:rowOff>167964</xdr:rowOff>
    </xdr:to>
    <xdr:cxnSp macro="">
      <xdr:nvCxnSpPr>
        <xdr:cNvPr id="127" name="直線コネクタ 126"/>
        <xdr:cNvCxnSpPr/>
      </xdr:nvCxnSpPr>
      <xdr:spPr>
        <a:xfrm flipV="1">
          <a:off x="1130300" y="9569075"/>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32986</xdr:rowOff>
    </xdr:from>
    <xdr:ext cx="599010" cy="259045"/>
    <xdr:sp macro="" textlink="">
      <xdr:nvSpPr>
        <xdr:cNvPr id="129" name="テキスト ボックス 128"/>
        <xdr:cNvSpPr txBox="1"/>
      </xdr:nvSpPr>
      <xdr:spPr>
        <a:xfrm>
          <a:off x="1719795"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92244</xdr:rowOff>
    </xdr:from>
    <xdr:ext cx="534377" cy="259045"/>
    <xdr:sp macro="" textlink="">
      <xdr:nvSpPr>
        <xdr:cNvPr id="131" name="テキスト ボックス 130"/>
        <xdr:cNvSpPr txBox="1"/>
      </xdr:nvSpPr>
      <xdr:spPr>
        <a:xfrm>
          <a:off x="863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75609</xdr:rowOff>
    </xdr:from>
    <xdr:to>
      <xdr:col>24</xdr:col>
      <xdr:colOff>114300</xdr:colOff>
      <xdr:row>56</xdr:row>
      <xdr:rowOff>5759</xdr:rowOff>
    </xdr:to>
    <xdr:sp macro="" textlink="">
      <xdr:nvSpPr>
        <xdr:cNvPr id="137" name="楕円 136"/>
        <xdr:cNvSpPr/>
      </xdr:nvSpPr>
      <xdr:spPr>
        <a:xfrm>
          <a:off x="4584700" y="95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54036</xdr:rowOff>
    </xdr:from>
    <xdr:ext cx="599010" cy="259045"/>
    <xdr:sp macro="" textlink="">
      <xdr:nvSpPr>
        <xdr:cNvPr id="138" name="物件費該当値テキスト"/>
        <xdr:cNvSpPr txBox="1"/>
      </xdr:nvSpPr>
      <xdr:spPr>
        <a:xfrm>
          <a:off x="4686300" y="948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91314</xdr:rowOff>
    </xdr:from>
    <xdr:to>
      <xdr:col>20</xdr:col>
      <xdr:colOff>38100</xdr:colOff>
      <xdr:row>56</xdr:row>
      <xdr:rowOff>21464</xdr:rowOff>
    </xdr:to>
    <xdr:sp macro="" textlink="">
      <xdr:nvSpPr>
        <xdr:cNvPr id="139" name="楕円 138"/>
        <xdr:cNvSpPr/>
      </xdr:nvSpPr>
      <xdr:spPr>
        <a:xfrm>
          <a:off x="3746500" y="95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12591</xdr:rowOff>
    </xdr:from>
    <xdr:ext cx="599010" cy="259045"/>
    <xdr:sp macro="" textlink="">
      <xdr:nvSpPr>
        <xdr:cNvPr id="140" name="テキスト ボックス 139"/>
        <xdr:cNvSpPr txBox="1"/>
      </xdr:nvSpPr>
      <xdr:spPr>
        <a:xfrm>
          <a:off x="3497795" y="961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64988</xdr:rowOff>
    </xdr:from>
    <xdr:to>
      <xdr:col>15</xdr:col>
      <xdr:colOff>101600</xdr:colOff>
      <xdr:row>55</xdr:row>
      <xdr:rowOff>166588</xdr:rowOff>
    </xdr:to>
    <xdr:sp macro="" textlink="">
      <xdr:nvSpPr>
        <xdr:cNvPr id="141" name="楕円 140"/>
        <xdr:cNvSpPr/>
      </xdr:nvSpPr>
      <xdr:spPr>
        <a:xfrm>
          <a:off x="2857500" y="949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11665</xdr:rowOff>
    </xdr:from>
    <xdr:ext cx="599010" cy="259045"/>
    <xdr:sp macro="" textlink="">
      <xdr:nvSpPr>
        <xdr:cNvPr id="142" name="テキスト ボックス 141"/>
        <xdr:cNvSpPr txBox="1"/>
      </xdr:nvSpPr>
      <xdr:spPr>
        <a:xfrm>
          <a:off x="2608795" y="9269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88525</xdr:rowOff>
    </xdr:from>
    <xdr:to>
      <xdr:col>10</xdr:col>
      <xdr:colOff>165100</xdr:colOff>
      <xdr:row>56</xdr:row>
      <xdr:rowOff>18675</xdr:rowOff>
    </xdr:to>
    <xdr:sp macro="" textlink="">
      <xdr:nvSpPr>
        <xdr:cNvPr id="143" name="楕円 142"/>
        <xdr:cNvSpPr/>
      </xdr:nvSpPr>
      <xdr:spPr>
        <a:xfrm>
          <a:off x="1968500" y="9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35202</xdr:rowOff>
    </xdr:from>
    <xdr:ext cx="599010" cy="259045"/>
    <xdr:sp macro="" textlink="">
      <xdr:nvSpPr>
        <xdr:cNvPr id="144" name="テキスト ボックス 143"/>
        <xdr:cNvSpPr txBox="1"/>
      </xdr:nvSpPr>
      <xdr:spPr>
        <a:xfrm>
          <a:off x="1719795" y="929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117164</xdr:rowOff>
    </xdr:from>
    <xdr:to>
      <xdr:col>6</xdr:col>
      <xdr:colOff>38100</xdr:colOff>
      <xdr:row>56</xdr:row>
      <xdr:rowOff>47314</xdr:rowOff>
    </xdr:to>
    <xdr:sp macro="" textlink="">
      <xdr:nvSpPr>
        <xdr:cNvPr id="145" name="楕円 144"/>
        <xdr:cNvSpPr/>
      </xdr:nvSpPr>
      <xdr:spPr>
        <a:xfrm>
          <a:off x="1079500" y="95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63841</xdr:rowOff>
    </xdr:from>
    <xdr:ext cx="599010" cy="259045"/>
    <xdr:sp macro="" textlink="">
      <xdr:nvSpPr>
        <xdr:cNvPr id="146" name="テキスト ボックス 145"/>
        <xdr:cNvSpPr txBox="1"/>
      </xdr:nvSpPr>
      <xdr:spPr>
        <a:xfrm>
          <a:off x="830795" y="93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123698</xdr:rowOff>
    </xdr:from>
    <xdr:to>
      <xdr:col>24</xdr:col>
      <xdr:colOff>63500</xdr:colOff>
      <xdr:row>77</xdr:row>
      <xdr:rowOff>161384</xdr:rowOff>
    </xdr:to>
    <xdr:cxnSp macro="">
      <xdr:nvCxnSpPr>
        <xdr:cNvPr id="177" name="直線コネクタ 176"/>
        <xdr:cNvCxnSpPr/>
      </xdr:nvCxnSpPr>
      <xdr:spPr>
        <a:xfrm flipV="1">
          <a:off x="3797300" y="13325348"/>
          <a:ext cx="8382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117297</xdr:rowOff>
    </xdr:from>
    <xdr:to>
      <xdr:col>19</xdr:col>
      <xdr:colOff>177800</xdr:colOff>
      <xdr:row>77</xdr:row>
      <xdr:rowOff>161384</xdr:rowOff>
    </xdr:to>
    <xdr:cxnSp macro="">
      <xdr:nvCxnSpPr>
        <xdr:cNvPr id="180" name="直線コネクタ 179"/>
        <xdr:cNvCxnSpPr/>
      </xdr:nvCxnSpPr>
      <xdr:spPr>
        <a:xfrm>
          <a:off x="2908300" y="1331894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117297</xdr:rowOff>
    </xdr:from>
    <xdr:to>
      <xdr:col>15</xdr:col>
      <xdr:colOff>50800</xdr:colOff>
      <xdr:row>78</xdr:row>
      <xdr:rowOff>16289</xdr:rowOff>
    </xdr:to>
    <xdr:cxnSp macro="">
      <xdr:nvCxnSpPr>
        <xdr:cNvPr id="183" name="直線コネクタ 182"/>
        <xdr:cNvCxnSpPr/>
      </xdr:nvCxnSpPr>
      <xdr:spPr>
        <a:xfrm flipV="1">
          <a:off x="2019300" y="13318947"/>
          <a:ext cx="8890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146296</xdr:rowOff>
    </xdr:from>
    <xdr:to>
      <xdr:col>10</xdr:col>
      <xdr:colOff>114300</xdr:colOff>
      <xdr:row>78</xdr:row>
      <xdr:rowOff>16289</xdr:rowOff>
    </xdr:to>
    <xdr:cxnSp macro="">
      <xdr:nvCxnSpPr>
        <xdr:cNvPr id="186" name="直線コネクタ 185"/>
        <xdr:cNvCxnSpPr/>
      </xdr:nvCxnSpPr>
      <xdr:spPr>
        <a:xfrm>
          <a:off x="1130300" y="13347946"/>
          <a:ext cx="889000" cy="4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58608</xdr:rowOff>
    </xdr:from>
    <xdr:ext cx="469744" cy="259045"/>
    <xdr:sp macro="" textlink="">
      <xdr:nvSpPr>
        <xdr:cNvPr id="188" name="テキスト ボックス 187"/>
        <xdr:cNvSpPr txBox="1"/>
      </xdr:nvSpPr>
      <xdr:spPr>
        <a:xfrm>
          <a:off x="1784428"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77516</xdr:rowOff>
    </xdr:from>
    <xdr:ext cx="469744" cy="259045"/>
    <xdr:sp macro="" textlink="">
      <xdr:nvSpPr>
        <xdr:cNvPr id="190" name="テキスト ボックス 189"/>
        <xdr:cNvSpPr txBox="1"/>
      </xdr:nvSpPr>
      <xdr:spPr>
        <a:xfrm>
          <a:off x="895428"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72898</xdr:rowOff>
    </xdr:from>
    <xdr:to>
      <xdr:col>24</xdr:col>
      <xdr:colOff>114300</xdr:colOff>
      <xdr:row>78</xdr:row>
      <xdr:rowOff>3048</xdr:rowOff>
    </xdr:to>
    <xdr:sp macro="" textlink="">
      <xdr:nvSpPr>
        <xdr:cNvPr id="196" name="楕円 195"/>
        <xdr:cNvSpPr/>
      </xdr:nvSpPr>
      <xdr:spPr>
        <a:xfrm>
          <a:off x="45847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95775</xdr:rowOff>
    </xdr:from>
    <xdr:ext cx="469744" cy="259045"/>
    <xdr:sp macro="" textlink="">
      <xdr:nvSpPr>
        <xdr:cNvPr id="197" name="維持補修費該当値テキスト"/>
        <xdr:cNvSpPr txBox="1"/>
      </xdr:nvSpPr>
      <xdr:spPr>
        <a:xfrm>
          <a:off x="4686300" y="1312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110584</xdr:rowOff>
    </xdr:from>
    <xdr:to>
      <xdr:col>20</xdr:col>
      <xdr:colOff>38100</xdr:colOff>
      <xdr:row>78</xdr:row>
      <xdr:rowOff>40734</xdr:rowOff>
    </xdr:to>
    <xdr:sp macro="" textlink="">
      <xdr:nvSpPr>
        <xdr:cNvPr id="198" name="楕円 197"/>
        <xdr:cNvSpPr/>
      </xdr:nvSpPr>
      <xdr:spPr>
        <a:xfrm>
          <a:off x="3746500" y="133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31861</xdr:rowOff>
    </xdr:from>
    <xdr:ext cx="469744" cy="259045"/>
    <xdr:sp macro="" textlink="">
      <xdr:nvSpPr>
        <xdr:cNvPr id="199" name="テキスト ボックス 198"/>
        <xdr:cNvSpPr txBox="1"/>
      </xdr:nvSpPr>
      <xdr:spPr>
        <a:xfrm>
          <a:off x="3562428" y="134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66497</xdr:rowOff>
    </xdr:from>
    <xdr:to>
      <xdr:col>15</xdr:col>
      <xdr:colOff>101600</xdr:colOff>
      <xdr:row>77</xdr:row>
      <xdr:rowOff>168097</xdr:rowOff>
    </xdr:to>
    <xdr:sp macro="" textlink="">
      <xdr:nvSpPr>
        <xdr:cNvPr id="200" name="楕円 199"/>
        <xdr:cNvSpPr/>
      </xdr:nvSpPr>
      <xdr:spPr>
        <a:xfrm>
          <a:off x="2857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13174</xdr:rowOff>
    </xdr:from>
    <xdr:ext cx="469744" cy="259045"/>
    <xdr:sp macro="" textlink="">
      <xdr:nvSpPr>
        <xdr:cNvPr id="201" name="テキスト ボックス 200"/>
        <xdr:cNvSpPr txBox="1"/>
      </xdr:nvSpPr>
      <xdr:spPr>
        <a:xfrm>
          <a:off x="2673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136939</xdr:rowOff>
    </xdr:from>
    <xdr:to>
      <xdr:col>10</xdr:col>
      <xdr:colOff>165100</xdr:colOff>
      <xdr:row>78</xdr:row>
      <xdr:rowOff>67089</xdr:rowOff>
    </xdr:to>
    <xdr:sp macro="" textlink="">
      <xdr:nvSpPr>
        <xdr:cNvPr id="202" name="楕円 201"/>
        <xdr:cNvSpPr/>
      </xdr:nvSpPr>
      <xdr:spPr>
        <a:xfrm>
          <a:off x="1968500" y="133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83616</xdr:rowOff>
    </xdr:from>
    <xdr:ext cx="469744" cy="259045"/>
    <xdr:sp macro="" textlink="">
      <xdr:nvSpPr>
        <xdr:cNvPr id="203" name="テキスト ボックス 202"/>
        <xdr:cNvSpPr txBox="1"/>
      </xdr:nvSpPr>
      <xdr:spPr>
        <a:xfrm>
          <a:off x="1784428" y="1311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95496</xdr:rowOff>
    </xdr:from>
    <xdr:to>
      <xdr:col>6</xdr:col>
      <xdr:colOff>38100</xdr:colOff>
      <xdr:row>78</xdr:row>
      <xdr:rowOff>25646</xdr:rowOff>
    </xdr:to>
    <xdr:sp macro="" textlink="">
      <xdr:nvSpPr>
        <xdr:cNvPr id="204" name="楕円 203"/>
        <xdr:cNvSpPr/>
      </xdr:nvSpPr>
      <xdr:spPr>
        <a:xfrm>
          <a:off x="1079500" y="132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42173</xdr:rowOff>
    </xdr:from>
    <xdr:ext cx="469744" cy="259045"/>
    <xdr:sp macro="" textlink="">
      <xdr:nvSpPr>
        <xdr:cNvPr id="205" name="テキスト ボックス 204"/>
        <xdr:cNvSpPr txBox="1"/>
      </xdr:nvSpPr>
      <xdr:spPr>
        <a:xfrm>
          <a:off x="895428" y="130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115621</xdr:rowOff>
    </xdr:from>
    <xdr:to>
      <xdr:col>24</xdr:col>
      <xdr:colOff>63500</xdr:colOff>
      <xdr:row>91</xdr:row>
      <xdr:rowOff>56471</xdr:rowOff>
    </xdr:to>
    <xdr:cxnSp macro="">
      <xdr:nvCxnSpPr>
        <xdr:cNvPr id="235" name="直線コネクタ 234"/>
        <xdr:cNvCxnSpPr/>
      </xdr:nvCxnSpPr>
      <xdr:spPr>
        <a:xfrm flipV="1">
          <a:off x="3797300" y="15546121"/>
          <a:ext cx="838200" cy="1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56471</xdr:rowOff>
    </xdr:from>
    <xdr:to>
      <xdr:col>19</xdr:col>
      <xdr:colOff>177800</xdr:colOff>
      <xdr:row>92</xdr:row>
      <xdr:rowOff>42450</xdr:rowOff>
    </xdr:to>
    <xdr:cxnSp macro="">
      <xdr:nvCxnSpPr>
        <xdr:cNvPr id="238" name="直線コネクタ 237"/>
        <xdr:cNvCxnSpPr/>
      </xdr:nvCxnSpPr>
      <xdr:spPr>
        <a:xfrm flipV="1">
          <a:off x="2908300" y="15658421"/>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42450</xdr:rowOff>
    </xdr:from>
    <xdr:to>
      <xdr:col>15</xdr:col>
      <xdr:colOff>50800</xdr:colOff>
      <xdr:row>92</xdr:row>
      <xdr:rowOff>124346</xdr:rowOff>
    </xdr:to>
    <xdr:cxnSp macro="">
      <xdr:nvCxnSpPr>
        <xdr:cNvPr id="241" name="直線コネクタ 240"/>
        <xdr:cNvCxnSpPr/>
      </xdr:nvCxnSpPr>
      <xdr:spPr>
        <a:xfrm flipV="1">
          <a:off x="2019300" y="15815850"/>
          <a:ext cx="889000" cy="8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124346</xdr:rowOff>
    </xdr:from>
    <xdr:to>
      <xdr:col>10</xdr:col>
      <xdr:colOff>114300</xdr:colOff>
      <xdr:row>93</xdr:row>
      <xdr:rowOff>134004</xdr:rowOff>
    </xdr:to>
    <xdr:cxnSp macro="">
      <xdr:nvCxnSpPr>
        <xdr:cNvPr id="244" name="直線コネクタ 243"/>
        <xdr:cNvCxnSpPr/>
      </xdr:nvCxnSpPr>
      <xdr:spPr>
        <a:xfrm flipV="1">
          <a:off x="1130300" y="15897746"/>
          <a:ext cx="889000" cy="1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64821</xdr:rowOff>
    </xdr:from>
    <xdr:to>
      <xdr:col>24</xdr:col>
      <xdr:colOff>114300</xdr:colOff>
      <xdr:row>90</xdr:row>
      <xdr:rowOff>166421</xdr:rowOff>
    </xdr:to>
    <xdr:sp macro="" textlink="">
      <xdr:nvSpPr>
        <xdr:cNvPr id="254" name="楕円 253"/>
        <xdr:cNvSpPr/>
      </xdr:nvSpPr>
      <xdr:spPr>
        <a:xfrm>
          <a:off x="4584700" y="154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151198</xdr:rowOff>
    </xdr:from>
    <xdr:ext cx="599010" cy="259045"/>
    <xdr:sp macro="" textlink="">
      <xdr:nvSpPr>
        <xdr:cNvPr id="255" name="扶助費該当値テキスト"/>
        <xdr:cNvSpPr txBox="1"/>
      </xdr:nvSpPr>
      <xdr:spPr>
        <a:xfrm>
          <a:off x="4686300" y="1541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5671</xdr:rowOff>
    </xdr:from>
    <xdr:to>
      <xdr:col>20</xdr:col>
      <xdr:colOff>38100</xdr:colOff>
      <xdr:row>91</xdr:row>
      <xdr:rowOff>107271</xdr:rowOff>
    </xdr:to>
    <xdr:sp macro="" textlink="">
      <xdr:nvSpPr>
        <xdr:cNvPr id="256" name="楕円 255"/>
        <xdr:cNvSpPr/>
      </xdr:nvSpPr>
      <xdr:spPr>
        <a:xfrm>
          <a:off x="3746500" y="1560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123798</xdr:rowOff>
    </xdr:from>
    <xdr:ext cx="599010" cy="259045"/>
    <xdr:sp macro="" textlink="">
      <xdr:nvSpPr>
        <xdr:cNvPr id="257" name="テキスト ボックス 256"/>
        <xdr:cNvSpPr txBox="1"/>
      </xdr:nvSpPr>
      <xdr:spPr>
        <a:xfrm>
          <a:off x="3497795" y="1538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163100</xdr:rowOff>
    </xdr:from>
    <xdr:to>
      <xdr:col>15</xdr:col>
      <xdr:colOff>101600</xdr:colOff>
      <xdr:row>92</xdr:row>
      <xdr:rowOff>93250</xdr:rowOff>
    </xdr:to>
    <xdr:sp macro="" textlink="">
      <xdr:nvSpPr>
        <xdr:cNvPr id="258" name="楕円 257"/>
        <xdr:cNvSpPr/>
      </xdr:nvSpPr>
      <xdr:spPr>
        <a:xfrm>
          <a:off x="2857500" y="1576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109777</xdr:rowOff>
    </xdr:from>
    <xdr:ext cx="599010" cy="259045"/>
    <xdr:sp macro="" textlink="">
      <xdr:nvSpPr>
        <xdr:cNvPr id="259" name="テキスト ボックス 258"/>
        <xdr:cNvSpPr txBox="1"/>
      </xdr:nvSpPr>
      <xdr:spPr>
        <a:xfrm>
          <a:off x="2608795" y="1554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73546</xdr:rowOff>
    </xdr:from>
    <xdr:to>
      <xdr:col>10</xdr:col>
      <xdr:colOff>165100</xdr:colOff>
      <xdr:row>93</xdr:row>
      <xdr:rowOff>3696</xdr:rowOff>
    </xdr:to>
    <xdr:sp macro="" textlink="">
      <xdr:nvSpPr>
        <xdr:cNvPr id="260" name="楕円 259"/>
        <xdr:cNvSpPr/>
      </xdr:nvSpPr>
      <xdr:spPr>
        <a:xfrm>
          <a:off x="1968500" y="1584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20223</xdr:rowOff>
    </xdr:from>
    <xdr:ext cx="534377" cy="259045"/>
    <xdr:sp macro="" textlink="">
      <xdr:nvSpPr>
        <xdr:cNvPr id="261" name="テキスト ボックス 260"/>
        <xdr:cNvSpPr txBox="1"/>
      </xdr:nvSpPr>
      <xdr:spPr>
        <a:xfrm>
          <a:off x="1752111" y="1562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83204</xdr:rowOff>
    </xdr:from>
    <xdr:to>
      <xdr:col>6</xdr:col>
      <xdr:colOff>38100</xdr:colOff>
      <xdr:row>94</xdr:row>
      <xdr:rowOff>13354</xdr:rowOff>
    </xdr:to>
    <xdr:sp macro="" textlink="">
      <xdr:nvSpPr>
        <xdr:cNvPr id="262" name="楕円 261"/>
        <xdr:cNvSpPr/>
      </xdr:nvSpPr>
      <xdr:spPr>
        <a:xfrm>
          <a:off x="1079500" y="16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29881</xdr:rowOff>
    </xdr:from>
    <xdr:ext cx="534377" cy="259045"/>
    <xdr:sp macro="" textlink="">
      <xdr:nvSpPr>
        <xdr:cNvPr id="263" name="テキスト ボックス 262"/>
        <xdr:cNvSpPr txBox="1"/>
      </xdr:nvSpPr>
      <xdr:spPr>
        <a:xfrm>
          <a:off x="863111" y="158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130236</xdr:rowOff>
    </xdr:from>
    <xdr:to>
      <xdr:col>55</xdr:col>
      <xdr:colOff>0</xdr:colOff>
      <xdr:row>37</xdr:row>
      <xdr:rowOff>143132</xdr:rowOff>
    </xdr:to>
    <xdr:cxnSp macro="">
      <xdr:nvCxnSpPr>
        <xdr:cNvPr id="294" name="直線コネクタ 293"/>
        <xdr:cNvCxnSpPr/>
      </xdr:nvCxnSpPr>
      <xdr:spPr>
        <a:xfrm flipV="1">
          <a:off x="9639300" y="6473886"/>
          <a:ext cx="8382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132597</xdr:rowOff>
    </xdr:from>
    <xdr:to>
      <xdr:col>50</xdr:col>
      <xdr:colOff>114300</xdr:colOff>
      <xdr:row>37</xdr:row>
      <xdr:rowOff>143132</xdr:rowOff>
    </xdr:to>
    <xdr:cxnSp macro="">
      <xdr:nvCxnSpPr>
        <xdr:cNvPr id="297" name="直線コネクタ 296"/>
        <xdr:cNvCxnSpPr/>
      </xdr:nvCxnSpPr>
      <xdr:spPr>
        <a:xfrm>
          <a:off x="8750300" y="6476247"/>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61411</xdr:rowOff>
    </xdr:from>
    <xdr:to>
      <xdr:col>45</xdr:col>
      <xdr:colOff>177800</xdr:colOff>
      <xdr:row>37</xdr:row>
      <xdr:rowOff>132597</xdr:rowOff>
    </xdr:to>
    <xdr:cxnSp macro="">
      <xdr:nvCxnSpPr>
        <xdr:cNvPr id="300" name="直線コネクタ 299"/>
        <xdr:cNvCxnSpPr/>
      </xdr:nvCxnSpPr>
      <xdr:spPr>
        <a:xfrm>
          <a:off x="7861300" y="6405061"/>
          <a:ext cx="889000" cy="7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61411</xdr:rowOff>
    </xdr:from>
    <xdr:to>
      <xdr:col>41</xdr:col>
      <xdr:colOff>50800</xdr:colOff>
      <xdr:row>38</xdr:row>
      <xdr:rowOff>6504</xdr:rowOff>
    </xdr:to>
    <xdr:cxnSp macro="">
      <xdr:nvCxnSpPr>
        <xdr:cNvPr id="303" name="直線コネクタ 302"/>
        <xdr:cNvCxnSpPr/>
      </xdr:nvCxnSpPr>
      <xdr:spPr>
        <a:xfrm flipV="1">
          <a:off x="6972300" y="6405061"/>
          <a:ext cx="889000" cy="1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14576</xdr:rowOff>
    </xdr:from>
    <xdr:ext cx="534377" cy="259045"/>
    <xdr:sp macro="" textlink="">
      <xdr:nvSpPr>
        <xdr:cNvPr id="305" name="テキスト ボックス 304"/>
        <xdr:cNvSpPr txBox="1"/>
      </xdr:nvSpPr>
      <xdr:spPr>
        <a:xfrm>
          <a:off x="7594111" y="65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79436</xdr:rowOff>
    </xdr:from>
    <xdr:to>
      <xdr:col>55</xdr:col>
      <xdr:colOff>50800</xdr:colOff>
      <xdr:row>38</xdr:row>
      <xdr:rowOff>9585</xdr:rowOff>
    </xdr:to>
    <xdr:sp macro="" textlink="">
      <xdr:nvSpPr>
        <xdr:cNvPr id="313" name="楕円 312"/>
        <xdr:cNvSpPr/>
      </xdr:nvSpPr>
      <xdr:spPr>
        <a:xfrm>
          <a:off x="104267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57863</xdr:rowOff>
    </xdr:from>
    <xdr:ext cx="534377" cy="259045"/>
    <xdr:sp macro="" textlink="">
      <xdr:nvSpPr>
        <xdr:cNvPr id="314" name="補助費等該当値テキスト"/>
        <xdr:cNvSpPr txBox="1"/>
      </xdr:nvSpPr>
      <xdr:spPr>
        <a:xfrm>
          <a:off x="10528300" y="640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92332</xdr:rowOff>
    </xdr:from>
    <xdr:to>
      <xdr:col>50</xdr:col>
      <xdr:colOff>165100</xdr:colOff>
      <xdr:row>38</xdr:row>
      <xdr:rowOff>22482</xdr:rowOff>
    </xdr:to>
    <xdr:sp macro="" textlink="">
      <xdr:nvSpPr>
        <xdr:cNvPr id="315" name="楕円 314"/>
        <xdr:cNvSpPr/>
      </xdr:nvSpPr>
      <xdr:spPr>
        <a:xfrm>
          <a:off x="9588500" y="64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13609</xdr:rowOff>
    </xdr:from>
    <xdr:ext cx="534377" cy="259045"/>
    <xdr:sp macro="" textlink="">
      <xdr:nvSpPr>
        <xdr:cNvPr id="316" name="テキスト ボックス 315"/>
        <xdr:cNvSpPr txBox="1"/>
      </xdr:nvSpPr>
      <xdr:spPr>
        <a:xfrm>
          <a:off x="9372111" y="65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81797</xdr:rowOff>
    </xdr:from>
    <xdr:to>
      <xdr:col>46</xdr:col>
      <xdr:colOff>38100</xdr:colOff>
      <xdr:row>38</xdr:row>
      <xdr:rowOff>11947</xdr:rowOff>
    </xdr:to>
    <xdr:sp macro="" textlink="">
      <xdr:nvSpPr>
        <xdr:cNvPr id="317" name="楕円 316"/>
        <xdr:cNvSpPr/>
      </xdr:nvSpPr>
      <xdr:spPr>
        <a:xfrm>
          <a:off x="8699500" y="64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3074</xdr:rowOff>
    </xdr:from>
    <xdr:ext cx="534377" cy="259045"/>
    <xdr:sp macro="" textlink="">
      <xdr:nvSpPr>
        <xdr:cNvPr id="318" name="テキスト ボックス 317"/>
        <xdr:cNvSpPr txBox="1"/>
      </xdr:nvSpPr>
      <xdr:spPr>
        <a:xfrm>
          <a:off x="8483111" y="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10611</xdr:rowOff>
    </xdr:from>
    <xdr:to>
      <xdr:col>41</xdr:col>
      <xdr:colOff>101600</xdr:colOff>
      <xdr:row>37</xdr:row>
      <xdr:rowOff>112211</xdr:rowOff>
    </xdr:to>
    <xdr:sp macro="" textlink="">
      <xdr:nvSpPr>
        <xdr:cNvPr id="319" name="楕円 318"/>
        <xdr:cNvSpPr/>
      </xdr:nvSpPr>
      <xdr:spPr>
        <a:xfrm>
          <a:off x="7810500" y="63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128738</xdr:rowOff>
    </xdr:from>
    <xdr:ext cx="599010" cy="259045"/>
    <xdr:sp macro="" textlink="">
      <xdr:nvSpPr>
        <xdr:cNvPr id="320" name="テキスト ボックス 319"/>
        <xdr:cNvSpPr txBox="1"/>
      </xdr:nvSpPr>
      <xdr:spPr>
        <a:xfrm>
          <a:off x="7561795" y="612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127155</xdr:rowOff>
    </xdr:from>
    <xdr:to>
      <xdr:col>36</xdr:col>
      <xdr:colOff>165100</xdr:colOff>
      <xdr:row>38</xdr:row>
      <xdr:rowOff>57305</xdr:rowOff>
    </xdr:to>
    <xdr:sp macro="" textlink="">
      <xdr:nvSpPr>
        <xdr:cNvPr id="321" name="楕円 320"/>
        <xdr:cNvSpPr/>
      </xdr:nvSpPr>
      <xdr:spPr>
        <a:xfrm>
          <a:off x="6921500" y="64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48431</xdr:rowOff>
    </xdr:from>
    <xdr:ext cx="534377" cy="259045"/>
    <xdr:sp macro="" textlink="">
      <xdr:nvSpPr>
        <xdr:cNvPr id="322" name="テキスト ボックス 321"/>
        <xdr:cNvSpPr txBox="1"/>
      </xdr:nvSpPr>
      <xdr:spPr>
        <a:xfrm>
          <a:off x="6705111" y="65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85265</xdr:rowOff>
    </xdr:from>
    <xdr:to>
      <xdr:col>55</xdr:col>
      <xdr:colOff>0</xdr:colOff>
      <xdr:row>58</xdr:row>
      <xdr:rowOff>55824</xdr:rowOff>
    </xdr:to>
    <xdr:cxnSp macro="">
      <xdr:nvCxnSpPr>
        <xdr:cNvPr id="351" name="直線コネクタ 350"/>
        <xdr:cNvCxnSpPr/>
      </xdr:nvCxnSpPr>
      <xdr:spPr>
        <a:xfrm>
          <a:off x="9639300" y="9686465"/>
          <a:ext cx="838200" cy="3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85265</xdr:rowOff>
    </xdr:from>
    <xdr:to>
      <xdr:col>50</xdr:col>
      <xdr:colOff>114300</xdr:colOff>
      <xdr:row>57</xdr:row>
      <xdr:rowOff>94365</xdr:rowOff>
    </xdr:to>
    <xdr:cxnSp macro="">
      <xdr:nvCxnSpPr>
        <xdr:cNvPr id="354" name="直線コネクタ 353"/>
        <xdr:cNvCxnSpPr/>
      </xdr:nvCxnSpPr>
      <xdr:spPr>
        <a:xfrm flipV="1">
          <a:off x="8750300" y="9686465"/>
          <a:ext cx="889000" cy="18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12124</xdr:rowOff>
    </xdr:from>
    <xdr:to>
      <xdr:col>45</xdr:col>
      <xdr:colOff>177800</xdr:colOff>
      <xdr:row>57</xdr:row>
      <xdr:rowOff>94365</xdr:rowOff>
    </xdr:to>
    <xdr:cxnSp macro="">
      <xdr:nvCxnSpPr>
        <xdr:cNvPr id="357" name="直線コネクタ 356"/>
        <xdr:cNvCxnSpPr/>
      </xdr:nvCxnSpPr>
      <xdr:spPr>
        <a:xfrm>
          <a:off x="7861300" y="9784774"/>
          <a:ext cx="889000" cy="8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12124</xdr:rowOff>
    </xdr:from>
    <xdr:to>
      <xdr:col>41</xdr:col>
      <xdr:colOff>50800</xdr:colOff>
      <xdr:row>57</xdr:row>
      <xdr:rowOff>107980</xdr:rowOff>
    </xdr:to>
    <xdr:cxnSp macro="">
      <xdr:nvCxnSpPr>
        <xdr:cNvPr id="360" name="直線コネクタ 359"/>
        <xdr:cNvCxnSpPr/>
      </xdr:nvCxnSpPr>
      <xdr:spPr>
        <a:xfrm flipV="1">
          <a:off x="6972300" y="9784774"/>
          <a:ext cx="889000" cy="9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29827</xdr:rowOff>
    </xdr:from>
    <xdr:ext cx="599010" cy="259045"/>
    <xdr:sp macro="" textlink="">
      <xdr:nvSpPr>
        <xdr:cNvPr id="362" name="テキスト ボックス 361"/>
        <xdr:cNvSpPr txBox="1"/>
      </xdr:nvSpPr>
      <xdr:spPr>
        <a:xfrm>
          <a:off x="7561795" y="99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29848</xdr:rowOff>
    </xdr:from>
    <xdr:ext cx="599010" cy="259045"/>
    <xdr:sp macro="" textlink="">
      <xdr:nvSpPr>
        <xdr:cNvPr id="364" name="テキスト ボックス 363"/>
        <xdr:cNvSpPr txBox="1"/>
      </xdr:nvSpPr>
      <xdr:spPr>
        <a:xfrm>
          <a:off x="6672795" y="99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5024</xdr:rowOff>
    </xdr:from>
    <xdr:to>
      <xdr:col>55</xdr:col>
      <xdr:colOff>50800</xdr:colOff>
      <xdr:row>58</xdr:row>
      <xdr:rowOff>106624</xdr:rowOff>
    </xdr:to>
    <xdr:sp macro="" textlink="">
      <xdr:nvSpPr>
        <xdr:cNvPr id="370" name="楕円 369"/>
        <xdr:cNvSpPr/>
      </xdr:nvSpPr>
      <xdr:spPr>
        <a:xfrm>
          <a:off x="10426700" y="99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154901</xdr:rowOff>
    </xdr:from>
    <xdr:ext cx="534377" cy="259045"/>
    <xdr:sp macro="" textlink="">
      <xdr:nvSpPr>
        <xdr:cNvPr id="371" name="普通建設事業費該当値テキスト"/>
        <xdr:cNvSpPr txBox="1"/>
      </xdr:nvSpPr>
      <xdr:spPr>
        <a:xfrm>
          <a:off x="10528300" y="99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34465</xdr:rowOff>
    </xdr:from>
    <xdr:to>
      <xdr:col>50</xdr:col>
      <xdr:colOff>165100</xdr:colOff>
      <xdr:row>56</xdr:row>
      <xdr:rowOff>136065</xdr:rowOff>
    </xdr:to>
    <xdr:sp macro="" textlink="">
      <xdr:nvSpPr>
        <xdr:cNvPr id="372" name="楕円 371"/>
        <xdr:cNvSpPr/>
      </xdr:nvSpPr>
      <xdr:spPr>
        <a:xfrm>
          <a:off x="9588500" y="963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152592</xdr:rowOff>
    </xdr:from>
    <xdr:ext cx="599010" cy="259045"/>
    <xdr:sp macro="" textlink="">
      <xdr:nvSpPr>
        <xdr:cNvPr id="373" name="テキスト ボックス 372"/>
        <xdr:cNvSpPr txBox="1"/>
      </xdr:nvSpPr>
      <xdr:spPr>
        <a:xfrm>
          <a:off x="9339795" y="941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43565</xdr:rowOff>
    </xdr:from>
    <xdr:to>
      <xdr:col>46</xdr:col>
      <xdr:colOff>38100</xdr:colOff>
      <xdr:row>57</xdr:row>
      <xdr:rowOff>145165</xdr:rowOff>
    </xdr:to>
    <xdr:sp macro="" textlink="">
      <xdr:nvSpPr>
        <xdr:cNvPr id="374" name="楕円 373"/>
        <xdr:cNvSpPr/>
      </xdr:nvSpPr>
      <xdr:spPr>
        <a:xfrm>
          <a:off x="8699500" y="981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161692</xdr:rowOff>
    </xdr:from>
    <xdr:ext cx="599010" cy="259045"/>
    <xdr:sp macro="" textlink="">
      <xdr:nvSpPr>
        <xdr:cNvPr id="375" name="テキスト ボックス 374"/>
        <xdr:cNvSpPr txBox="1"/>
      </xdr:nvSpPr>
      <xdr:spPr>
        <a:xfrm>
          <a:off x="8450795" y="959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132774</xdr:rowOff>
    </xdr:from>
    <xdr:to>
      <xdr:col>41</xdr:col>
      <xdr:colOff>101600</xdr:colOff>
      <xdr:row>57</xdr:row>
      <xdr:rowOff>62924</xdr:rowOff>
    </xdr:to>
    <xdr:sp macro="" textlink="">
      <xdr:nvSpPr>
        <xdr:cNvPr id="376" name="楕円 375"/>
        <xdr:cNvSpPr/>
      </xdr:nvSpPr>
      <xdr:spPr>
        <a:xfrm>
          <a:off x="7810500" y="97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79451</xdr:rowOff>
    </xdr:from>
    <xdr:ext cx="599010" cy="259045"/>
    <xdr:sp macro="" textlink="">
      <xdr:nvSpPr>
        <xdr:cNvPr id="377" name="テキスト ボックス 376"/>
        <xdr:cNvSpPr txBox="1"/>
      </xdr:nvSpPr>
      <xdr:spPr>
        <a:xfrm>
          <a:off x="7561795" y="95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57180</xdr:rowOff>
    </xdr:from>
    <xdr:to>
      <xdr:col>36</xdr:col>
      <xdr:colOff>165100</xdr:colOff>
      <xdr:row>57</xdr:row>
      <xdr:rowOff>158780</xdr:rowOff>
    </xdr:to>
    <xdr:sp macro="" textlink="">
      <xdr:nvSpPr>
        <xdr:cNvPr id="378" name="楕円 377"/>
        <xdr:cNvSpPr/>
      </xdr:nvSpPr>
      <xdr:spPr>
        <a:xfrm>
          <a:off x="6921500" y="98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3857</xdr:rowOff>
    </xdr:from>
    <xdr:ext cx="599010" cy="259045"/>
    <xdr:sp macro="" textlink="">
      <xdr:nvSpPr>
        <xdr:cNvPr id="379" name="テキスト ボックス 378"/>
        <xdr:cNvSpPr txBox="1"/>
      </xdr:nvSpPr>
      <xdr:spPr>
        <a:xfrm>
          <a:off x="6672795" y="960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102366</xdr:rowOff>
    </xdr:from>
    <xdr:to>
      <xdr:col>55</xdr:col>
      <xdr:colOff>0</xdr:colOff>
      <xdr:row>78</xdr:row>
      <xdr:rowOff>45977</xdr:rowOff>
    </xdr:to>
    <xdr:cxnSp macro="">
      <xdr:nvCxnSpPr>
        <xdr:cNvPr id="408" name="直線コネクタ 407"/>
        <xdr:cNvCxnSpPr/>
      </xdr:nvCxnSpPr>
      <xdr:spPr>
        <a:xfrm>
          <a:off x="9639300" y="12789666"/>
          <a:ext cx="838200" cy="62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102366</xdr:rowOff>
    </xdr:from>
    <xdr:to>
      <xdr:col>50</xdr:col>
      <xdr:colOff>114300</xdr:colOff>
      <xdr:row>77</xdr:row>
      <xdr:rowOff>12892</xdr:rowOff>
    </xdr:to>
    <xdr:cxnSp macro="">
      <xdr:nvCxnSpPr>
        <xdr:cNvPr id="411" name="直線コネクタ 410"/>
        <xdr:cNvCxnSpPr/>
      </xdr:nvCxnSpPr>
      <xdr:spPr>
        <a:xfrm flipV="1">
          <a:off x="8750300" y="12789666"/>
          <a:ext cx="889000" cy="42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49388</xdr:rowOff>
    </xdr:from>
    <xdr:to>
      <xdr:col>45</xdr:col>
      <xdr:colOff>177800</xdr:colOff>
      <xdr:row>77</xdr:row>
      <xdr:rowOff>12892</xdr:rowOff>
    </xdr:to>
    <xdr:cxnSp macro="">
      <xdr:nvCxnSpPr>
        <xdr:cNvPr id="414" name="直線コネクタ 413"/>
        <xdr:cNvCxnSpPr/>
      </xdr:nvCxnSpPr>
      <xdr:spPr>
        <a:xfrm>
          <a:off x="7861300" y="13079588"/>
          <a:ext cx="889000" cy="1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52316</xdr:rowOff>
    </xdr:from>
    <xdr:ext cx="534377" cy="259045"/>
    <xdr:sp macro="" textlink="">
      <xdr:nvSpPr>
        <xdr:cNvPr id="418" name="テキスト ボックス 417"/>
        <xdr:cNvSpPr txBox="1"/>
      </xdr:nvSpPr>
      <xdr:spPr>
        <a:xfrm>
          <a:off x="7594111" y="1342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166627</xdr:rowOff>
    </xdr:from>
    <xdr:to>
      <xdr:col>55</xdr:col>
      <xdr:colOff>50800</xdr:colOff>
      <xdr:row>78</xdr:row>
      <xdr:rowOff>96777</xdr:rowOff>
    </xdr:to>
    <xdr:sp macro="" textlink="">
      <xdr:nvSpPr>
        <xdr:cNvPr id="424" name="楕円 423"/>
        <xdr:cNvSpPr/>
      </xdr:nvSpPr>
      <xdr:spPr>
        <a:xfrm>
          <a:off x="10426700" y="133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18054</xdr:rowOff>
    </xdr:from>
    <xdr:ext cx="534377" cy="259045"/>
    <xdr:sp macro="" textlink="">
      <xdr:nvSpPr>
        <xdr:cNvPr id="425" name="普通建設事業費 （ うち新規整備　）該当値テキスト"/>
        <xdr:cNvSpPr txBox="1"/>
      </xdr:nvSpPr>
      <xdr:spPr>
        <a:xfrm>
          <a:off x="10528300" y="1321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51566</xdr:rowOff>
    </xdr:from>
    <xdr:to>
      <xdr:col>50</xdr:col>
      <xdr:colOff>165100</xdr:colOff>
      <xdr:row>74</xdr:row>
      <xdr:rowOff>153166</xdr:rowOff>
    </xdr:to>
    <xdr:sp macro="" textlink="">
      <xdr:nvSpPr>
        <xdr:cNvPr id="426" name="楕円 425"/>
        <xdr:cNvSpPr/>
      </xdr:nvSpPr>
      <xdr:spPr>
        <a:xfrm>
          <a:off x="9588500" y="1273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169693</xdr:rowOff>
    </xdr:from>
    <xdr:ext cx="599010" cy="259045"/>
    <xdr:sp macro="" textlink="">
      <xdr:nvSpPr>
        <xdr:cNvPr id="427" name="テキスト ボックス 426"/>
        <xdr:cNvSpPr txBox="1"/>
      </xdr:nvSpPr>
      <xdr:spPr>
        <a:xfrm>
          <a:off x="9339795" y="1251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133542</xdr:rowOff>
    </xdr:from>
    <xdr:to>
      <xdr:col>46</xdr:col>
      <xdr:colOff>38100</xdr:colOff>
      <xdr:row>77</xdr:row>
      <xdr:rowOff>63692</xdr:rowOff>
    </xdr:to>
    <xdr:sp macro="" textlink="">
      <xdr:nvSpPr>
        <xdr:cNvPr id="428" name="楕円 427"/>
        <xdr:cNvSpPr/>
      </xdr:nvSpPr>
      <xdr:spPr>
        <a:xfrm>
          <a:off x="8699500" y="131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80218</xdr:rowOff>
    </xdr:from>
    <xdr:ext cx="534377" cy="259045"/>
    <xdr:sp macro="" textlink="">
      <xdr:nvSpPr>
        <xdr:cNvPr id="429" name="テキスト ボックス 428"/>
        <xdr:cNvSpPr txBox="1"/>
      </xdr:nvSpPr>
      <xdr:spPr>
        <a:xfrm>
          <a:off x="8483111" y="1293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170038</xdr:rowOff>
    </xdr:from>
    <xdr:to>
      <xdr:col>41</xdr:col>
      <xdr:colOff>101600</xdr:colOff>
      <xdr:row>76</xdr:row>
      <xdr:rowOff>100188</xdr:rowOff>
    </xdr:to>
    <xdr:sp macro="" textlink="">
      <xdr:nvSpPr>
        <xdr:cNvPr id="430" name="楕円 429"/>
        <xdr:cNvSpPr/>
      </xdr:nvSpPr>
      <xdr:spPr>
        <a:xfrm>
          <a:off x="7810500" y="130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116715</xdr:rowOff>
    </xdr:from>
    <xdr:ext cx="599010" cy="259045"/>
    <xdr:sp macro="" textlink="">
      <xdr:nvSpPr>
        <xdr:cNvPr id="431" name="テキスト ボックス 430"/>
        <xdr:cNvSpPr txBox="1"/>
      </xdr:nvSpPr>
      <xdr:spPr>
        <a:xfrm>
          <a:off x="7561795" y="1280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151684</xdr:rowOff>
    </xdr:from>
    <xdr:to>
      <xdr:col>55</xdr:col>
      <xdr:colOff>0</xdr:colOff>
      <xdr:row>96</xdr:row>
      <xdr:rowOff>153598</xdr:rowOff>
    </xdr:to>
    <xdr:cxnSp macro="">
      <xdr:nvCxnSpPr>
        <xdr:cNvPr id="456" name="直線コネクタ 455"/>
        <xdr:cNvCxnSpPr/>
      </xdr:nvCxnSpPr>
      <xdr:spPr>
        <a:xfrm>
          <a:off x="9639300" y="16610884"/>
          <a:ext cx="838200" cy="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106851</xdr:rowOff>
    </xdr:from>
    <xdr:to>
      <xdr:col>50</xdr:col>
      <xdr:colOff>114300</xdr:colOff>
      <xdr:row>96</xdr:row>
      <xdr:rowOff>151684</xdr:rowOff>
    </xdr:to>
    <xdr:cxnSp macro="">
      <xdr:nvCxnSpPr>
        <xdr:cNvPr id="459" name="直線コネクタ 458"/>
        <xdr:cNvCxnSpPr/>
      </xdr:nvCxnSpPr>
      <xdr:spPr>
        <a:xfrm>
          <a:off x="8750300" y="16566051"/>
          <a:ext cx="889000" cy="4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81401</xdr:rowOff>
    </xdr:from>
    <xdr:to>
      <xdr:col>45</xdr:col>
      <xdr:colOff>177800</xdr:colOff>
      <xdr:row>96</xdr:row>
      <xdr:rowOff>106851</xdr:rowOff>
    </xdr:to>
    <xdr:cxnSp macro="">
      <xdr:nvCxnSpPr>
        <xdr:cNvPr id="462" name="直線コネクタ 461"/>
        <xdr:cNvCxnSpPr/>
      </xdr:nvCxnSpPr>
      <xdr:spPr>
        <a:xfrm>
          <a:off x="7861300" y="16540601"/>
          <a:ext cx="8890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130363</xdr:rowOff>
    </xdr:from>
    <xdr:ext cx="534377" cy="259045"/>
    <xdr:sp macro="" textlink="">
      <xdr:nvSpPr>
        <xdr:cNvPr id="466" name="テキスト ボックス 465"/>
        <xdr:cNvSpPr txBox="1"/>
      </xdr:nvSpPr>
      <xdr:spPr>
        <a:xfrm>
          <a:off x="7594111" y="1658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102798</xdr:rowOff>
    </xdr:from>
    <xdr:to>
      <xdr:col>55</xdr:col>
      <xdr:colOff>50800</xdr:colOff>
      <xdr:row>97</xdr:row>
      <xdr:rowOff>32948</xdr:rowOff>
    </xdr:to>
    <xdr:sp macro="" textlink="">
      <xdr:nvSpPr>
        <xdr:cNvPr id="472" name="楕円 471"/>
        <xdr:cNvSpPr/>
      </xdr:nvSpPr>
      <xdr:spPr>
        <a:xfrm>
          <a:off x="10426700" y="1656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81225</xdr:rowOff>
    </xdr:from>
    <xdr:ext cx="534377" cy="259045"/>
    <xdr:sp macro="" textlink="">
      <xdr:nvSpPr>
        <xdr:cNvPr id="473" name="普通建設事業費 （ うち更新整備　）該当値テキスト"/>
        <xdr:cNvSpPr txBox="1"/>
      </xdr:nvSpPr>
      <xdr:spPr>
        <a:xfrm>
          <a:off x="10528300"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100884</xdr:rowOff>
    </xdr:from>
    <xdr:to>
      <xdr:col>50</xdr:col>
      <xdr:colOff>165100</xdr:colOff>
      <xdr:row>97</xdr:row>
      <xdr:rowOff>31034</xdr:rowOff>
    </xdr:to>
    <xdr:sp macro="" textlink="">
      <xdr:nvSpPr>
        <xdr:cNvPr id="474" name="楕円 473"/>
        <xdr:cNvSpPr/>
      </xdr:nvSpPr>
      <xdr:spPr>
        <a:xfrm>
          <a:off x="9588500" y="165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22161</xdr:rowOff>
    </xdr:from>
    <xdr:ext cx="534377" cy="259045"/>
    <xdr:sp macro="" textlink="">
      <xdr:nvSpPr>
        <xdr:cNvPr id="475" name="テキスト ボックス 474"/>
        <xdr:cNvSpPr txBox="1"/>
      </xdr:nvSpPr>
      <xdr:spPr>
        <a:xfrm>
          <a:off x="9372111" y="1665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56051</xdr:rowOff>
    </xdr:from>
    <xdr:to>
      <xdr:col>46</xdr:col>
      <xdr:colOff>38100</xdr:colOff>
      <xdr:row>96</xdr:row>
      <xdr:rowOff>157651</xdr:rowOff>
    </xdr:to>
    <xdr:sp macro="" textlink="">
      <xdr:nvSpPr>
        <xdr:cNvPr id="476" name="楕円 475"/>
        <xdr:cNvSpPr/>
      </xdr:nvSpPr>
      <xdr:spPr>
        <a:xfrm>
          <a:off x="8699500" y="165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2728</xdr:rowOff>
    </xdr:from>
    <xdr:ext cx="534377" cy="259045"/>
    <xdr:sp macro="" textlink="">
      <xdr:nvSpPr>
        <xdr:cNvPr id="477" name="テキスト ボックス 476"/>
        <xdr:cNvSpPr txBox="1"/>
      </xdr:nvSpPr>
      <xdr:spPr>
        <a:xfrm>
          <a:off x="8483111" y="162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30601</xdr:rowOff>
    </xdr:from>
    <xdr:to>
      <xdr:col>41</xdr:col>
      <xdr:colOff>101600</xdr:colOff>
      <xdr:row>96</xdr:row>
      <xdr:rowOff>132201</xdr:rowOff>
    </xdr:to>
    <xdr:sp macro="" textlink="">
      <xdr:nvSpPr>
        <xdr:cNvPr id="478" name="楕円 477"/>
        <xdr:cNvSpPr/>
      </xdr:nvSpPr>
      <xdr:spPr>
        <a:xfrm>
          <a:off x="7810500" y="164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148728</xdr:rowOff>
    </xdr:from>
    <xdr:ext cx="534377" cy="259045"/>
    <xdr:sp macro="" textlink="">
      <xdr:nvSpPr>
        <xdr:cNvPr id="479" name="テキスト ボックス 478"/>
        <xdr:cNvSpPr txBox="1"/>
      </xdr:nvSpPr>
      <xdr:spPr>
        <a:xfrm>
          <a:off x="7594111" y="162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68669</xdr:rowOff>
    </xdr:from>
    <xdr:to>
      <xdr:col>85</xdr:col>
      <xdr:colOff>127000</xdr:colOff>
      <xdr:row>39</xdr:row>
      <xdr:rowOff>44450</xdr:rowOff>
    </xdr:to>
    <xdr:cxnSp macro="">
      <xdr:nvCxnSpPr>
        <xdr:cNvPr id="508" name="直線コネクタ 507"/>
        <xdr:cNvCxnSpPr/>
      </xdr:nvCxnSpPr>
      <xdr:spPr>
        <a:xfrm flipV="1">
          <a:off x="15481300" y="6583769"/>
          <a:ext cx="838200" cy="1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1" name="直線コネクタ 51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59004</xdr:rowOff>
    </xdr:from>
    <xdr:to>
      <xdr:col>71</xdr:col>
      <xdr:colOff>177800</xdr:colOff>
      <xdr:row>39</xdr:row>
      <xdr:rowOff>44450</xdr:rowOff>
    </xdr:to>
    <xdr:cxnSp macro="">
      <xdr:nvCxnSpPr>
        <xdr:cNvPr id="517" name="直線コネクタ 516"/>
        <xdr:cNvCxnSpPr/>
      </xdr:nvCxnSpPr>
      <xdr:spPr>
        <a:xfrm>
          <a:off x="12814300" y="6402654"/>
          <a:ext cx="889000" cy="3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141126</xdr:rowOff>
    </xdr:from>
    <xdr:ext cx="469744" cy="259045"/>
    <xdr:sp macro="" textlink="">
      <xdr:nvSpPr>
        <xdr:cNvPr id="521" name="テキスト ボックス 520"/>
        <xdr:cNvSpPr txBox="1"/>
      </xdr:nvSpPr>
      <xdr:spPr>
        <a:xfrm>
          <a:off x="12579428"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17869</xdr:rowOff>
    </xdr:from>
    <xdr:to>
      <xdr:col>85</xdr:col>
      <xdr:colOff>177800</xdr:colOff>
      <xdr:row>38</xdr:row>
      <xdr:rowOff>119469</xdr:rowOff>
    </xdr:to>
    <xdr:sp macro="" textlink="">
      <xdr:nvSpPr>
        <xdr:cNvPr id="527" name="楕円 526"/>
        <xdr:cNvSpPr/>
      </xdr:nvSpPr>
      <xdr:spPr>
        <a:xfrm>
          <a:off x="16268700" y="65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40746</xdr:rowOff>
    </xdr:from>
    <xdr:ext cx="534377" cy="259045"/>
    <xdr:sp macro="" textlink="">
      <xdr:nvSpPr>
        <xdr:cNvPr id="528" name="災害復旧事業費該当値テキスト"/>
        <xdr:cNvSpPr txBox="1"/>
      </xdr:nvSpPr>
      <xdr:spPr>
        <a:xfrm>
          <a:off x="16370300" y="63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9" name="楕円 52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0" name="テキスト ボックス 52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8204</xdr:rowOff>
    </xdr:from>
    <xdr:to>
      <xdr:col>67</xdr:col>
      <xdr:colOff>101600</xdr:colOff>
      <xdr:row>37</xdr:row>
      <xdr:rowOff>109804</xdr:rowOff>
    </xdr:to>
    <xdr:sp macro="" textlink="">
      <xdr:nvSpPr>
        <xdr:cNvPr id="535" name="楕円 534"/>
        <xdr:cNvSpPr/>
      </xdr:nvSpPr>
      <xdr:spPr>
        <a:xfrm>
          <a:off x="12763500" y="635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126331</xdr:rowOff>
    </xdr:from>
    <xdr:ext cx="534377" cy="259045"/>
    <xdr:sp macro="" textlink="">
      <xdr:nvSpPr>
        <xdr:cNvPr id="536" name="テキスト ボックス 535"/>
        <xdr:cNvSpPr txBox="1"/>
      </xdr:nvSpPr>
      <xdr:spPr>
        <a:xfrm>
          <a:off x="12547111" y="61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91278</xdr:rowOff>
    </xdr:from>
    <xdr:to>
      <xdr:col>85</xdr:col>
      <xdr:colOff>127000</xdr:colOff>
      <xdr:row>75</xdr:row>
      <xdr:rowOff>92421</xdr:rowOff>
    </xdr:to>
    <xdr:cxnSp macro="">
      <xdr:nvCxnSpPr>
        <xdr:cNvPr id="612" name="直線コネクタ 611"/>
        <xdr:cNvCxnSpPr/>
      </xdr:nvCxnSpPr>
      <xdr:spPr>
        <a:xfrm flipV="1">
          <a:off x="15481300" y="1295002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92421</xdr:rowOff>
    </xdr:from>
    <xdr:to>
      <xdr:col>81</xdr:col>
      <xdr:colOff>50800</xdr:colOff>
      <xdr:row>75</xdr:row>
      <xdr:rowOff>120493</xdr:rowOff>
    </xdr:to>
    <xdr:cxnSp macro="">
      <xdr:nvCxnSpPr>
        <xdr:cNvPr id="615" name="直線コネクタ 614"/>
        <xdr:cNvCxnSpPr/>
      </xdr:nvCxnSpPr>
      <xdr:spPr>
        <a:xfrm flipV="1">
          <a:off x="14592300" y="1295117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114947</xdr:rowOff>
    </xdr:from>
    <xdr:to>
      <xdr:col>76</xdr:col>
      <xdr:colOff>114300</xdr:colOff>
      <xdr:row>75</xdr:row>
      <xdr:rowOff>120493</xdr:rowOff>
    </xdr:to>
    <xdr:cxnSp macro="">
      <xdr:nvCxnSpPr>
        <xdr:cNvPr id="618" name="直線コネクタ 617"/>
        <xdr:cNvCxnSpPr/>
      </xdr:nvCxnSpPr>
      <xdr:spPr>
        <a:xfrm>
          <a:off x="13703300" y="12973697"/>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114947</xdr:rowOff>
    </xdr:from>
    <xdr:to>
      <xdr:col>71</xdr:col>
      <xdr:colOff>177800</xdr:colOff>
      <xdr:row>75</xdr:row>
      <xdr:rowOff>118134</xdr:rowOff>
    </xdr:to>
    <xdr:cxnSp macro="">
      <xdr:nvCxnSpPr>
        <xdr:cNvPr id="621" name="直線コネクタ 620"/>
        <xdr:cNvCxnSpPr/>
      </xdr:nvCxnSpPr>
      <xdr:spPr>
        <a:xfrm flipV="1">
          <a:off x="12814300" y="12973697"/>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40478</xdr:rowOff>
    </xdr:from>
    <xdr:to>
      <xdr:col>85</xdr:col>
      <xdr:colOff>177800</xdr:colOff>
      <xdr:row>75</xdr:row>
      <xdr:rowOff>142078</xdr:rowOff>
    </xdr:to>
    <xdr:sp macro="" textlink="">
      <xdr:nvSpPr>
        <xdr:cNvPr id="631" name="楕円 630"/>
        <xdr:cNvSpPr/>
      </xdr:nvSpPr>
      <xdr:spPr>
        <a:xfrm>
          <a:off x="16268700" y="128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63355</xdr:rowOff>
    </xdr:from>
    <xdr:ext cx="599010" cy="259045"/>
    <xdr:sp macro="" textlink="">
      <xdr:nvSpPr>
        <xdr:cNvPr id="632" name="公債費該当値テキスト"/>
        <xdr:cNvSpPr txBox="1"/>
      </xdr:nvSpPr>
      <xdr:spPr>
        <a:xfrm>
          <a:off x="16370300" y="1275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41621</xdr:rowOff>
    </xdr:from>
    <xdr:to>
      <xdr:col>81</xdr:col>
      <xdr:colOff>101600</xdr:colOff>
      <xdr:row>75</xdr:row>
      <xdr:rowOff>143221</xdr:rowOff>
    </xdr:to>
    <xdr:sp macro="" textlink="">
      <xdr:nvSpPr>
        <xdr:cNvPr id="633" name="楕円 632"/>
        <xdr:cNvSpPr/>
      </xdr:nvSpPr>
      <xdr:spPr>
        <a:xfrm>
          <a:off x="15430500" y="1290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159748</xdr:rowOff>
    </xdr:from>
    <xdr:ext cx="599010" cy="259045"/>
    <xdr:sp macro="" textlink="">
      <xdr:nvSpPr>
        <xdr:cNvPr id="634" name="テキスト ボックス 633"/>
        <xdr:cNvSpPr txBox="1"/>
      </xdr:nvSpPr>
      <xdr:spPr>
        <a:xfrm>
          <a:off x="15181795" y="126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69693</xdr:rowOff>
    </xdr:from>
    <xdr:to>
      <xdr:col>76</xdr:col>
      <xdr:colOff>165100</xdr:colOff>
      <xdr:row>75</xdr:row>
      <xdr:rowOff>171292</xdr:rowOff>
    </xdr:to>
    <xdr:sp macro="" textlink="">
      <xdr:nvSpPr>
        <xdr:cNvPr id="635" name="楕円 634"/>
        <xdr:cNvSpPr/>
      </xdr:nvSpPr>
      <xdr:spPr>
        <a:xfrm>
          <a:off x="14541500" y="129284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16370</xdr:rowOff>
    </xdr:from>
    <xdr:ext cx="599010" cy="259045"/>
    <xdr:sp macro="" textlink="">
      <xdr:nvSpPr>
        <xdr:cNvPr id="636" name="テキスト ボックス 635"/>
        <xdr:cNvSpPr txBox="1"/>
      </xdr:nvSpPr>
      <xdr:spPr>
        <a:xfrm>
          <a:off x="14292795" y="127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64147</xdr:rowOff>
    </xdr:from>
    <xdr:to>
      <xdr:col>72</xdr:col>
      <xdr:colOff>38100</xdr:colOff>
      <xdr:row>75</xdr:row>
      <xdr:rowOff>165748</xdr:rowOff>
    </xdr:to>
    <xdr:sp macro="" textlink="">
      <xdr:nvSpPr>
        <xdr:cNvPr id="637" name="楕円 636"/>
        <xdr:cNvSpPr/>
      </xdr:nvSpPr>
      <xdr:spPr>
        <a:xfrm>
          <a:off x="13652500" y="12922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10824</xdr:rowOff>
    </xdr:from>
    <xdr:ext cx="599010" cy="259045"/>
    <xdr:sp macro="" textlink="">
      <xdr:nvSpPr>
        <xdr:cNvPr id="638" name="テキスト ボックス 637"/>
        <xdr:cNvSpPr txBox="1"/>
      </xdr:nvSpPr>
      <xdr:spPr>
        <a:xfrm>
          <a:off x="13403795" y="126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67334</xdr:rowOff>
    </xdr:from>
    <xdr:to>
      <xdr:col>67</xdr:col>
      <xdr:colOff>101600</xdr:colOff>
      <xdr:row>75</xdr:row>
      <xdr:rowOff>168934</xdr:rowOff>
    </xdr:to>
    <xdr:sp macro="" textlink="">
      <xdr:nvSpPr>
        <xdr:cNvPr id="639" name="楕円 638"/>
        <xdr:cNvSpPr/>
      </xdr:nvSpPr>
      <xdr:spPr>
        <a:xfrm>
          <a:off x="12763500" y="129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14011</xdr:rowOff>
    </xdr:from>
    <xdr:ext cx="599010" cy="259045"/>
    <xdr:sp macro="" textlink="">
      <xdr:nvSpPr>
        <xdr:cNvPr id="640" name="テキスト ボックス 639"/>
        <xdr:cNvSpPr txBox="1"/>
      </xdr:nvSpPr>
      <xdr:spPr>
        <a:xfrm>
          <a:off x="12514795" y="1270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116463</xdr:rowOff>
    </xdr:from>
    <xdr:to>
      <xdr:col>85</xdr:col>
      <xdr:colOff>127000</xdr:colOff>
      <xdr:row>98</xdr:row>
      <xdr:rowOff>123808</xdr:rowOff>
    </xdr:to>
    <xdr:cxnSp macro="">
      <xdr:nvCxnSpPr>
        <xdr:cNvPr id="669" name="直線コネクタ 668"/>
        <xdr:cNvCxnSpPr/>
      </xdr:nvCxnSpPr>
      <xdr:spPr>
        <a:xfrm>
          <a:off x="15481300" y="16918563"/>
          <a:ext cx="8382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88196</xdr:rowOff>
    </xdr:from>
    <xdr:to>
      <xdr:col>81</xdr:col>
      <xdr:colOff>50800</xdr:colOff>
      <xdr:row>98</xdr:row>
      <xdr:rowOff>116463</xdr:rowOff>
    </xdr:to>
    <xdr:cxnSp macro="">
      <xdr:nvCxnSpPr>
        <xdr:cNvPr id="672" name="直線コネクタ 671"/>
        <xdr:cNvCxnSpPr/>
      </xdr:nvCxnSpPr>
      <xdr:spPr>
        <a:xfrm>
          <a:off x="14592300" y="16890296"/>
          <a:ext cx="889000" cy="2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674" name="テキスト ボックス 673"/>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88196</xdr:rowOff>
    </xdr:from>
    <xdr:to>
      <xdr:col>76</xdr:col>
      <xdr:colOff>114300</xdr:colOff>
      <xdr:row>98</xdr:row>
      <xdr:rowOff>124333</xdr:rowOff>
    </xdr:to>
    <xdr:cxnSp macro="">
      <xdr:nvCxnSpPr>
        <xdr:cNvPr id="675" name="直線コネクタ 674"/>
        <xdr:cNvCxnSpPr/>
      </xdr:nvCxnSpPr>
      <xdr:spPr>
        <a:xfrm flipV="1">
          <a:off x="13703300" y="16890296"/>
          <a:ext cx="889000" cy="3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86641</xdr:rowOff>
    </xdr:from>
    <xdr:to>
      <xdr:col>71</xdr:col>
      <xdr:colOff>177800</xdr:colOff>
      <xdr:row>98</xdr:row>
      <xdr:rowOff>124333</xdr:rowOff>
    </xdr:to>
    <xdr:cxnSp macro="">
      <xdr:nvCxnSpPr>
        <xdr:cNvPr id="678" name="直線コネクタ 677"/>
        <xdr:cNvCxnSpPr/>
      </xdr:nvCxnSpPr>
      <xdr:spPr>
        <a:xfrm>
          <a:off x="12814300" y="16888741"/>
          <a:ext cx="889000" cy="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73008</xdr:rowOff>
    </xdr:from>
    <xdr:to>
      <xdr:col>85</xdr:col>
      <xdr:colOff>177800</xdr:colOff>
      <xdr:row>99</xdr:row>
      <xdr:rowOff>3158</xdr:rowOff>
    </xdr:to>
    <xdr:sp macro="" textlink="">
      <xdr:nvSpPr>
        <xdr:cNvPr id="688" name="楕円 687"/>
        <xdr:cNvSpPr/>
      </xdr:nvSpPr>
      <xdr:spPr>
        <a:xfrm>
          <a:off x="16268700" y="168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39815</xdr:rowOff>
    </xdr:from>
    <xdr:ext cx="534377" cy="259045"/>
    <xdr:sp macro="" textlink="">
      <xdr:nvSpPr>
        <xdr:cNvPr id="689" name="積立金該当値テキスト"/>
        <xdr:cNvSpPr txBox="1"/>
      </xdr:nvSpPr>
      <xdr:spPr>
        <a:xfrm>
          <a:off x="16370300" y="168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65663</xdr:rowOff>
    </xdr:from>
    <xdr:to>
      <xdr:col>81</xdr:col>
      <xdr:colOff>101600</xdr:colOff>
      <xdr:row>98</xdr:row>
      <xdr:rowOff>167263</xdr:rowOff>
    </xdr:to>
    <xdr:sp macro="" textlink="">
      <xdr:nvSpPr>
        <xdr:cNvPr id="690" name="楕円 689"/>
        <xdr:cNvSpPr/>
      </xdr:nvSpPr>
      <xdr:spPr>
        <a:xfrm>
          <a:off x="15430500" y="16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12340</xdr:rowOff>
    </xdr:from>
    <xdr:ext cx="534377" cy="259045"/>
    <xdr:sp macro="" textlink="">
      <xdr:nvSpPr>
        <xdr:cNvPr id="691" name="テキスト ボックス 690"/>
        <xdr:cNvSpPr txBox="1"/>
      </xdr:nvSpPr>
      <xdr:spPr>
        <a:xfrm>
          <a:off x="15214111" y="1664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37396</xdr:rowOff>
    </xdr:from>
    <xdr:to>
      <xdr:col>76</xdr:col>
      <xdr:colOff>165100</xdr:colOff>
      <xdr:row>98</xdr:row>
      <xdr:rowOff>138996</xdr:rowOff>
    </xdr:to>
    <xdr:sp macro="" textlink="">
      <xdr:nvSpPr>
        <xdr:cNvPr id="692" name="楕円 691"/>
        <xdr:cNvSpPr/>
      </xdr:nvSpPr>
      <xdr:spPr>
        <a:xfrm>
          <a:off x="14541500" y="168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155523</xdr:rowOff>
    </xdr:from>
    <xdr:ext cx="534377" cy="259045"/>
    <xdr:sp macro="" textlink="">
      <xdr:nvSpPr>
        <xdr:cNvPr id="693" name="テキスト ボックス 692"/>
        <xdr:cNvSpPr txBox="1"/>
      </xdr:nvSpPr>
      <xdr:spPr>
        <a:xfrm>
          <a:off x="14325111" y="166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73533</xdr:rowOff>
    </xdr:from>
    <xdr:to>
      <xdr:col>72</xdr:col>
      <xdr:colOff>38100</xdr:colOff>
      <xdr:row>99</xdr:row>
      <xdr:rowOff>3683</xdr:rowOff>
    </xdr:to>
    <xdr:sp macro="" textlink="">
      <xdr:nvSpPr>
        <xdr:cNvPr id="694" name="楕円 693"/>
        <xdr:cNvSpPr/>
      </xdr:nvSpPr>
      <xdr:spPr>
        <a:xfrm>
          <a:off x="13652500" y="168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166260</xdr:rowOff>
    </xdr:from>
    <xdr:ext cx="534377" cy="259045"/>
    <xdr:sp macro="" textlink="">
      <xdr:nvSpPr>
        <xdr:cNvPr id="695" name="テキスト ボックス 694"/>
        <xdr:cNvSpPr txBox="1"/>
      </xdr:nvSpPr>
      <xdr:spPr>
        <a:xfrm>
          <a:off x="13436111" y="169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35841</xdr:rowOff>
    </xdr:from>
    <xdr:to>
      <xdr:col>67</xdr:col>
      <xdr:colOff>101600</xdr:colOff>
      <xdr:row>98</xdr:row>
      <xdr:rowOff>137441</xdr:rowOff>
    </xdr:to>
    <xdr:sp macro="" textlink="">
      <xdr:nvSpPr>
        <xdr:cNvPr id="696" name="楕円 695"/>
        <xdr:cNvSpPr/>
      </xdr:nvSpPr>
      <xdr:spPr>
        <a:xfrm>
          <a:off x="12763500" y="168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153968</xdr:rowOff>
    </xdr:from>
    <xdr:ext cx="534377" cy="259045"/>
    <xdr:sp macro="" textlink="">
      <xdr:nvSpPr>
        <xdr:cNvPr id="697" name="テキスト ボックス 696"/>
        <xdr:cNvSpPr txBox="1"/>
      </xdr:nvSpPr>
      <xdr:spPr>
        <a:xfrm>
          <a:off x="12547111" y="1661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115788</xdr:rowOff>
    </xdr:from>
    <xdr:to>
      <xdr:col>111</xdr:col>
      <xdr:colOff>177800</xdr:colOff>
      <xdr:row>38</xdr:row>
      <xdr:rowOff>139700</xdr:rowOff>
    </xdr:to>
    <xdr:cxnSp macro="">
      <xdr:nvCxnSpPr>
        <xdr:cNvPr id="727" name="直線コネクタ 726"/>
        <xdr:cNvCxnSpPr/>
      </xdr:nvCxnSpPr>
      <xdr:spPr>
        <a:xfrm>
          <a:off x="20434300" y="6630888"/>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114188</xdr:rowOff>
    </xdr:from>
    <xdr:to>
      <xdr:col>107</xdr:col>
      <xdr:colOff>50800</xdr:colOff>
      <xdr:row>38</xdr:row>
      <xdr:rowOff>115788</xdr:rowOff>
    </xdr:to>
    <xdr:cxnSp macro="">
      <xdr:nvCxnSpPr>
        <xdr:cNvPr id="730" name="直線コネクタ 729"/>
        <xdr:cNvCxnSpPr/>
      </xdr:nvCxnSpPr>
      <xdr:spPr>
        <a:xfrm>
          <a:off x="19545300" y="6629288"/>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114188</xdr:rowOff>
    </xdr:from>
    <xdr:to>
      <xdr:col>102</xdr:col>
      <xdr:colOff>114300</xdr:colOff>
      <xdr:row>38</xdr:row>
      <xdr:rowOff>118714</xdr:rowOff>
    </xdr:to>
    <xdr:cxnSp macro="">
      <xdr:nvCxnSpPr>
        <xdr:cNvPr id="733" name="直線コネクタ 732"/>
        <xdr:cNvCxnSpPr/>
      </xdr:nvCxnSpPr>
      <xdr:spPr>
        <a:xfrm flipV="1">
          <a:off x="18656300" y="6629288"/>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5" name="テキスト ボックス 734"/>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7" name="テキスト ボックス 736"/>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64988</xdr:rowOff>
    </xdr:from>
    <xdr:to>
      <xdr:col>107</xdr:col>
      <xdr:colOff>101600</xdr:colOff>
      <xdr:row>38</xdr:row>
      <xdr:rowOff>166588</xdr:rowOff>
    </xdr:to>
    <xdr:sp macro="" textlink="">
      <xdr:nvSpPr>
        <xdr:cNvPr id="747" name="楕円 746"/>
        <xdr:cNvSpPr/>
      </xdr:nvSpPr>
      <xdr:spPr>
        <a:xfrm>
          <a:off x="20383500" y="65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157715</xdr:rowOff>
    </xdr:from>
    <xdr:ext cx="378565" cy="259045"/>
    <xdr:sp macro="" textlink="">
      <xdr:nvSpPr>
        <xdr:cNvPr id="748" name="テキスト ボックス 747"/>
        <xdr:cNvSpPr txBox="1"/>
      </xdr:nvSpPr>
      <xdr:spPr>
        <a:xfrm>
          <a:off x="20245017" y="6672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63388</xdr:rowOff>
    </xdr:from>
    <xdr:to>
      <xdr:col>102</xdr:col>
      <xdr:colOff>165100</xdr:colOff>
      <xdr:row>38</xdr:row>
      <xdr:rowOff>164988</xdr:rowOff>
    </xdr:to>
    <xdr:sp macro="" textlink="">
      <xdr:nvSpPr>
        <xdr:cNvPr id="749" name="楕円 748"/>
        <xdr:cNvSpPr/>
      </xdr:nvSpPr>
      <xdr:spPr>
        <a:xfrm>
          <a:off x="19494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156115</xdr:rowOff>
    </xdr:from>
    <xdr:ext cx="378565" cy="259045"/>
    <xdr:sp macro="" textlink="">
      <xdr:nvSpPr>
        <xdr:cNvPr id="750" name="テキスト ボックス 749"/>
        <xdr:cNvSpPr txBox="1"/>
      </xdr:nvSpPr>
      <xdr:spPr>
        <a:xfrm>
          <a:off x="19356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67914</xdr:rowOff>
    </xdr:from>
    <xdr:to>
      <xdr:col>98</xdr:col>
      <xdr:colOff>38100</xdr:colOff>
      <xdr:row>38</xdr:row>
      <xdr:rowOff>169514</xdr:rowOff>
    </xdr:to>
    <xdr:sp macro="" textlink="">
      <xdr:nvSpPr>
        <xdr:cNvPr id="751" name="楕円 750"/>
        <xdr:cNvSpPr/>
      </xdr:nvSpPr>
      <xdr:spPr>
        <a:xfrm>
          <a:off x="18605500" y="65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160641</xdr:rowOff>
    </xdr:from>
    <xdr:ext cx="378565" cy="259045"/>
    <xdr:sp macro="" textlink="">
      <xdr:nvSpPr>
        <xdr:cNvPr id="752" name="テキスト ボックス 751"/>
        <xdr:cNvSpPr txBox="1"/>
      </xdr:nvSpPr>
      <xdr:spPr>
        <a:xfrm>
          <a:off x="18467017" y="6675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92583</xdr:rowOff>
    </xdr:from>
    <xdr:to>
      <xdr:col>116</xdr:col>
      <xdr:colOff>63500</xdr:colOff>
      <xdr:row>76</xdr:row>
      <xdr:rowOff>25285</xdr:rowOff>
    </xdr:to>
    <xdr:cxnSp macro="">
      <xdr:nvCxnSpPr>
        <xdr:cNvPr id="837" name="直線コネクタ 836"/>
        <xdr:cNvCxnSpPr/>
      </xdr:nvCxnSpPr>
      <xdr:spPr>
        <a:xfrm>
          <a:off x="21323300" y="12951333"/>
          <a:ext cx="838200" cy="10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66027</xdr:rowOff>
    </xdr:from>
    <xdr:to>
      <xdr:col>111</xdr:col>
      <xdr:colOff>177800</xdr:colOff>
      <xdr:row>75</xdr:row>
      <xdr:rowOff>92583</xdr:rowOff>
    </xdr:to>
    <xdr:cxnSp macro="">
      <xdr:nvCxnSpPr>
        <xdr:cNvPr id="840" name="直線コネクタ 839"/>
        <xdr:cNvCxnSpPr/>
      </xdr:nvCxnSpPr>
      <xdr:spPr>
        <a:xfrm>
          <a:off x="20434300" y="12924777"/>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66027</xdr:rowOff>
    </xdr:from>
    <xdr:to>
      <xdr:col>107</xdr:col>
      <xdr:colOff>50800</xdr:colOff>
      <xdr:row>75</xdr:row>
      <xdr:rowOff>90068</xdr:rowOff>
    </xdr:to>
    <xdr:cxnSp macro="">
      <xdr:nvCxnSpPr>
        <xdr:cNvPr id="843" name="直線コネクタ 842"/>
        <xdr:cNvCxnSpPr/>
      </xdr:nvCxnSpPr>
      <xdr:spPr>
        <a:xfrm flipV="1">
          <a:off x="19545300" y="12924777"/>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90068</xdr:rowOff>
    </xdr:from>
    <xdr:to>
      <xdr:col>102</xdr:col>
      <xdr:colOff>114300</xdr:colOff>
      <xdr:row>76</xdr:row>
      <xdr:rowOff>749</xdr:rowOff>
    </xdr:to>
    <xdr:cxnSp macro="">
      <xdr:nvCxnSpPr>
        <xdr:cNvPr id="846" name="直線コネクタ 845"/>
        <xdr:cNvCxnSpPr/>
      </xdr:nvCxnSpPr>
      <xdr:spPr>
        <a:xfrm flipV="1">
          <a:off x="18656300" y="12948818"/>
          <a:ext cx="889000" cy="8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145936</xdr:rowOff>
    </xdr:from>
    <xdr:to>
      <xdr:col>116</xdr:col>
      <xdr:colOff>114300</xdr:colOff>
      <xdr:row>76</xdr:row>
      <xdr:rowOff>76085</xdr:rowOff>
    </xdr:to>
    <xdr:sp macro="" textlink="">
      <xdr:nvSpPr>
        <xdr:cNvPr id="856" name="楕円 855"/>
        <xdr:cNvSpPr/>
      </xdr:nvSpPr>
      <xdr:spPr>
        <a:xfrm>
          <a:off x="22110700" y="13004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124362</xdr:rowOff>
    </xdr:from>
    <xdr:ext cx="534377" cy="259045"/>
    <xdr:sp macro="" textlink="">
      <xdr:nvSpPr>
        <xdr:cNvPr id="857" name="繰出金該当値テキスト"/>
        <xdr:cNvSpPr txBox="1"/>
      </xdr:nvSpPr>
      <xdr:spPr>
        <a:xfrm>
          <a:off x="22212300" y="1298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41783</xdr:rowOff>
    </xdr:from>
    <xdr:to>
      <xdr:col>112</xdr:col>
      <xdr:colOff>38100</xdr:colOff>
      <xdr:row>75</xdr:row>
      <xdr:rowOff>143383</xdr:rowOff>
    </xdr:to>
    <xdr:sp macro="" textlink="">
      <xdr:nvSpPr>
        <xdr:cNvPr id="858" name="楕円 857"/>
        <xdr:cNvSpPr/>
      </xdr:nvSpPr>
      <xdr:spPr>
        <a:xfrm>
          <a:off x="21272500" y="1290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159910</xdr:rowOff>
    </xdr:from>
    <xdr:ext cx="534377" cy="259045"/>
    <xdr:sp macro="" textlink="">
      <xdr:nvSpPr>
        <xdr:cNvPr id="859" name="テキスト ボックス 858"/>
        <xdr:cNvSpPr txBox="1"/>
      </xdr:nvSpPr>
      <xdr:spPr>
        <a:xfrm>
          <a:off x="21056111" y="126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15227</xdr:rowOff>
    </xdr:from>
    <xdr:to>
      <xdr:col>107</xdr:col>
      <xdr:colOff>101600</xdr:colOff>
      <xdr:row>75</xdr:row>
      <xdr:rowOff>116827</xdr:rowOff>
    </xdr:to>
    <xdr:sp macro="" textlink="">
      <xdr:nvSpPr>
        <xdr:cNvPr id="860" name="楕円 859"/>
        <xdr:cNvSpPr/>
      </xdr:nvSpPr>
      <xdr:spPr>
        <a:xfrm>
          <a:off x="20383500" y="128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133354</xdr:rowOff>
    </xdr:from>
    <xdr:ext cx="534377" cy="259045"/>
    <xdr:sp macro="" textlink="">
      <xdr:nvSpPr>
        <xdr:cNvPr id="861" name="テキスト ボックス 860"/>
        <xdr:cNvSpPr txBox="1"/>
      </xdr:nvSpPr>
      <xdr:spPr>
        <a:xfrm>
          <a:off x="20167111" y="1264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39268</xdr:rowOff>
    </xdr:from>
    <xdr:to>
      <xdr:col>102</xdr:col>
      <xdr:colOff>165100</xdr:colOff>
      <xdr:row>75</xdr:row>
      <xdr:rowOff>140868</xdr:rowOff>
    </xdr:to>
    <xdr:sp macro="" textlink="">
      <xdr:nvSpPr>
        <xdr:cNvPr id="862" name="楕円 861"/>
        <xdr:cNvSpPr/>
      </xdr:nvSpPr>
      <xdr:spPr>
        <a:xfrm>
          <a:off x="19494500" y="128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157395</xdr:rowOff>
    </xdr:from>
    <xdr:ext cx="534377" cy="259045"/>
    <xdr:sp macro="" textlink="">
      <xdr:nvSpPr>
        <xdr:cNvPr id="863" name="テキスト ボックス 862"/>
        <xdr:cNvSpPr txBox="1"/>
      </xdr:nvSpPr>
      <xdr:spPr>
        <a:xfrm>
          <a:off x="19278111" y="126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121400</xdr:rowOff>
    </xdr:from>
    <xdr:to>
      <xdr:col>98</xdr:col>
      <xdr:colOff>38100</xdr:colOff>
      <xdr:row>76</xdr:row>
      <xdr:rowOff>51550</xdr:rowOff>
    </xdr:to>
    <xdr:sp macro="" textlink="">
      <xdr:nvSpPr>
        <xdr:cNvPr id="864" name="楕円 863"/>
        <xdr:cNvSpPr/>
      </xdr:nvSpPr>
      <xdr:spPr>
        <a:xfrm>
          <a:off x="18605500" y="12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68077</xdr:rowOff>
    </xdr:from>
    <xdr:ext cx="534377" cy="259045"/>
    <xdr:sp macro="" textlink="">
      <xdr:nvSpPr>
        <xdr:cNvPr id="865" name="テキスト ボックス 864"/>
        <xdr:cNvSpPr txBox="1"/>
      </xdr:nvSpPr>
      <xdr:spPr>
        <a:xfrm>
          <a:off x="18389111" y="1275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808,820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131,948</a:t>
          </a:r>
          <a:r>
            <a:rPr kumimoji="1" lang="ja-JP" altLang="en-US" sz="1300">
              <a:latin typeface="ＭＳ Ｐゴシック" panose="020B0600070205080204" pitchFamily="50" charset="-128"/>
              <a:ea typeface="ＭＳ Ｐゴシック" panose="020B0600070205080204" pitchFamily="50" charset="-128"/>
            </a:rPr>
            <a:t>円となっており類似団体平均値を上回っているため、適正な職員数・給与水準に努め人件費の抑制を図る。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84,029</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円で、類似団体平均値を下回っており、前年度と比較して約</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％減となっているが、これは生涯学習センター建設事業が終了したことによるものである。また、平成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普通建設事業においては、翌年度へ繰り越した事業もあったため減少となっている。今後は、学校施設整備事業・観光関連施設整備事業を控えているため、事業の平準化を図り一定の時期に事業が集中しないよう計画的に実施し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円となっており、類似団体平均値と比較して住民一人当たりのコストが高い水準となっている。保有する公共施設及び町道の改良・機能強化に係る地方債が増加していることが主な要因となっている。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117,264</a:t>
          </a:r>
          <a:r>
            <a:rPr kumimoji="1" lang="ja-JP" altLang="en-US" sz="1300">
              <a:latin typeface="ＭＳ Ｐゴシック" panose="020B0600070205080204" pitchFamily="50" charset="-128"/>
              <a:ea typeface="ＭＳ Ｐゴシック" panose="020B0600070205080204" pitchFamily="50" charset="-128"/>
            </a:rPr>
            <a:t>円となっており、類似団体平均値と比較して住民一人当たりのコストが高い水準となっている。高齢化率が高いことと障害福祉サービス費や児童福祉費の増加が主な要因となっている。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鹿児島県龍郷町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6,043
6,029
81.82
5,029,304
4,887,700
85,314
3,225,177
6,934,504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51054</xdr:rowOff>
    </xdr:from>
    <xdr:to>
      <xdr:col>24</xdr:col>
      <xdr:colOff>63500</xdr:colOff>
      <xdr:row>35</xdr:row>
      <xdr:rowOff>112268</xdr:rowOff>
    </xdr:to>
    <xdr:cxnSp macro="">
      <xdr:nvCxnSpPr>
        <xdr:cNvPr id="61" name="直線コネクタ 60"/>
        <xdr:cNvCxnSpPr/>
      </xdr:nvCxnSpPr>
      <xdr:spPr>
        <a:xfrm flipV="1">
          <a:off x="3797300" y="6051804"/>
          <a:ext cx="8382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112522</xdr:rowOff>
    </xdr:from>
    <xdr:to>
      <xdr:col>19</xdr:col>
      <xdr:colOff>177800</xdr:colOff>
      <xdr:row>35</xdr:row>
      <xdr:rowOff>112268</xdr:rowOff>
    </xdr:to>
    <xdr:cxnSp macro="">
      <xdr:nvCxnSpPr>
        <xdr:cNvPr id="64" name="直線コネクタ 63"/>
        <xdr:cNvCxnSpPr/>
      </xdr:nvCxnSpPr>
      <xdr:spPr>
        <a:xfrm>
          <a:off x="2908300" y="5941822"/>
          <a:ext cx="889000" cy="1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112522</xdr:rowOff>
    </xdr:from>
    <xdr:to>
      <xdr:col>15</xdr:col>
      <xdr:colOff>50800</xdr:colOff>
      <xdr:row>34</xdr:row>
      <xdr:rowOff>147320</xdr:rowOff>
    </xdr:to>
    <xdr:cxnSp macro="">
      <xdr:nvCxnSpPr>
        <xdr:cNvPr id="67" name="直線コネクタ 66"/>
        <xdr:cNvCxnSpPr/>
      </xdr:nvCxnSpPr>
      <xdr:spPr>
        <a:xfrm flipV="1">
          <a:off x="2019300" y="5941822"/>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147320</xdr:rowOff>
    </xdr:from>
    <xdr:to>
      <xdr:col>10</xdr:col>
      <xdr:colOff>114300</xdr:colOff>
      <xdr:row>35</xdr:row>
      <xdr:rowOff>45085</xdr:rowOff>
    </xdr:to>
    <xdr:cxnSp macro="">
      <xdr:nvCxnSpPr>
        <xdr:cNvPr id="70" name="直線コネクタ 69"/>
        <xdr:cNvCxnSpPr/>
      </xdr:nvCxnSpPr>
      <xdr:spPr>
        <a:xfrm flipV="1">
          <a:off x="1130300" y="5976620"/>
          <a:ext cx="8890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xdr:rowOff>
    </xdr:from>
    <xdr:to>
      <xdr:col>24</xdr:col>
      <xdr:colOff>114300</xdr:colOff>
      <xdr:row>35</xdr:row>
      <xdr:rowOff>101854</xdr:rowOff>
    </xdr:to>
    <xdr:sp macro="" textlink="">
      <xdr:nvSpPr>
        <xdr:cNvPr id="80" name="楕円 79"/>
        <xdr:cNvSpPr/>
      </xdr:nvSpPr>
      <xdr:spPr>
        <a:xfrm>
          <a:off x="45847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23131</xdr:rowOff>
    </xdr:from>
    <xdr:ext cx="534377" cy="259045"/>
    <xdr:sp macro="" textlink="">
      <xdr:nvSpPr>
        <xdr:cNvPr id="81" name="議会費該当値テキスト"/>
        <xdr:cNvSpPr txBox="1"/>
      </xdr:nvSpPr>
      <xdr:spPr>
        <a:xfrm>
          <a:off x="4686300" y="58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61468</xdr:rowOff>
    </xdr:from>
    <xdr:to>
      <xdr:col>20</xdr:col>
      <xdr:colOff>38100</xdr:colOff>
      <xdr:row>35</xdr:row>
      <xdr:rowOff>163068</xdr:rowOff>
    </xdr:to>
    <xdr:sp macro="" textlink="">
      <xdr:nvSpPr>
        <xdr:cNvPr id="82" name="楕円 81"/>
        <xdr:cNvSpPr/>
      </xdr:nvSpPr>
      <xdr:spPr>
        <a:xfrm>
          <a:off x="3746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8145</xdr:rowOff>
    </xdr:from>
    <xdr:ext cx="534377" cy="259045"/>
    <xdr:sp macro="" textlink="">
      <xdr:nvSpPr>
        <xdr:cNvPr id="83" name="テキスト ボックス 82"/>
        <xdr:cNvSpPr txBox="1"/>
      </xdr:nvSpPr>
      <xdr:spPr>
        <a:xfrm>
          <a:off x="3530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61722</xdr:rowOff>
    </xdr:from>
    <xdr:to>
      <xdr:col>15</xdr:col>
      <xdr:colOff>101600</xdr:colOff>
      <xdr:row>34</xdr:row>
      <xdr:rowOff>163322</xdr:rowOff>
    </xdr:to>
    <xdr:sp macro="" textlink="">
      <xdr:nvSpPr>
        <xdr:cNvPr id="84" name="楕円 83"/>
        <xdr:cNvSpPr/>
      </xdr:nvSpPr>
      <xdr:spPr>
        <a:xfrm>
          <a:off x="2857500" y="58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8399</xdr:rowOff>
    </xdr:from>
    <xdr:ext cx="534377" cy="259045"/>
    <xdr:sp macro="" textlink="">
      <xdr:nvSpPr>
        <xdr:cNvPr id="85" name="テキスト ボックス 84"/>
        <xdr:cNvSpPr txBox="1"/>
      </xdr:nvSpPr>
      <xdr:spPr>
        <a:xfrm>
          <a:off x="2641111" y="56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96520</xdr:rowOff>
    </xdr:from>
    <xdr:to>
      <xdr:col>10</xdr:col>
      <xdr:colOff>165100</xdr:colOff>
      <xdr:row>35</xdr:row>
      <xdr:rowOff>26670</xdr:rowOff>
    </xdr:to>
    <xdr:sp macro="" textlink="">
      <xdr:nvSpPr>
        <xdr:cNvPr id="86" name="楕円 85"/>
        <xdr:cNvSpPr/>
      </xdr:nvSpPr>
      <xdr:spPr>
        <a:xfrm>
          <a:off x="1968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43197</xdr:rowOff>
    </xdr:from>
    <xdr:ext cx="534377" cy="259045"/>
    <xdr:sp macro="" textlink="">
      <xdr:nvSpPr>
        <xdr:cNvPr id="87" name="テキスト ボックス 86"/>
        <xdr:cNvSpPr txBox="1"/>
      </xdr:nvSpPr>
      <xdr:spPr>
        <a:xfrm>
          <a:off x="1752111" y="5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165735</xdr:rowOff>
    </xdr:from>
    <xdr:to>
      <xdr:col>6</xdr:col>
      <xdr:colOff>38100</xdr:colOff>
      <xdr:row>35</xdr:row>
      <xdr:rowOff>95885</xdr:rowOff>
    </xdr:to>
    <xdr:sp macro="" textlink="">
      <xdr:nvSpPr>
        <xdr:cNvPr id="88" name="楕円 87"/>
        <xdr:cNvSpPr/>
      </xdr:nvSpPr>
      <xdr:spPr>
        <a:xfrm>
          <a:off x="1079500" y="59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112412</xdr:rowOff>
    </xdr:from>
    <xdr:ext cx="534377" cy="259045"/>
    <xdr:sp macro="" textlink="">
      <xdr:nvSpPr>
        <xdr:cNvPr id="89" name="テキスト ボックス 88"/>
        <xdr:cNvSpPr txBox="1"/>
      </xdr:nvSpPr>
      <xdr:spPr>
        <a:xfrm>
          <a:off x="863111" y="57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165167</xdr:rowOff>
    </xdr:from>
    <xdr:to>
      <xdr:col>24</xdr:col>
      <xdr:colOff>63500</xdr:colOff>
      <xdr:row>58</xdr:row>
      <xdr:rowOff>760</xdr:rowOff>
    </xdr:to>
    <xdr:cxnSp macro="">
      <xdr:nvCxnSpPr>
        <xdr:cNvPr id="118" name="直線コネクタ 117"/>
        <xdr:cNvCxnSpPr/>
      </xdr:nvCxnSpPr>
      <xdr:spPr>
        <a:xfrm>
          <a:off x="3797300" y="9766367"/>
          <a:ext cx="838200" cy="1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165167</xdr:rowOff>
    </xdr:from>
    <xdr:to>
      <xdr:col>19</xdr:col>
      <xdr:colOff>177800</xdr:colOff>
      <xdr:row>57</xdr:row>
      <xdr:rowOff>138357</xdr:rowOff>
    </xdr:to>
    <xdr:cxnSp macro="">
      <xdr:nvCxnSpPr>
        <xdr:cNvPr id="121" name="直線コネクタ 120"/>
        <xdr:cNvCxnSpPr/>
      </xdr:nvCxnSpPr>
      <xdr:spPr>
        <a:xfrm flipV="1">
          <a:off x="2908300" y="9766367"/>
          <a:ext cx="889000" cy="14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138357</xdr:rowOff>
    </xdr:from>
    <xdr:to>
      <xdr:col>15</xdr:col>
      <xdr:colOff>50800</xdr:colOff>
      <xdr:row>57</xdr:row>
      <xdr:rowOff>158274</xdr:rowOff>
    </xdr:to>
    <xdr:cxnSp macro="">
      <xdr:nvCxnSpPr>
        <xdr:cNvPr id="124" name="直線コネクタ 123"/>
        <xdr:cNvCxnSpPr/>
      </xdr:nvCxnSpPr>
      <xdr:spPr>
        <a:xfrm flipV="1">
          <a:off x="2019300" y="9911007"/>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158274</xdr:rowOff>
    </xdr:from>
    <xdr:to>
      <xdr:col>10</xdr:col>
      <xdr:colOff>114300</xdr:colOff>
      <xdr:row>57</xdr:row>
      <xdr:rowOff>164723</xdr:rowOff>
    </xdr:to>
    <xdr:cxnSp macro="">
      <xdr:nvCxnSpPr>
        <xdr:cNvPr id="127" name="直線コネクタ 126"/>
        <xdr:cNvCxnSpPr/>
      </xdr:nvCxnSpPr>
      <xdr:spPr>
        <a:xfrm flipV="1">
          <a:off x="1130300" y="9930924"/>
          <a:ext cx="889000" cy="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121410</xdr:rowOff>
    </xdr:from>
    <xdr:to>
      <xdr:col>24</xdr:col>
      <xdr:colOff>114300</xdr:colOff>
      <xdr:row>58</xdr:row>
      <xdr:rowOff>51560</xdr:rowOff>
    </xdr:to>
    <xdr:sp macro="" textlink="">
      <xdr:nvSpPr>
        <xdr:cNvPr id="137" name="楕円 136"/>
        <xdr:cNvSpPr/>
      </xdr:nvSpPr>
      <xdr:spPr>
        <a:xfrm>
          <a:off x="4584700" y="9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99837</xdr:rowOff>
    </xdr:from>
    <xdr:ext cx="599010" cy="259045"/>
    <xdr:sp macro="" textlink="">
      <xdr:nvSpPr>
        <xdr:cNvPr id="138" name="総務費該当値テキスト"/>
        <xdr:cNvSpPr txBox="1"/>
      </xdr:nvSpPr>
      <xdr:spPr>
        <a:xfrm>
          <a:off x="4686300" y="987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114367</xdr:rowOff>
    </xdr:from>
    <xdr:to>
      <xdr:col>20</xdr:col>
      <xdr:colOff>38100</xdr:colOff>
      <xdr:row>57</xdr:row>
      <xdr:rowOff>44517</xdr:rowOff>
    </xdr:to>
    <xdr:sp macro="" textlink="">
      <xdr:nvSpPr>
        <xdr:cNvPr id="139" name="楕円 138"/>
        <xdr:cNvSpPr/>
      </xdr:nvSpPr>
      <xdr:spPr>
        <a:xfrm>
          <a:off x="3746500" y="971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61044</xdr:rowOff>
    </xdr:from>
    <xdr:ext cx="599010" cy="259045"/>
    <xdr:sp macro="" textlink="">
      <xdr:nvSpPr>
        <xdr:cNvPr id="140" name="テキスト ボックス 139"/>
        <xdr:cNvSpPr txBox="1"/>
      </xdr:nvSpPr>
      <xdr:spPr>
        <a:xfrm>
          <a:off x="3497795" y="949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87557</xdr:rowOff>
    </xdr:from>
    <xdr:to>
      <xdr:col>15</xdr:col>
      <xdr:colOff>101600</xdr:colOff>
      <xdr:row>58</xdr:row>
      <xdr:rowOff>17707</xdr:rowOff>
    </xdr:to>
    <xdr:sp macro="" textlink="">
      <xdr:nvSpPr>
        <xdr:cNvPr id="141" name="楕円 140"/>
        <xdr:cNvSpPr/>
      </xdr:nvSpPr>
      <xdr:spPr>
        <a:xfrm>
          <a:off x="2857500" y="98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34234</xdr:rowOff>
    </xdr:from>
    <xdr:ext cx="599010" cy="259045"/>
    <xdr:sp macro="" textlink="">
      <xdr:nvSpPr>
        <xdr:cNvPr id="142" name="テキスト ボックス 141"/>
        <xdr:cNvSpPr txBox="1"/>
      </xdr:nvSpPr>
      <xdr:spPr>
        <a:xfrm>
          <a:off x="2608795" y="96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107474</xdr:rowOff>
    </xdr:from>
    <xdr:to>
      <xdr:col>10</xdr:col>
      <xdr:colOff>165100</xdr:colOff>
      <xdr:row>58</xdr:row>
      <xdr:rowOff>37624</xdr:rowOff>
    </xdr:to>
    <xdr:sp macro="" textlink="">
      <xdr:nvSpPr>
        <xdr:cNvPr id="143" name="楕円 142"/>
        <xdr:cNvSpPr/>
      </xdr:nvSpPr>
      <xdr:spPr>
        <a:xfrm>
          <a:off x="1968500" y="98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28751</xdr:rowOff>
    </xdr:from>
    <xdr:ext cx="599010" cy="259045"/>
    <xdr:sp macro="" textlink="">
      <xdr:nvSpPr>
        <xdr:cNvPr id="144" name="テキスト ボックス 143"/>
        <xdr:cNvSpPr txBox="1"/>
      </xdr:nvSpPr>
      <xdr:spPr>
        <a:xfrm>
          <a:off x="1719795" y="9972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113923</xdr:rowOff>
    </xdr:from>
    <xdr:to>
      <xdr:col>6</xdr:col>
      <xdr:colOff>38100</xdr:colOff>
      <xdr:row>58</xdr:row>
      <xdr:rowOff>44073</xdr:rowOff>
    </xdr:to>
    <xdr:sp macro="" textlink="">
      <xdr:nvSpPr>
        <xdr:cNvPr id="145" name="楕円 144"/>
        <xdr:cNvSpPr/>
      </xdr:nvSpPr>
      <xdr:spPr>
        <a:xfrm>
          <a:off x="1079500" y="98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60600</xdr:rowOff>
    </xdr:from>
    <xdr:ext cx="599010" cy="259045"/>
    <xdr:sp macro="" textlink="">
      <xdr:nvSpPr>
        <xdr:cNvPr id="146" name="テキスト ボックス 145"/>
        <xdr:cNvSpPr txBox="1"/>
      </xdr:nvSpPr>
      <xdr:spPr>
        <a:xfrm>
          <a:off x="830795" y="966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37908</xdr:rowOff>
    </xdr:from>
    <xdr:to>
      <xdr:col>24</xdr:col>
      <xdr:colOff>63500</xdr:colOff>
      <xdr:row>71</xdr:row>
      <xdr:rowOff>92761</xdr:rowOff>
    </xdr:to>
    <xdr:cxnSp macro="">
      <xdr:nvCxnSpPr>
        <xdr:cNvPr id="178" name="直線コネクタ 177"/>
        <xdr:cNvCxnSpPr/>
      </xdr:nvCxnSpPr>
      <xdr:spPr>
        <a:xfrm flipV="1">
          <a:off x="3797300" y="12210858"/>
          <a:ext cx="838200" cy="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92761</xdr:rowOff>
    </xdr:from>
    <xdr:to>
      <xdr:col>19</xdr:col>
      <xdr:colOff>177800</xdr:colOff>
      <xdr:row>71</xdr:row>
      <xdr:rowOff>162081</xdr:rowOff>
    </xdr:to>
    <xdr:cxnSp macro="">
      <xdr:nvCxnSpPr>
        <xdr:cNvPr id="181" name="直線コネクタ 180"/>
        <xdr:cNvCxnSpPr/>
      </xdr:nvCxnSpPr>
      <xdr:spPr>
        <a:xfrm flipV="1">
          <a:off x="2908300" y="12265711"/>
          <a:ext cx="889000" cy="6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98116</xdr:rowOff>
    </xdr:from>
    <xdr:to>
      <xdr:col>15</xdr:col>
      <xdr:colOff>50800</xdr:colOff>
      <xdr:row>71</xdr:row>
      <xdr:rowOff>162081</xdr:rowOff>
    </xdr:to>
    <xdr:cxnSp macro="">
      <xdr:nvCxnSpPr>
        <xdr:cNvPr id="184" name="直線コネクタ 183"/>
        <xdr:cNvCxnSpPr/>
      </xdr:nvCxnSpPr>
      <xdr:spPr>
        <a:xfrm>
          <a:off x="2019300" y="12099616"/>
          <a:ext cx="889000" cy="23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98116</xdr:rowOff>
    </xdr:from>
    <xdr:to>
      <xdr:col>10</xdr:col>
      <xdr:colOff>114300</xdr:colOff>
      <xdr:row>73</xdr:row>
      <xdr:rowOff>43252</xdr:rowOff>
    </xdr:to>
    <xdr:cxnSp macro="">
      <xdr:nvCxnSpPr>
        <xdr:cNvPr id="187" name="直線コネクタ 186"/>
        <xdr:cNvCxnSpPr/>
      </xdr:nvCxnSpPr>
      <xdr:spPr>
        <a:xfrm flipV="1">
          <a:off x="1130300" y="12099616"/>
          <a:ext cx="889000" cy="45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158558</xdr:rowOff>
    </xdr:from>
    <xdr:to>
      <xdr:col>24</xdr:col>
      <xdr:colOff>114300</xdr:colOff>
      <xdr:row>71</xdr:row>
      <xdr:rowOff>88708</xdr:rowOff>
    </xdr:to>
    <xdr:sp macro="" textlink="">
      <xdr:nvSpPr>
        <xdr:cNvPr id="197" name="楕円 196"/>
        <xdr:cNvSpPr/>
      </xdr:nvSpPr>
      <xdr:spPr>
        <a:xfrm>
          <a:off x="4584700" y="121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9985</xdr:rowOff>
    </xdr:from>
    <xdr:ext cx="599010" cy="259045"/>
    <xdr:sp macro="" textlink="">
      <xdr:nvSpPr>
        <xdr:cNvPr id="198" name="民生費該当値テキスト"/>
        <xdr:cNvSpPr txBox="1"/>
      </xdr:nvSpPr>
      <xdr:spPr>
        <a:xfrm>
          <a:off x="4686300" y="1201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41961</xdr:rowOff>
    </xdr:from>
    <xdr:to>
      <xdr:col>20</xdr:col>
      <xdr:colOff>38100</xdr:colOff>
      <xdr:row>71</xdr:row>
      <xdr:rowOff>143561</xdr:rowOff>
    </xdr:to>
    <xdr:sp macro="" textlink="">
      <xdr:nvSpPr>
        <xdr:cNvPr id="199" name="楕円 198"/>
        <xdr:cNvSpPr/>
      </xdr:nvSpPr>
      <xdr:spPr>
        <a:xfrm>
          <a:off x="3746500" y="122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160088</xdr:rowOff>
    </xdr:from>
    <xdr:ext cx="599010" cy="259045"/>
    <xdr:sp macro="" textlink="">
      <xdr:nvSpPr>
        <xdr:cNvPr id="200" name="テキスト ボックス 199"/>
        <xdr:cNvSpPr txBox="1"/>
      </xdr:nvSpPr>
      <xdr:spPr>
        <a:xfrm>
          <a:off x="3497795" y="1199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111281</xdr:rowOff>
    </xdr:from>
    <xdr:to>
      <xdr:col>15</xdr:col>
      <xdr:colOff>101600</xdr:colOff>
      <xdr:row>72</xdr:row>
      <xdr:rowOff>41431</xdr:rowOff>
    </xdr:to>
    <xdr:sp macro="" textlink="">
      <xdr:nvSpPr>
        <xdr:cNvPr id="201" name="楕円 200"/>
        <xdr:cNvSpPr/>
      </xdr:nvSpPr>
      <xdr:spPr>
        <a:xfrm>
          <a:off x="2857500" y="122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57958</xdr:rowOff>
    </xdr:from>
    <xdr:ext cx="599010" cy="259045"/>
    <xdr:sp macro="" textlink="">
      <xdr:nvSpPr>
        <xdr:cNvPr id="202" name="テキスト ボックス 201"/>
        <xdr:cNvSpPr txBox="1"/>
      </xdr:nvSpPr>
      <xdr:spPr>
        <a:xfrm>
          <a:off x="2608795" y="1205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47316</xdr:rowOff>
    </xdr:from>
    <xdr:to>
      <xdr:col>10</xdr:col>
      <xdr:colOff>165100</xdr:colOff>
      <xdr:row>70</xdr:row>
      <xdr:rowOff>148916</xdr:rowOff>
    </xdr:to>
    <xdr:sp macro="" textlink="">
      <xdr:nvSpPr>
        <xdr:cNvPr id="203" name="楕円 202"/>
        <xdr:cNvSpPr/>
      </xdr:nvSpPr>
      <xdr:spPr>
        <a:xfrm>
          <a:off x="1968500" y="120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165443</xdr:rowOff>
    </xdr:from>
    <xdr:ext cx="599010" cy="259045"/>
    <xdr:sp macro="" textlink="">
      <xdr:nvSpPr>
        <xdr:cNvPr id="204" name="テキスト ボックス 203"/>
        <xdr:cNvSpPr txBox="1"/>
      </xdr:nvSpPr>
      <xdr:spPr>
        <a:xfrm>
          <a:off x="1719795" y="1182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163902</xdr:rowOff>
    </xdr:from>
    <xdr:to>
      <xdr:col>6</xdr:col>
      <xdr:colOff>38100</xdr:colOff>
      <xdr:row>73</xdr:row>
      <xdr:rowOff>94052</xdr:rowOff>
    </xdr:to>
    <xdr:sp macro="" textlink="">
      <xdr:nvSpPr>
        <xdr:cNvPr id="205" name="楕円 204"/>
        <xdr:cNvSpPr/>
      </xdr:nvSpPr>
      <xdr:spPr>
        <a:xfrm>
          <a:off x="1079500" y="125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110579</xdr:rowOff>
    </xdr:from>
    <xdr:ext cx="599010" cy="259045"/>
    <xdr:sp macro="" textlink="">
      <xdr:nvSpPr>
        <xdr:cNvPr id="206" name="テキスト ボックス 205"/>
        <xdr:cNvSpPr txBox="1"/>
      </xdr:nvSpPr>
      <xdr:spPr>
        <a:xfrm>
          <a:off x="830795" y="1228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150360</xdr:rowOff>
    </xdr:from>
    <xdr:to>
      <xdr:col>24</xdr:col>
      <xdr:colOff>63500</xdr:colOff>
      <xdr:row>97</xdr:row>
      <xdr:rowOff>171221</xdr:rowOff>
    </xdr:to>
    <xdr:cxnSp macro="">
      <xdr:nvCxnSpPr>
        <xdr:cNvPr id="235" name="直線コネクタ 234"/>
        <xdr:cNvCxnSpPr/>
      </xdr:nvCxnSpPr>
      <xdr:spPr>
        <a:xfrm flipV="1">
          <a:off x="3797300" y="16781010"/>
          <a:ext cx="838200" cy="2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167703</xdr:rowOff>
    </xdr:from>
    <xdr:to>
      <xdr:col>19</xdr:col>
      <xdr:colOff>177800</xdr:colOff>
      <xdr:row>97</xdr:row>
      <xdr:rowOff>171221</xdr:rowOff>
    </xdr:to>
    <xdr:cxnSp macro="">
      <xdr:nvCxnSpPr>
        <xdr:cNvPr id="238" name="直線コネクタ 237"/>
        <xdr:cNvCxnSpPr/>
      </xdr:nvCxnSpPr>
      <xdr:spPr>
        <a:xfrm>
          <a:off x="2908300" y="16798353"/>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164934</xdr:rowOff>
    </xdr:from>
    <xdr:to>
      <xdr:col>15</xdr:col>
      <xdr:colOff>50800</xdr:colOff>
      <xdr:row>97</xdr:row>
      <xdr:rowOff>167703</xdr:rowOff>
    </xdr:to>
    <xdr:cxnSp macro="">
      <xdr:nvCxnSpPr>
        <xdr:cNvPr id="241" name="直線コネクタ 240"/>
        <xdr:cNvCxnSpPr/>
      </xdr:nvCxnSpPr>
      <xdr:spPr>
        <a:xfrm>
          <a:off x="2019300" y="16795584"/>
          <a:ext cx="8890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164934</xdr:rowOff>
    </xdr:from>
    <xdr:to>
      <xdr:col>10</xdr:col>
      <xdr:colOff>114300</xdr:colOff>
      <xdr:row>97</xdr:row>
      <xdr:rowOff>170176</xdr:rowOff>
    </xdr:to>
    <xdr:cxnSp macro="">
      <xdr:nvCxnSpPr>
        <xdr:cNvPr id="244" name="直線コネクタ 243"/>
        <xdr:cNvCxnSpPr/>
      </xdr:nvCxnSpPr>
      <xdr:spPr>
        <a:xfrm flipV="1">
          <a:off x="1130300" y="16795584"/>
          <a:ext cx="889000" cy="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99560</xdr:rowOff>
    </xdr:from>
    <xdr:to>
      <xdr:col>24</xdr:col>
      <xdr:colOff>114300</xdr:colOff>
      <xdr:row>98</xdr:row>
      <xdr:rowOff>29710</xdr:rowOff>
    </xdr:to>
    <xdr:sp macro="" textlink="">
      <xdr:nvSpPr>
        <xdr:cNvPr id="254" name="楕円 253"/>
        <xdr:cNvSpPr/>
      </xdr:nvSpPr>
      <xdr:spPr>
        <a:xfrm>
          <a:off x="4584700" y="167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77987</xdr:rowOff>
    </xdr:from>
    <xdr:ext cx="534377" cy="259045"/>
    <xdr:sp macro="" textlink="">
      <xdr:nvSpPr>
        <xdr:cNvPr id="255" name="衛生費該当値テキスト"/>
        <xdr:cNvSpPr txBox="1"/>
      </xdr:nvSpPr>
      <xdr:spPr>
        <a:xfrm>
          <a:off x="4686300" y="1670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120421</xdr:rowOff>
    </xdr:from>
    <xdr:to>
      <xdr:col>20</xdr:col>
      <xdr:colOff>38100</xdr:colOff>
      <xdr:row>98</xdr:row>
      <xdr:rowOff>50571</xdr:rowOff>
    </xdr:to>
    <xdr:sp macro="" textlink="">
      <xdr:nvSpPr>
        <xdr:cNvPr id="256" name="楕円 255"/>
        <xdr:cNvSpPr/>
      </xdr:nvSpPr>
      <xdr:spPr>
        <a:xfrm>
          <a:off x="3746500" y="167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41698</xdr:rowOff>
    </xdr:from>
    <xdr:ext cx="534377" cy="259045"/>
    <xdr:sp macro="" textlink="">
      <xdr:nvSpPr>
        <xdr:cNvPr id="257" name="テキスト ボックス 256"/>
        <xdr:cNvSpPr txBox="1"/>
      </xdr:nvSpPr>
      <xdr:spPr>
        <a:xfrm>
          <a:off x="3530111" y="1684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116903</xdr:rowOff>
    </xdr:from>
    <xdr:to>
      <xdr:col>15</xdr:col>
      <xdr:colOff>101600</xdr:colOff>
      <xdr:row>98</xdr:row>
      <xdr:rowOff>47053</xdr:rowOff>
    </xdr:to>
    <xdr:sp macro="" textlink="">
      <xdr:nvSpPr>
        <xdr:cNvPr id="258" name="楕円 257"/>
        <xdr:cNvSpPr/>
      </xdr:nvSpPr>
      <xdr:spPr>
        <a:xfrm>
          <a:off x="2857500" y="167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38180</xdr:rowOff>
    </xdr:from>
    <xdr:ext cx="534377" cy="259045"/>
    <xdr:sp macro="" textlink="">
      <xdr:nvSpPr>
        <xdr:cNvPr id="259" name="テキスト ボックス 258"/>
        <xdr:cNvSpPr txBox="1"/>
      </xdr:nvSpPr>
      <xdr:spPr>
        <a:xfrm>
          <a:off x="2641111" y="1684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114134</xdr:rowOff>
    </xdr:from>
    <xdr:to>
      <xdr:col>10</xdr:col>
      <xdr:colOff>165100</xdr:colOff>
      <xdr:row>98</xdr:row>
      <xdr:rowOff>44284</xdr:rowOff>
    </xdr:to>
    <xdr:sp macro="" textlink="">
      <xdr:nvSpPr>
        <xdr:cNvPr id="260" name="楕円 259"/>
        <xdr:cNvSpPr/>
      </xdr:nvSpPr>
      <xdr:spPr>
        <a:xfrm>
          <a:off x="1968500" y="1674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35411</xdr:rowOff>
    </xdr:from>
    <xdr:ext cx="534377" cy="259045"/>
    <xdr:sp macro="" textlink="">
      <xdr:nvSpPr>
        <xdr:cNvPr id="261" name="テキスト ボックス 260"/>
        <xdr:cNvSpPr txBox="1"/>
      </xdr:nvSpPr>
      <xdr:spPr>
        <a:xfrm>
          <a:off x="1752111" y="168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119376</xdr:rowOff>
    </xdr:from>
    <xdr:to>
      <xdr:col>6</xdr:col>
      <xdr:colOff>38100</xdr:colOff>
      <xdr:row>98</xdr:row>
      <xdr:rowOff>49526</xdr:rowOff>
    </xdr:to>
    <xdr:sp macro="" textlink="">
      <xdr:nvSpPr>
        <xdr:cNvPr id="262" name="楕円 261"/>
        <xdr:cNvSpPr/>
      </xdr:nvSpPr>
      <xdr:spPr>
        <a:xfrm>
          <a:off x="1079500" y="167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40653</xdr:rowOff>
    </xdr:from>
    <xdr:ext cx="534377" cy="259045"/>
    <xdr:sp macro="" textlink="">
      <xdr:nvSpPr>
        <xdr:cNvPr id="263" name="テキスト ボックス 262"/>
        <xdr:cNvSpPr txBox="1"/>
      </xdr:nvSpPr>
      <xdr:spPr>
        <a:xfrm>
          <a:off x="863111" y="168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109003</xdr:rowOff>
    </xdr:from>
    <xdr:ext cx="469744" cy="259045"/>
    <xdr:sp macro="" textlink="">
      <xdr:nvSpPr>
        <xdr:cNvPr id="303" name="テキスト ボックス 302"/>
        <xdr:cNvSpPr txBox="1"/>
      </xdr:nvSpPr>
      <xdr:spPr>
        <a:xfrm>
          <a:off x="6737428" y="610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62723</xdr:rowOff>
    </xdr:from>
    <xdr:to>
      <xdr:col>55</xdr:col>
      <xdr:colOff>0</xdr:colOff>
      <xdr:row>57</xdr:row>
      <xdr:rowOff>71897</xdr:rowOff>
    </xdr:to>
    <xdr:cxnSp macro="">
      <xdr:nvCxnSpPr>
        <xdr:cNvPr id="347" name="直線コネクタ 346"/>
        <xdr:cNvCxnSpPr/>
      </xdr:nvCxnSpPr>
      <xdr:spPr>
        <a:xfrm>
          <a:off x="9639300" y="9835373"/>
          <a:ext cx="8382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21552</xdr:rowOff>
    </xdr:from>
    <xdr:to>
      <xdr:col>50</xdr:col>
      <xdr:colOff>114300</xdr:colOff>
      <xdr:row>57</xdr:row>
      <xdr:rowOff>62723</xdr:rowOff>
    </xdr:to>
    <xdr:cxnSp macro="">
      <xdr:nvCxnSpPr>
        <xdr:cNvPr id="350" name="直線コネクタ 349"/>
        <xdr:cNvCxnSpPr/>
      </xdr:nvCxnSpPr>
      <xdr:spPr>
        <a:xfrm>
          <a:off x="8750300" y="9794202"/>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21552</xdr:rowOff>
    </xdr:from>
    <xdr:to>
      <xdr:col>45</xdr:col>
      <xdr:colOff>177800</xdr:colOff>
      <xdr:row>57</xdr:row>
      <xdr:rowOff>89027</xdr:rowOff>
    </xdr:to>
    <xdr:cxnSp macro="">
      <xdr:nvCxnSpPr>
        <xdr:cNvPr id="353" name="直線コネクタ 352"/>
        <xdr:cNvCxnSpPr/>
      </xdr:nvCxnSpPr>
      <xdr:spPr>
        <a:xfrm flipV="1">
          <a:off x="7861300" y="9794202"/>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88112</xdr:rowOff>
    </xdr:from>
    <xdr:to>
      <xdr:col>41</xdr:col>
      <xdr:colOff>50800</xdr:colOff>
      <xdr:row>57</xdr:row>
      <xdr:rowOff>89027</xdr:rowOff>
    </xdr:to>
    <xdr:cxnSp macro="">
      <xdr:nvCxnSpPr>
        <xdr:cNvPr id="356" name="直線コネクタ 355"/>
        <xdr:cNvCxnSpPr/>
      </xdr:nvCxnSpPr>
      <xdr:spPr>
        <a:xfrm>
          <a:off x="6972300" y="98607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21097</xdr:rowOff>
    </xdr:from>
    <xdr:to>
      <xdr:col>55</xdr:col>
      <xdr:colOff>50800</xdr:colOff>
      <xdr:row>57</xdr:row>
      <xdr:rowOff>122697</xdr:rowOff>
    </xdr:to>
    <xdr:sp macro="" textlink="">
      <xdr:nvSpPr>
        <xdr:cNvPr id="366" name="楕円 365"/>
        <xdr:cNvSpPr/>
      </xdr:nvSpPr>
      <xdr:spPr>
        <a:xfrm>
          <a:off x="10426700" y="9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170974</xdr:rowOff>
    </xdr:from>
    <xdr:ext cx="534377" cy="259045"/>
    <xdr:sp macro="" textlink="">
      <xdr:nvSpPr>
        <xdr:cNvPr id="367" name="農林水産業費該当値テキスト"/>
        <xdr:cNvSpPr txBox="1"/>
      </xdr:nvSpPr>
      <xdr:spPr>
        <a:xfrm>
          <a:off x="10528300" y="97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11923</xdr:rowOff>
    </xdr:from>
    <xdr:to>
      <xdr:col>50</xdr:col>
      <xdr:colOff>165100</xdr:colOff>
      <xdr:row>57</xdr:row>
      <xdr:rowOff>113523</xdr:rowOff>
    </xdr:to>
    <xdr:sp macro="" textlink="">
      <xdr:nvSpPr>
        <xdr:cNvPr id="368" name="楕円 367"/>
        <xdr:cNvSpPr/>
      </xdr:nvSpPr>
      <xdr:spPr>
        <a:xfrm>
          <a:off x="9588500" y="978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130050</xdr:rowOff>
    </xdr:from>
    <xdr:ext cx="534377" cy="259045"/>
    <xdr:sp macro="" textlink="">
      <xdr:nvSpPr>
        <xdr:cNvPr id="369" name="テキスト ボックス 368"/>
        <xdr:cNvSpPr txBox="1"/>
      </xdr:nvSpPr>
      <xdr:spPr>
        <a:xfrm>
          <a:off x="9372111" y="955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142202</xdr:rowOff>
    </xdr:from>
    <xdr:to>
      <xdr:col>46</xdr:col>
      <xdr:colOff>38100</xdr:colOff>
      <xdr:row>57</xdr:row>
      <xdr:rowOff>72352</xdr:rowOff>
    </xdr:to>
    <xdr:sp macro="" textlink="">
      <xdr:nvSpPr>
        <xdr:cNvPr id="370" name="楕円 369"/>
        <xdr:cNvSpPr/>
      </xdr:nvSpPr>
      <xdr:spPr>
        <a:xfrm>
          <a:off x="8699500" y="974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88879</xdr:rowOff>
    </xdr:from>
    <xdr:ext cx="534377" cy="259045"/>
    <xdr:sp macro="" textlink="">
      <xdr:nvSpPr>
        <xdr:cNvPr id="371" name="テキスト ボックス 370"/>
        <xdr:cNvSpPr txBox="1"/>
      </xdr:nvSpPr>
      <xdr:spPr>
        <a:xfrm>
          <a:off x="8483111" y="9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38227</xdr:rowOff>
    </xdr:from>
    <xdr:to>
      <xdr:col>41</xdr:col>
      <xdr:colOff>101600</xdr:colOff>
      <xdr:row>57</xdr:row>
      <xdr:rowOff>139827</xdr:rowOff>
    </xdr:to>
    <xdr:sp macro="" textlink="">
      <xdr:nvSpPr>
        <xdr:cNvPr id="372" name="楕円 371"/>
        <xdr:cNvSpPr/>
      </xdr:nvSpPr>
      <xdr:spPr>
        <a:xfrm>
          <a:off x="7810500" y="98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156354</xdr:rowOff>
    </xdr:from>
    <xdr:ext cx="534377" cy="259045"/>
    <xdr:sp macro="" textlink="">
      <xdr:nvSpPr>
        <xdr:cNvPr id="373" name="テキスト ボックス 372"/>
        <xdr:cNvSpPr txBox="1"/>
      </xdr:nvSpPr>
      <xdr:spPr>
        <a:xfrm>
          <a:off x="7594111" y="95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37312</xdr:rowOff>
    </xdr:from>
    <xdr:to>
      <xdr:col>36</xdr:col>
      <xdr:colOff>165100</xdr:colOff>
      <xdr:row>57</xdr:row>
      <xdr:rowOff>138912</xdr:rowOff>
    </xdr:to>
    <xdr:sp macro="" textlink="">
      <xdr:nvSpPr>
        <xdr:cNvPr id="374" name="楕円 373"/>
        <xdr:cNvSpPr/>
      </xdr:nvSpPr>
      <xdr:spPr>
        <a:xfrm>
          <a:off x="6921500" y="98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155439</xdr:rowOff>
    </xdr:from>
    <xdr:ext cx="534377" cy="259045"/>
    <xdr:sp macro="" textlink="">
      <xdr:nvSpPr>
        <xdr:cNvPr id="375" name="テキスト ボックス 374"/>
        <xdr:cNvSpPr txBox="1"/>
      </xdr:nvSpPr>
      <xdr:spPr>
        <a:xfrm>
          <a:off x="6705111" y="95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165336</xdr:rowOff>
    </xdr:from>
    <xdr:to>
      <xdr:col>55</xdr:col>
      <xdr:colOff>0</xdr:colOff>
      <xdr:row>79</xdr:row>
      <xdr:rowOff>8080</xdr:rowOff>
    </xdr:to>
    <xdr:cxnSp macro="">
      <xdr:nvCxnSpPr>
        <xdr:cNvPr id="406" name="直線コネクタ 405"/>
        <xdr:cNvCxnSpPr/>
      </xdr:nvCxnSpPr>
      <xdr:spPr>
        <a:xfrm flipV="1">
          <a:off x="9639300" y="13538436"/>
          <a:ext cx="8382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3933</xdr:rowOff>
    </xdr:from>
    <xdr:to>
      <xdr:col>50</xdr:col>
      <xdr:colOff>114300</xdr:colOff>
      <xdr:row>79</xdr:row>
      <xdr:rowOff>8080</xdr:rowOff>
    </xdr:to>
    <xdr:cxnSp macro="">
      <xdr:nvCxnSpPr>
        <xdr:cNvPr id="409" name="直線コネクタ 408"/>
        <xdr:cNvCxnSpPr/>
      </xdr:nvCxnSpPr>
      <xdr:spPr>
        <a:xfrm>
          <a:off x="8750300" y="13548483"/>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131612</xdr:rowOff>
    </xdr:from>
    <xdr:to>
      <xdr:col>45</xdr:col>
      <xdr:colOff>177800</xdr:colOff>
      <xdr:row>79</xdr:row>
      <xdr:rowOff>3933</xdr:rowOff>
    </xdr:to>
    <xdr:cxnSp macro="">
      <xdr:nvCxnSpPr>
        <xdr:cNvPr id="412" name="直線コネクタ 411"/>
        <xdr:cNvCxnSpPr/>
      </xdr:nvCxnSpPr>
      <xdr:spPr>
        <a:xfrm>
          <a:off x="7861300" y="13504712"/>
          <a:ext cx="889000" cy="4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131612</xdr:rowOff>
    </xdr:from>
    <xdr:to>
      <xdr:col>41</xdr:col>
      <xdr:colOff>50800</xdr:colOff>
      <xdr:row>79</xdr:row>
      <xdr:rowOff>636</xdr:rowOff>
    </xdr:to>
    <xdr:cxnSp macro="">
      <xdr:nvCxnSpPr>
        <xdr:cNvPr id="415" name="直線コネクタ 414"/>
        <xdr:cNvCxnSpPr/>
      </xdr:nvCxnSpPr>
      <xdr:spPr>
        <a:xfrm flipV="1">
          <a:off x="6972300" y="13504712"/>
          <a:ext cx="889000" cy="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110503</xdr:rowOff>
    </xdr:from>
    <xdr:ext cx="534377" cy="259045"/>
    <xdr:sp macro="" textlink="">
      <xdr:nvSpPr>
        <xdr:cNvPr id="417" name="テキスト ボックス 416"/>
        <xdr:cNvSpPr txBox="1"/>
      </xdr:nvSpPr>
      <xdr:spPr>
        <a:xfrm>
          <a:off x="7594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144718</xdr:rowOff>
    </xdr:from>
    <xdr:ext cx="534377" cy="259045"/>
    <xdr:sp macro="" textlink="">
      <xdr:nvSpPr>
        <xdr:cNvPr id="419" name="テキスト ボックス 418"/>
        <xdr:cNvSpPr txBox="1"/>
      </xdr:nvSpPr>
      <xdr:spPr>
        <a:xfrm>
          <a:off x="6705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114536</xdr:rowOff>
    </xdr:from>
    <xdr:to>
      <xdr:col>55</xdr:col>
      <xdr:colOff>50800</xdr:colOff>
      <xdr:row>79</xdr:row>
      <xdr:rowOff>44686</xdr:rowOff>
    </xdr:to>
    <xdr:sp macro="" textlink="">
      <xdr:nvSpPr>
        <xdr:cNvPr id="425" name="楕円 424"/>
        <xdr:cNvSpPr/>
      </xdr:nvSpPr>
      <xdr:spPr>
        <a:xfrm>
          <a:off x="10426700" y="1348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29463</xdr:rowOff>
    </xdr:from>
    <xdr:ext cx="469744" cy="259045"/>
    <xdr:sp macro="" textlink="">
      <xdr:nvSpPr>
        <xdr:cNvPr id="426" name="商工費該当値テキスト"/>
        <xdr:cNvSpPr txBox="1"/>
      </xdr:nvSpPr>
      <xdr:spPr>
        <a:xfrm>
          <a:off x="10528300" y="134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128730</xdr:rowOff>
    </xdr:from>
    <xdr:to>
      <xdr:col>50</xdr:col>
      <xdr:colOff>165100</xdr:colOff>
      <xdr:row>79</xdr:row>
      <xdr:rowOff>58880</xdr:rowOff>
    </xdr:to>
    <xdr:sp macro="" textlink="">
      <xdr:nvSpPr>
        <xdr:cNvPr id="427" name="楕円 426"/>
        <xdr:cNvSpPr/>
      </xdr:nvSpPr>
      <xdr:spPr>
        <a:xfrm>
          <a:off x="9588500" y="1350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50007</xdr:rowOff>
    </xdr:from>
    <xdr:ext cx="469744" cy="259045"/>
    <xdr:sp macro="" textlink="">
      <xdr:nvSpPr>
        <xdr:cNvPr id="428" name="テキスト ボックス 427"/>
        <xdr:cNvSpPr txBox="1"/>
      </xdr:nvSpPr>
      <xdr:spPr>
        <a:xfrm>
          <a:off x="9404428" y="1359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124583</xdr:rowOff>
    </xdr:from>
    <xdr:to>
      <xdr:col>46</xdr:col>
      <xdr:colOff>38100</xdr:colOff>
      <xdr:row>79</xdr:row>
      <xdr:rowOff>54733</xdr:rowOff>
    </xdr:to>
    <xdr:sp macro="" textlink="">
      <xdr:nvSpPr>
        <xdr:cNvPr id="429" name="楕円 428"/>
        <xdr:cNvSpPr/>
      </xdr:nvSpPr>
      <xdr:spPr>
        <a:xfrm>
          <a:off x="8699500" y="1349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45860</xdr:rowOff>
    </xdr:from>
    <xdr:ext cx="469744" cy="259045"/>
    <xdr:sp macro="" textlink="">
      <xdr:nvSpPr>
        <xdr:cNvPr id="430" name="テキスト ボックス 429"/>
        <xdr:cNvSpPr txBox="1"/>
      </xdr:nvSpPr>
      <xdr:spPr>
        <a:xfrm>
          <a:off x="8515428" y="135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80812</xdr:rowOff>
    </xdr:from>
    <xdr:to>
      <xdr:col>41</xdr:col>
      <xdr:colOff>101600</xdr:colOff>
      <xdr:row>79</xdr:row>
      <xdr:rowOff>10962</xdr:rowOff>
    </xdr:to>
    <xdr:sp macro="" textlink="">
      <xdr:nvSpPr>
        <xdr:cNvPr id="431" name="楕円 430"/>
        <xdr:cNvSpPr/>
      </xdr:nvSpPr>
      <xdr:spPr>
        <a:xfrm>
          <a:off x="7810500" y="134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2089</xdr:rowOff>
    </xdr:from>
    <xdr:ext cx="534377" cy="259045"/>
    <xdr:sp macro="" textlink="">
      <xdr:nvSpPr>
        <xdr:cNvPr id="432" name="テキスト ボックス 431"/>
        <xdr:cNvSpPr txBox="1"/>
      </xdr:nvSpPr>
      <xdr:spPr>
        <a:xfrm>
          <a:off x="7594111" y="135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121286</xdr:rowOff>
    </xdr:from>
    <xdr:to>
      <xdr:col>36</xdr:col>
      <xdr:colOff>165100</xdr:colOff>
      <xdr:row>79</xdr:row>
      <xdr:rowOff>51436</xdr:rowOff>
    </xdr:to>
    <xdr:sp macro="" textlink="">
      <xdr:nvSpPr>
        <xdr:cNvPr id="433" name="楕円 432"/>
        <xdr:cNvSpPr/>
      </xdr:nvSpPr>
      <xdr:spPr>
        <a:xfrm>
          <a:off x="6921500" y="134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42563</xdr:rowOff>
    </xdr:from>
    <xdr:ext cx="469744" cy="259045"/>
    <xdr:sp macro="" textlink="">
      <xdr:nvSpPr>
        <xdr:cNvPr id="434" name="テキスト ボックス 433"/>
        <xdr:cNvSpPr txBox="1"/>
      </xdr:nvSpPr>
      <xdr:spPr>
        <a:xfrm>
          <a:off x="6737428" y="1358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55507</xdr:rowOff>
    </xdr:from>
    <xdr:to>
      <xdr:col>55</xdr:col>
      <xdr:colOff>0</xdr:colOff>
      <xdr:row>97</xdr:row>
      <xdr:rowOff>30260</xdr:rowOff>
    </xdr:to>
    <xdr:cxnSp macro="">
      <xdr:nvCxnSpPr>
        <xdr:cNvPr id="461" name="直線コネクタ 460"/>
        <xdr:cNvCxnSpPr/>
      </xdr:nvCxnSpPr>
      <xdr:spPr>
        <a:xfrm>
          <a:off x="9639300" y="16514707"/>
          <a:ext cx="838200" cy="14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72551</xdr:rowOff>
    </xdr:from>
    <xdr:to>
      <xdr:col>50</xdr:col>
      <xdr:colOff>114300</xdr:colOff>
      <xdr:row>96</xdr:row>
      <xdr:rowOff>55507</xdr:rowOff>
    </xdr:to>
    <xdr:cxnSp macro="">
      <xdr:nvCxnSpPr>
        <xdr:cNvPr id="464" name="直線コネクタ 463"/>
        <xdr:cNvCxnSpPr/>
      </xdr:nvCxnSpPr>
      <xdr:spPr>
        <a:xfrm>
          <a:off x="8750300" y="16360301"/>
          <a:ext cx="889000" cy="1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48315</xdr:rowOff>
    </xdr:from>
    <xdr:to>
      <xdr:col>45</xdr:col>
      <xdr:colOff>177800</xdr:colOff>
      <xdr:row>95</xdr:row>
      <xdr:rowOff>72551</xdr:rowOff>
    </xdr:to>
    <xdr:cxnSp macro="">
      <xdr:nvCxnSpPr>
        <xdr:cNvPr id="467" name="直線コネクタ 466"/>
        <xdr:cNvCxnSpPr/>
      </xdr:nvCxnSpPr>
      <xdr:spPr>
        <a:xfrm>
          <a:off x="7861300" y="16336065"/>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48315</xdr:rowOff>
    </xdr:from>
    <xdr:to>
      <xdr:col>41</xdr:col>
      <xdr:colOff>50800</xdr:colOff>
      <xdr:row>95</xdr:row>
      <xdr:rowOff>132280</xdr:rowOff>
    </xdr:to>
    <xdr:cxnSp macro="">
      <xdr:nvCxnSpPr>
        <xdr:cNvPr id="470" name="直線コネクタ 469"/>
        <xdr:cNvCxnSpPr/>
      </xdr:nvCxnSpPr>
      <xdr:spPr>
        <a:xfrm flipV="1">
          <a:off x="6972300" y="16336065"/>
          <a:ext cx="889000" cy="8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11667</xdr:rowOff>
    </xdr:from>
    <xdr:ext cx="534377" cy="259045"/>
    <xdr:sp macro="" textlink="">
      <xdr:nvSpPr>
        <xdr:cNvPr id="472" name="テキスト ボックス 471"/>
        <xdr:cNvSpPr txBox="1"/>
      </xdr:nvSpPr>
      <xdr:spPr>
        <a:xfrm>
          <a:off x="7594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7466</xdr:rowOff>
    </xdr:from>
    <xdr:ext cx="534377" cy="259045"/>
    <xdr:sp macro="" textlink="">
      <xdr:nvSpPr>
        <xdr:cNvPr id="474" name="テキスト ボックス 473"/>
        <xdr:cNvSpPr txBox="1"/>
      </xdr:nvSpPr>
      <xdr:spPr>
        <a:xfrm>
          <a:off x="6705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150910</xdr:rowOff>
    </xdr:from>
    <xdr:to>
      <xdr:col>55</xdr:col>
      <xdr:colOff>50800</xdr:colOff>
      <xdr:row>97</xdr:row>
      <xdr:rowOff>81060</xdr:rowOff>
    </xdr:to>
    <xdr:sp macro="" textlink="">
      <xdr:nvSpPr>
        <xdr:cNvPr id="480" name="楕円 479"/>
        <xdr:cNvSpPr/>
      </xdr:nvSpPr>
      <xdr:spPr>
        <a:xfrm>
          <a:off x="10426700" y="1661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129337</xdr:rowOff>
    </xdr:from>
    <xdr:ext cx="534377" cy="259045"/>
    <xdr:sp macro="" textlink="">
      <xdr:nvSpPr>
        <xdr:cNvPr id="481" name="土木費該当値テキスト"/>
        <xdr:cNvSpPr txBox="1"/>
      </xdr:nvSpPr>
      <xdr:spPr>
        <a:xfrm>
          <a:off x="10528300" y="1658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4707</xdr:rowOff>
    </xdr:from>
    <xdr:to>
      <xdr:col>50</xdr:col>
      <xdr:colOff>165100</xdr:colOff>
      <xdr:row>96</xdr:row>
      <xdr:rowOff>106307</xdr:rowOff>
    </xdr:to>
    <xdr:sp macro="" textlink="">
      <xdr:nvSpPr>
        <xdr:cNvPr id="482" name="楕円 481"/>
        <xdr:cNvSpPr/>
      </xdr:nvSpPr>
      <xdr:spPr>
        <a:xfrm>
          <a:off x="9588500" y="164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122834</xdr:rowOff>
    </xdr:from>
    <xdr:ext cx="534377" cy="259045"/>
    <xdr:sp macro="" textlink="">
      <xdr:nvSpPr>
        <xdr:cNvPr id="483" name="テキスト ボックス 482"/>
        <xdr:cNvSpPr txBox="1"/>
      </xdr:nvSpPr>
      <xdr:spPr>
        <a:xfrm>
          <a:off x="9372111" y="162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21751</xdr:rowOff>
    </xdr:from>
    <xdr:to>
      <xdr:col>46</xdr:col>
      <xdr:colOff>38100</xdr:colOff>
      <xdr:row>95</xdr:row>
      <xdr:rowOff>123351</xdr:rowOff>
    </xdr:to>
    <xdr:sp macro="" textlink="">
      <xdr:nvSpPr>
        <xdr:cNvPr id="484" name="楕円 483"/>
        <xdr:cNvSpPr/>
      </xdr:nvSpPr>
      <xdr:spPr>
        <a:xfrm>
          <a:off x="8699500" y="163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139878</xdr:rowOff>
    </xdr:from>
    <xdr:ext cx="599010" cy="259045"/>
    <xdr:sp macro="" textlink="">
      <xdr:nvSpPr>
        <xdr:cNvPr id="485" name="テキスト ボックス 484"/>
        <xdr:cNvSpPr txBox="1"/>
      </xdr:nvSpPr>
      <xdr:spPr>
        <a:xfrm>
          <a:off x="8450795" y="1608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168965</xdr:rowOff>
    </xdr:from>
    <xdr:to>
      <xdr:col>41</xdr:col>
      <xdr:colOff>101600</xdr:colOff>
      <xdr:row>95</xdr:row>
      <xdr:rowOff>99115</xdr:rowOff>
    </xdr:to>
    <xdr:sp macro="" textlink="">
      <xdr:nvSpPr>
        <xdr:cNvPr id="486" name="楕円 485"/>
        <xdr:cNvSpPr/>
      </xdr:nvSpPr>
      <xdr:spPr>
        <a:xfrm>
          <a:off x="7810500" y="162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115642</xdr:rowOff>
    </xdr:from>
    <xdr:ext cx="599010" cy="259045"/>
    <xdr:sp macro="" textlink="">
      <xdr:nvSpPr>
        <xdr:cNvPr id="487" name="テキスト ボックス 486"/>
        <xdr:cNvSpPr txBox="1"/>
      </xdr:nvSpPr>
      <xdr:spPr>
        <a:xfrm>
          <a:off x="7561795" y="1606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81480</xdr:rowOff>
    </xdr:from>
    <xdr:to>
      <xdr:col>36</xdr:col>
      <xdr:colOff>165100</xdr:colOff>
      <xdr:row>96</xdr:row>
      <xdr:rowOff>11630</xdr:rowOff>
    </xdr:to>
    <xdr:sp macro="" textlink="">
      <xdr:nvSpPr>
        <xdr:cNvPr id="488" name="楕円 487"/>
        <xdr:cNvSpPr/>
      </xdr:nvSpPr>
      <xdr:spPr>
        <a:xfrm>
          <a:off x="6921500" y="163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28157</xdr:rowOff>
    </xdr:from>
    <xdr:ext cx="599010" cy="259045"/>
    <xdr:sp macro="" textlink="">
      <xdr:nvSpPr>
        <xdr:cNvPr id="489" name="テキスト ボックス 488"/>
        <xdr:cNvSpPr txBox="1"/>
      </xdr:nvSpPr>
      <xdr:spPr>
        <a:xfrm>
          <a:off x="6672795" y="1614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156365</xdr:rowOff>
    </xdr:from>
    <xdr:to>
      <xdr:col>85</xdr:col>
      <xdr:colOff>127000</xdr:colOff>
      <xdr:row>37</xdr:row>
      <xdr:rowOff>134534</xdr:rowOff>
    </xdr:to>
    <xdr:cxnSp macro="">
      <xdr:nvCxnSpPr>
        <xdr:cNvPr id="517" name="直線コネクタ 516"/>
        <xdr:cNvCxnSpPr/>
      </xdr:nvCxnSpPr>
      <xdr:spPr>
        <a:xfrm>
          <a:off x="15481300" y="6328565"/>
          <a:ext cx="8382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156365</xdr:rowOff>
    </xdr:from>
    <xdr:to>
      <xdr:col>81</xdr:col>
      <xdr:colOff>50800</xdr:colOff>
      <xdr:row>37</xdr:row>
      <xdr:rowOff>43985</xdr:rowOff>
    </xdr:to>
    <xdr:cxnSp macro="">
      <xdr:nvCxnSpPr>
        <xdr:cNvPr id="520" name="直線コネクタ 519"/>
        <xdr:cNvCxnSpPr/>
      </xdr:nvCxnSpPr>
      <xdr:spPr>
        <a:xfrm flipV="1">
          <a:off x="14592300" y="6328565"/>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155771</xdr:rowOff>
    </xdr:from>
    <xdr:to>
      <xdr:col>76</xdr:col>
      <xdr:colOff>114300</xdr:colOff>
      <xdr:row>37</xdr:row>
      <xdr:rowOff>43985</xdr:rowOff>
    </xdr:to>
    <xdr:cxnSp macro="">
      <xdr:nvCxnSpPr>
        <xdr:cNvPr id="523" name="直線コネクタ 522"/>
        <xdr:cNvCxnSpPr/>
      </xdr:nvCxnSpPr>
      <xdr:spPr>
        <a:xfrm>
          <a:off x="13703300" y="6327971"/>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155771</xdr:rowOff>
    </xdr:from>
    <xdr:to>
      <xdr:col>71</xdr:col>
      <xdr:colOff>177800</xdr:colOff>
      <xdr:row>37</xdr:row>
      <xdr:rowOff>47185</xdr:rowOff>
    </xdr:to>
    <xdr:cxnSp macro="">
      <xdr:nvCxnSpPr>
        <xdr:cNvPr id="526" name="直線コネクタ 525"/>
        <xdr:cNvCxnSpPr/>
      </xdr:nvCxnSpPr>
      <xdr:spPr>
        <a:xfrm flipV="1">
          <a:off x="12814300" y="632797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39186</xdr:rowOff>
    </xdr:from>
    <xdr:ext cx="534377" cy="259045"/>
    <xdr:sp macro="" textlink="">
      <xdr:nvSpPr>
        <xdr:cNvPr id="528" name="テキスト ボックス 527"/>
        <xdr:cNvSpPr txBox="1"/>
      </xdr:nvSpPr>
      <xdr:spPr>
        <a:xfrm>
          <a:off x="13436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83734</xdr:rowOff>
    </xdr:from>
    <xdr:to>
      <xdr:col>85</xdr:col>
      <xdr:colOff>177800</xdr:colOff>
      <xdr:row>38</xdr:row>
      <xdr:rowOff>13884</xdr:rowOff>
    </xdr:to>
    <xdr:sp macro="" textlink="">
      <xdr:nvSpPr>
        <xdr:cNvPr id="536" name="楕円 535"/>
        <xdr:cNvSpPr/>
      </xdr:nvSpPr>
      <xdr:spPr>
        <a:xfrm>
          <a:off x="16268700" y="6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62161</xdr:rowOff>
    </xdr:from>
    <xdr:ext cx="534377" cy="259045"/>
    <xdr:sp macro="" textlink="">
      <xdr:nvSpPr>
        <xdr:cNvPr id="537" name="消防費該当値テキスト"/>
        <xdr:cNvSpPr txBox="1"/>
      </xdr:nvSpPr>
      <xdr:spPr>
        <a:xfrm>
          <a:off x="16370300" y="640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105565</xdr:rowOff>
    </xdr:from>
    <xdr:to>
      <xdr:col>81</xdr:col>
      <xdr:colOff>101600</xdr:colOff>
      <xdr:row>37</xdr:row>
      <xdr:rowOff>35715</xdr:rowOff>
    </xdr:to>
    <xdr:sp macro="" textlink="">
      <xdr:nvSpPr>
        <xdr:cNvPr id="538" name="楕円 537"/>
        <xdr:cNvSpPr/>
      </xdr:nvSpPr>
      <xdr:spPr>
        <a:xfrm>
          <a:off x="15430500" y="62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26842</xdr:rowOff>
    </xdr:from>
    <xdr:ext cx="534377" cy="259045"/>
    <xdr:sp macro="" textlink="">
      <xdr:nvSpPr>
        <xdr:cNvPr id="539" name="テキスト ボックス 538"/>
        <xdr:cNvSpPr txBox="1"/>
      </xdr:nvSpPr>
      <xdr:spPr>
        <a:xfrm>
          <a:off x="15214111" y="63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164635</xdr:rowOff>
    </xdr:from>
    <xdr:to>
      <xdr:col>76</xdr:col>
      <xdr:colOff>165100</xdr:colOff>
      <xdr:row>37</xdr:row>
      <xdr:rowOff>94785</xdr:rowOff>
    </xdr:to>
    <xdr:sp macro="" textlink="">
      <xdr:nvSpPr>
        <xdr:cNvPr id="540" name="楕円 539"/>
        <xdr:cNvSpPr/>
      </xdr:nvSpPr>
      <xdr:spPr>
        <a:xfrm>
          <a:off x="14541500" y="63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85912</xdr:rowOff>
    </xdr:from>
    <xdr:ext cx="534377" cy="259045"/>
    <xdr:sp macro="" textlink="">
      <xdr:nvSpPr>
        <xdr:cNvPr id="541" name="テキスト ボックス 540"/>
        <xdr:cNvSpPr txBox="1"/>
      </xdr:nvSpPr>
      <xdr:spPr>
        <a:xfrm>
          <a:off x="14325111" y="642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104971</xdr:rowOff>
    </xdr:from>
    <xdr:to>
      <xdr:col>72</xdr:col>
      <xdr:colOff>38100</xdr:colOff>
      <xdr:row>37</xdr:row>
      <xdr:rowOff>35121</xdr:rowOff>
    </xdr:to>
    <xdr:sp macro="" textlink="">
      <xdr:nvSpPr>
        <xdr:cNvPr id="542" name="楕円 541"/>
        <xdr:cNvSpPr/>
      </xdr:nvSpPr>
      <xdr:spPr>
        <a:xfrm>
          <a:off x="13652500" y="62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51648</xdr:rowOff>
    </xdr:from>
    <xdr:ext cx="534377" cy="259045"/>
    <xdr:sp macro="" textlink="">
      <xdr:nvSpPr>
        <xdr:cNvPr id="543" name="テキスト ボックス 542"/>
        <xdr:cNvSpPr txBox="1"/>
      </xdr:nvSpPr>
      <xdr:spPr>
        <a:xfrm>
          <a:off x="13436111" y="60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167835</xdr:rowOff>
    </xdr:from>
    <xdr:to>
      <xdr:col>67</xdr:col>
      <xdr:colOff>101600</xdr:colOff>
      <xdr:row>37</xdr:row>
      <xdr:rowOff>97985</xdr:rowOff>
    </xdr:to>
    <xdr:sp macro="" textlink="">
      <xdr:nvSpPr>
        <xdr:cNvPr id="544" name="楕円 543"/>
        <xdr:cNvSpPr/>
      </xdr:nvSpPr>
      <xdr:spPr>
        <a:xfrm>
          <a:off x="12763500" y="63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89112</xdr:rowOff>
    </xdr:from>
    <xdr:ext cx="534377" cy="259045"/>
    <xdr:sp macro="" textlink="">
      <xdr:nvSpPr>
        <xdr:cNvPr id="545" name="テキスト ボックス 544"/>
        <xdr:cNvSpPr txBox="1"/>
      </xdr:nvSpPr>
      <xdr:spPr>
        <a:xfrm>
          <a:off x="12547111" y="64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30155</xdr:rowOff>
    </xdr:from>
    <xdr:to>
      <xdr:col>85</xdr:col>
      <xdr:colOff>127000</xdr:colOff>
      <xdr:row>56</xdr:row>
      <xdr:rowOff>64415</xdr:rowOff>
    </xdr:to>
    <xdr:cxnSp macro="">
      <xdr:nvCxnSpPr>
        <xdr:cNvPr id="574" name="直線コネクタ 573"/>
        <xdr:cNvCxnSpPr/>
      </xdr:nvCxnSpPr>
      <xdr:spPr>
        <a:xfrm flipV="1">
          <a:off x="15481300" y="9631355"/>
          <a:ext cx="838200" cy="3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31176</xdr:rowOff>
    </xdr:from>
    <xdr:to>
      <xdr:col>81</xdr:col>
      <xdr:colOff>50800</xdr:colOff>
      <xdr:row>56</xdr:row>
      <xdr:rowOff>64415</xdr:rowOff>
    </xdr:to>
    <xdr:cxnSp macro="">
      <xdr:nvCxnSpPr>
        <xdr:cNvPr id="577" name="直線コネクタ 576"/>
        <xdr:cNvCxnSpPr/>
      </xdr:nvCxnSpPr>
      <xdr:spPr>
        <a:xfrm>
          <a:off x="14592300" y="9632376"/>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26779</xdr:rowOff>
    </xdr:from>
    <xdr:to>
      <xdr:col>76</xdr:col>
      <xdr:colOff>114300</xdr:colOff>
      <xdr:row>56</xdr:row>
      <xdr:rowOff>31176</xdr:rowOff>
    </xdr:to>
    <xdr:cxnSp macro="">
      <xdr:nvCxnSpPr>
        <xdr:cNvPr id="580" name="直線コネクタ 579"/>
        <xdr:cNvCxnSpPr/>
      </xdr:nvCxnSpPr>
      <xdr:spPr>
        <a:xfrm>
          <a:off x="13703300" y="9456529"/>
          <a:ext cx="889000" cy="1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26779</xdr:rowOff>
    </xdr:from>
    <xdr:to>
      <xdr:col>71</xdr:col>
      <xdr:colOff>177800</xdr:colOff>
      <xdr:row>55</xdr:row>
      <xdr:rowOff>166035</xdr:rowOff>
    </xdr:to>
    <xdr:cxnSp macro="">
      <xdr:nvCxnSpPr>
        <xdr:cNvPr id="583" name="直線コネクタ 582"/>
        <xdr:cNvCxnSpPr/>
      </xdr:nvCxnSpPr>
      <xdr:spPr>
        <a:xfrm flipV="1">
          <a:off x="12814300" y="9456529"/>
          <a:ext cx="889000" cy="1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31688</xdr:rowOff>
    </xdr:from>
    <xdr:ext cx="534377" cy="259045"/>
    <xdr:sp macro="" textlink="">
      <xdr:nvSpPr>
        <xdr:cNvPr id="585" name="テキスト ボックス 584"/>
        <xdr:cNvSpPr txBox="1"/>
      </xdr:nvSpPr>
      <xdr:spPr>
        <a:xfrm>
          <a:off x="13436111" y="963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48574</xdr:rowOff>
    </xdr:from>
    <xdr:ext cx="534377" cy="259045"/>
    <xdr:sp macro="" textlink="">
      <xdr:nvSpPr>
        <xdr:cNvPr id="587" name="テキスト ボックス 586"/>
        <xdr:cNvSpPr txBox="1"/>
      </xdr:nvSpPr>
      <xdr:spPr>
        <a:xfrm>
          <a:off x="12547111" y="964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150805</xdr:rowOff>
    </xdr:from>
    <xdr:to>
      <xdr:col>85</xdr:col>
      <xdr:colOff>177800</xdr:colOff>
      <xdr:row>56</xdr:row>
      <xdr:rowOff>80955</xdr:rowOff>
    </xdr:to>
    <xdr:sp macro="" textlink="">
      <xdr:nvSpPr>
        <xdr:cNvPr id="593" name="楕円 592"/>
        <xdr:cNvSpPr/>
      </xdr:nvSpPr>
      <xdr:spPr>
        <a:xfrm>
          <a:off x="16268700" y="95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129232</xdr:rowOff>
    </xdr:from>
    <xdr:ext cx="534377" cy="259045"/>
    <xdr:sp macro="" textlink="">
      <xdr:nvSpPr>
        <xdr:cNvPr id="594" name="教育費該当値テキスト"/>
        <xdr:cNvSpPr txBox="1"/>
      </xdr:nvSpPr>
      <xdr:spPr>
        <a:xfrm>
          <a:off x="16370300" y="95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13615</xdr:rowOff>
    </xdr:from>
    <xdr:to>
      <xdr:col>81</xdr:col>
      <xdr:colOff>101600</xdr:colOff>
      <xdr:row>56</xdr:row>
      <xdr:rowOff>115215</xdr:rowOff>
    </xdr:to>
    <xdr:sp macro="" textlink="">
      <xdr:nvSpPr>
        <xdr:cNvPr id="595" name="楕円 594"/>
        <xdr:cNvSpPr/>
      </xdr:nvSpPr>
      <xdr:spPr>
        <a:xfrm>
          <a:off x="15430500" y="96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106342</xdr:rowOff>
    </xdr:from>
    <xdr:ext cx="534377" cy="259045"/>
    <xdr:sp macro="" textlink="">
      <xdr:nvSpPr>
        <xdr:cNvPr id="596" name="テキスト ボックス 595"/>
        <xdr:cNvSpPr txBox="1"/>
      </xdr:nvSpPr>
      <xdr:spPr>
        <a:xfrm>
          <a:off x="15214111" y="97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151826</xdr:rowOff>
    </xdr:from>
    <xdr:to>
      <xdr:col>76</xdr:col>
      <xdr:colOff>165100</xdr:colOff>
      <xdr:row>56</xdr:row>
      <xdr:rowOff>81976</xdr:rowOff>
    </xdr:to>
    <xdr:sp macro="" textlink="">
      <xdr:nvSpPr>
        <xdr:cNvPr id="597" name="楕円 596"/>
        <xdr:cNvSpPr/>
      </xdr:nvSpPr>
      <xdr:spPr>
        <a:xfrm>
          <a:off x="14541500" y="958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73103</xdr:rowOff>
    </xdr:from>
    <xdr:ext cx="534377" cy="259045"/>
    <xdr:sp macro="" textlink="">
      <xdr:nvSpPr>
        <xdr:cNvPr id="598" name="テキスト ボックス 597"/>
        <xdr:cNvSpPr txBox="1"/>
      </xdr:nvSpPr>
      <xdr:spPr>
        <a:xfrm>
          <a:off x="14325111" y="967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147429</xdr:rowOff>
    </xdr:from>
    <xdr:to>
      <xdr:col>72</xdr:col>
      <xdr:colOff>38100</xdr:colOff>
      <xdr:row>55</xdr:row>
      <xdr:rowOff>77579</xdr:rowOff>
    </xdr:to>
    <xdr:sp macro="" textlink="">
      <xdr:nvSpPr>
        <xdr:cNvPr id="599" name="楕円 598"/>
        <xdr:cNvSpPr/>
      </xdr:nvSpPr>
      <xdr:spPr>
        <a:xfrm>
          <a:off x="13652500" y="940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94106</xdr:rowOff>
    </xdr:from>
    <xdr:ext cx="534377" cy="259045"/>
    <xdr:sp macro="" textlink="">
      <xdr:nvSpPr>
        <xdr:cNvPr id="600" name="テキスト ボックス 599"/>
        <xdr:cNvSpPr txBox="1"/>
      </xdr:nvSpPr>
      <xdr:spPr>
        <a:xfrm>
          <a:off x="13436111" y="91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115235</xdr:rowOff>
    </xdr:from>
    <xdr:to>
      <xdr:col>67</xdr:col>
      <xdr:colOff>101600</xdr:colOff>
      <xdr:row>56</xdr:row>
      <xdr:rowOff>45385</xdr:rowOff>
    </xdr:to>
    <xdr:sp macro="" textlink="">
      <xdr:nvSpPr>
        <xdr:cNvPr id="601" name="楕円 600"/>
        <xdr:cNvSpPr/>
      </xdr:nvSpPr>
      <xdr:spPr>
        <a:xfrm>
          <a:off x="12763500" y="954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61912</xdr:rowOff>
    </xdr:from>
    <xdr:ext cx="534377" cy="259045"/>
    <xdr:sp macro="" textlink="">
      <xdr:nvSpPr>
        <xdr:cNvPr id="602" name="テキスト ボックス 601"/>
        <xdr:cNvSpPr txBox="1"/>
      </xdr:nvSpPr>
      <xdr:spPr>
        <a:xfrm>
          <a:off x="12547111" y="93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68669</xdr:rowOff>
    </xdr:from>
    <xdr:to>
      <xdr:col>85</xdr:col>
      <xdr:colOff>127000</xdr:colOff>
      <xdr:row>79</xdr:row>
      <xdr:rowOff>44450</xdr:rowOff>
    </xdr:to>
    <xdr:cxnSp macro="">
      <xdr:nvCxnSpPr>
        <xdr:cNvPr id="631" name="直線コネクタ 630"/>
        <xdr:cNvCxnSpPr/>
      </xdr:nvCxnSpPr>
      <xdr:spPr>
        <a:xfrm flipV="1">
          <a:off x="15481300" y="13441769"/>
          <a:ext cx="838200" cy="14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59004</xdr:rowOff>
    </xdr:from>
    <xdr:to>
      <xdr:col>71</xdr:col>
      <xdr:colOff>177800</xdr:colOff>
      <xdr:row>79</xdr:row>
      <xdr:rowOff>44450</xdr:rowOff>
    </xdr:to>
    <xdr:cxnSp macro="">
      <xdr:nvCxnSpPr>
        <xdr:cNvPr id="640" name="直線コネクタ 639"/>
        <xdr:cNvCxnSpPr/>
      </xdr:nvCxnSpPr>
      <xdr:spPr>
        <a:xfrm>
          <a:off x="12814300" y="13260654"/>
          <a:ext cx="889000" cy="3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141127</xdr:rowOff>
    </xdr:from>
    <xdr:ext cx="469744" cy="259045"/>
    <xdr:sp macro="" textlink="">
      <xdr:nvSpPr>
        <xdr:cNvPr id="644" name="テキスト ボックス 643"/>
        <xdr:cNvSpPr txBox="1"/>
      </xdr:nvSpPr>
      <xdr:spPr>
        <a:xfrm>
          <a:off x="12579428"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17869</xdr:rowOff>
    </xdr:from>
    <xdr:to>
      <xdr:col>85</xdr:col>
      <xdr:colOff>177800</xdr:colOff>
      <xdr:row>78</xdr:row>
      <xdr:rowOff>119469</xdr:rowOff>
    </xdr:to>
    <xdr:sp macro="" textlink="">
      <xdr:nvSpPr>
        <xdr:cNvPr id="650" name="楕円 649"/>
        <xdr:cNvSpPr/>
      </xdr:nvSpPr>
      <xdr:spPr>
        <a:xfrm>
          <a:off x="16268700" y="133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40746</xdr:rowOff>
    </xdr:from>
    <xdr:ext cx="534377" cy="259045"/>
    <xdr:sp macro="" textlink="">
      <xdr:nvSpPr>
        <xdr:cNvPr id="651" name="災害復旧費該当値テキスト"/>
        <xdr:cNvSpPr txBox="1"/>
      </xdr:nvSpPr>
      <xdr:spPr>
        <a:xfrm>
          <a:off x="16370300" y="132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8204</xdr:rowOff>
    </xdr:from>
    <xdr:to>
      <xdr:col>67</xdr:col>
      <xdr:colOff>101600</xdr:colOff>
      <xdr:row>77</xdr:row>
      <xdr:rowOff>109804</xdr:rowOff>
    </xdr:to>
    <xdr:sp macro="" textlink="">
      <xdr:nvSpPr>
        <xdr:cNvPr id="658" name="楕円 657"/>
        <xdr:cNvSpPr/>
      </xdr:nvSpPr>
      <xdr:spPr>
        <a:xfrm>
          <a:off x="12763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126331</xdr:rowOff>
    </xdr:from>
    <xdr:ext cx="534377" cy="259045"/>
    <xdr:sp macro="" textlink="">
      <xdr:nvSpPr>
        <xdr:cNvPr id="659" name="テキスト ボックス 658"/>
        <xdr:cNvSpPr txBox="1"/>
      </xdr:nvSpPr>
      <xdr:spPr>
        <a:xfrm>
          <a:off x="12547111" y="129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91278</xdr:rowOff>
    </xdr:from>
    <xdr:to>
      <xdr:col>85</xdr:col>
      <xdr:colOff>127000</xdr:colOff>
      <xdr:row>95</xdr:row>
      <xdr:rowOff>92421</xdr:rowOff>
    </xdr:to>
    <xdr:cxnSp macro="">
      <xdr:nvCxnSpPr>
        <xdr:cNvPr id="686" name="直線コネクタ 685"/>
        <xdr:cNvCxnSpPr/>
      </xdr:nvCxnSpPr>
      <xdr:spPr>
        <a:xfrm flipV="1">
          <a:off x="15481300" y="1637902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92421</xdr:rowOff>
    </xdr:from>
    <xdr:to>
      <xdr:col>81</xdr:col>
      <xdr:colOff>50800</xdr:colOff>
      <xdr:row>95</xdr:row>
      <xdr:rowOff>120493</xdr:rowOff>
    </xdr:to>
    <xdr:cxnSp macro="">
      <xdr:nvCxnSpPr>
        <xdr:cNvPr id="689" name="直線コネクタ 688"/>
        <xdr:cNvCxnSpPr/>
      </xdr:nvCxnSpPr>
      <xdr:spPr>
        <a:xfrm flipV="1">
          <a:off x="14592300" y="16380171"/>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114946</xdr:rowOff>
    </xdr:from>
    <xdr:to>
      <xdr:col>76</xdr:col>
      <xdr:colOff>114300</xdr:colOff>
      <xdr:row>95</xdr:row>
      <xdr:rowOff>120493</xdr:rowOff>
    </xdr:to>
    <xdr:cxnSp macro="">
      <xdr:nvCxnSpPr>
        <xdr:cNvPr id="692" name="直線コネクタ 691"/>
        <xdr:cNvCxnSpPr/>
      </xdr:nvCxnSpPr>
      <xdr:spPr>
        <a:xfrm>
          <a:off x="13703300" y="16402696"/>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114946</xdr:rowOff>
    </xdr:from>
    <xdr:to>
      <xdr:col>71</xdr:col>
      <xdr:colOff>177800</xdr:colOff>
      <xdr:row>95</xdr:row>
      <xdr:rowOff>118134</xdr:rowOff>
    </xdr:to>
    <xdr:cxnSp macro="">
      <xdr:nvCxnSpPr>
        <xdr:cNvPr id="695" name="直線コネクタ 694"/>
        <xdr:cNvCxnSpPr/>
      </xdr:nvCxnSpPr>
      <xdr:spPr>
        <a:xfrm flipV="1">
          <a:off x="12814300" y="16402696"/>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40478</xdr:rowOff>
    </xdr:from>
    <xdr:to>
      <xdr:col>85</xdr:col>
      <xdr:colOff>177800</xdr:colOff>
      <xdr:row>95</xdr:row>
      <xdr:rowOff>142078</xdr:rowOff>
    </xdr:to>
    <xdr:sp macro="" textlink="">
      <xdr:nvSpPr>
        <xdr:cNvPr id="705" name="楕円 704"/>
        <xdr:cNvSpPr/>
      </xdr:nvSpPr>
      <xdr:spPr>
        <a:xfrm>
          <a:off x="16268700" y="1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63355</xdr:rowOff>
    </xdr:from>
    <xdr:ext cx="599010" cy="259045"/>
    <xdr:sp macro="" textlink="">
      <xdr:nvSpPr>
        <xdr:cNvPr id="706" name="公債費該当値テキスト"/>
        <xdr:cNvSpPr txBox="1"/>
      </xdr:nvSpPr>
      <xdr:spPr>
        <a:xfrm>
          <a:off x="16370300" y="161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41621</xdr:rowOff>
    </xdr:from>
    <xdr:to>
      <xdr:col>81</xdr:col>
      <xdr:colOff>101600</xdr:colOff>
      <xdr:row>95</xdr:row>
      <xdr:rowOff>143221</xdr:rowOff>
    </xdr:to>
    <xdr:sp macro="" textlink="">
      <xdr:nvSpPr>
        <xdr:cNvPr id="707" name="楕円 706"/>
        <xdr:cNvSpPr/>
      </xdr:nvSpPr>
      <xdr:spPr>
        <a:xfrm>
          <a:off x="15430500" y="163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159748</xdr:rowOff>
    </xdr:from>
    <xdr:ext cx="599010" cy="259045"/>
    <xdr:sp macro="" textlink="">
      <xdr:nvSpPr>
        <xdr:cNvPr id="708" name="テキスト ボックス 707"/>
        <xdr:cNvSpPr txBox="1"/>
      </xdr:nvSpPr>
      <xdr:spPr>
        <a:xfrm>
          <a:off x="15181795" y="1610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69693</xdr:rowOff>
    </xdr:from>
    <xdr:to>
      <xdr:col>76</xdr:col>
      <xdr:colOff>165100</xdr:colOff>
      <xdr:row>95</xdr:row>
      <xdr:rowOff>171293</xdr:rowOff>
    </xdr:to>
    <xdr:sp macro="" textlink="">
      <xdr:nvSpPr>
        <xdr:cNvPr id="709" name="楕円 708"/>
        <xdr:cNvSpPr/>
      </xdr:nvSpPr>
      <xdr:spPr>
        <a:xfrm>
          <a:off x="14541500" y="1635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16370</xdr:rowOff>
    </xdr:from>
    <xdr:ext cx="599010" cy="259045"/>
    <xdr:sp macro="" textlink="">
      <xdr:nvSpPr>
        <xdr:cNvPr id="710" name="テキスト ボックス 709"/>
        <xdr:cNvSpPr txBox="1"/>
      </xdr:nvSpPr>
      <xdr:spPr>
        <a:xfrm>
          <a:off x="14292795" y="1613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64146</xdr:rowOff>
    </xdr:from>
    <xdr:to>
      <xdr:col>72</xdr:col>
      <xdr:colOff>38100</xdr:colOff>
      <xdr:row>95</xdr:row>
      <xdr:rowOff>165746</xdr:rowOff>
    </xdr:to>
    <xdr:sp macro="" textlink="">
      <xdr:nvSpPr>
        <xdr:cNvPr id="711" name="楕円 710"/>
        <xdr:cNvSpPr/>
      </xdr:nvSpPr>
      <xdr:spPr>
        <a:xfrm>
          <a:off x="13652500" y="163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10823</xdr:rowOff>
    </xdr:from>
    <xdr:ext cx="599010" cy="259045"/>
    <xdr:sp macro="" textlink="">
      <xdr:nvSpPr>
        <xdr:cNvPr id="712" name="テキスト ボックス 711"/>
        <xdr:cNvSpPr txBox="1"/>
      </xdr:nvSpPr>
      <xdr:spPr>
        <a:xfrm>
          <a:off x="13403795" y="1612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67334</xdr:rowOff>
    </xdr:from>
    <xdr:to>
      <xdr:col>67</xdr:col>
      <xdr:colOff>101600</xdr:colOff>
      <xdr:row>95</xdr:row>
      <xdr:rowOff>168934</xdr:rowOff>
    </xdr:to>
    <xdr:sp macro="" textlink="">
      <xdr:nvSpPr>
        <xdr:cNvPr id="713" name="楕円 712"/>
        <xdr:cNvSpPr/>
      </xdr:nvSpPr>
      <xdr:spPr>
        <a:xfrm>
          <a:off x="12763500" y="163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14011</xdr:rowOff>
    </xdr:from>
    <xdr:ext cx="599010" cy="259045"/>
    <xdr:sp macro="" textlink="">
      <xdr:nvSpPr>
        <xdr:cNvPr id="714" name="テキスト ボックス 713"/>
        <xdr:cNvSpPr txBox="1"/>
      </xdr:nvSpPr>
      <xdr:spPr>
        <a:xfrm>
          <a:off x="12514795" y="161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類似団体平均値より高くなっている経費のうち主な構成項目は、民生費と公債費である。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221,601</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類似団体平均値と比較して住民一人当たりのコストが高い水準となっている。</a:t>
          </a:r>
          <a:r>
            <a:rPr kumimoji="1" lang="ja-JP" altLang="en-US" sz="1300">
              <a:latin typeface="ＭＳ Ｐゴシック" panose="020B0600070205080204" pitchFamily="50" charset="-128"/>
              <a:ea typeface="ＭＳ Ｐゴシック" panose="020B0600070205080204" pitchFamily="50" charset="-128"/>
            </a:rPr>
            <a:t>少子高齢化、障害福祉サービス費及び放課後児童クラブ施設整備事業を実施したことが主な要因となっている。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123,091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円となっており、類似団体平均値と比較して住民一人当たりのコストが高い水準となっている。保有する公共施設及び町道の改良・機能強化に係る地方債が増加していることが主な要因となっている。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財政調整基金残高は、前年度余剰金等により</a:t>
          </a:r>
          <a:r>
            <a:rPr kumimoji="1" lang="en-US" altLang="ja-JP" sz="1100">
              <a:latin typeface="ＭＳ ゴシック" pitchFamily="49" charset="-128"/>
              <a:ea typeface="ＭＳ ゴシック" pitchFamily="49" charset="-128"/>
            </a:rPr>
            <a:t>251,000</a:t>
          </a:r>
          <a:r>
            <a:rPr kumimoji="1" lang="ja-JP" altLang="en-US" sz="1100">
              <a:latin typeface="ＭＳ ゴシック" pitchFamily="49" charset="-128"/>
              <a:ea typeface="ＭＳ ゴシック" pitchFamily="49" charset="-128"/>
            </a:rPr>
            <a:t>千円積立を行ったため残高が</a:t>
          </a:r>
          <a:r>
            <a:rPr kumimoji="1" lang="en-US" altLang="ja-JP" sz="1100">
              <a:latin typeface="ＭＳ ゴシック" pitchFamily="49" charset="-128"/>
              <a:ea typeface="ＭＳ ゴシック" pitchFamily="49" charset="-128"/>
            </a:rPr>
            <a:t>2,593,750</a:t>
          </a:r>
          <a:r>
            <a:rPr kumimoji="1" lang="ja-JP" altLang="en-US" sz="1100">
              <a:latin typeface="ＭＳ ゴシック" pitchFamily="49" charset="-128"/>
              <a:ea typeface="ＭＳ ゴシック" pitchFamily="49" charset="-128"/>
            </a:rPr>
            <a:t>千円となり前年度より標準財政規模比は、</a:t>
          </a:r>
          <a:r>
            <a:rPr kumimoji="1" lang="en-US" altLang="ja-JP" sz="1100">
              <a:latin typeface="ＭＳ ゴシック" pitchFamily="49" charset="-128"/>
              <a:ea typeface="ＭＳ ゴシック" pitchFamily="49" charset="-128"/>
            </a:rPr>
            <a:t>7.08</a:t>
          </a:r>
          <a:r>
            <a:rPr kumimoji="1" lang="ja-JP" altLang="en-US" sz="1100">
              <a:latin typeface="ＭＳ ゴシック" pitchFamily="49" charset="-128"/>
              <a:ea typeface="ＭＳ ゴシック" pitchFamily="49" charset="-128"/>
            </a:rPr>
            <a:t>ポイント増となった。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実質収支額は、翌年度へ繰り越すべき財源</a:t>
          </a:r>
          <a:r>
            <a:rPr kumimoji="1" lang="en-US" altLang="ja-JP" sz="1100">
              <a:latin typeface="ＭＳ ゴシック" pitchFamily="49" charset="-128"/>
              <a:ea typeface="ＭＳ ゴシック" pitchFamily="49" charset="-128"/>
            </a:rPr>
            <a:t>56,290</a:t>
          </a:r>
          <a:r>
            <a:rPr kumimoji="1" lang="ja-JP" altLang="en-US" sz="1100">
              <a:latin typeface="ＭＳ ゴシック" pitchFamily="49" charset="-128"/>
              <a:ea typeface="ＭＳ ゴシック" pitchFamily="49" charset="-128"/>
            </a:rPr>
            <a:t>千円を除いた</a:t>
          </a:r>
          <a:r>
            <a:rPr kumimoji="1" lang="en-US" altLang="ja-JP" sz="1100">
              <a:latin typeface="ＭＳ ゴシック" pitchFamily="49" charset="-128"/>
              <a:ea typeface="ＭＳ ゴシック" pitchFamily="49" charset="-128"/>
            </a:rPr>
            <a:t>85,314</a:t>
          </a:r>
          <a:r>
            <a:rPr kumimoji="1" lang="ja-JP" altLang="en-US" sz="1100">
              <a:latin typeface="ＭＳ ゴシック" pitchFamily="49" charset="-128"/>
              <a:ea typeface="ＭＳ ゴシック" pitchFamily="49" charset="-128"/>
            </a:rPr>
            <a:t>千円となり、前年度より標準財政規模比は、</a:t>
          </a:r>
          <a:r>
            <a:rPr kumimoji="1" lang="en-US" altLang="ja-JP" sz="1100">
              <a:latin typeface="ＭＳ ゴシック" pitchFamily="49" charset="-128"/>
              <a:ea typeface="ＭＳ ゴシック" pitchFamily="49" charset="-128"/>
            </a:rPr>
            <a:t>0.29</a:t>
          </a:r>
          <a:r>
            <a:rPr kumimoji="1" lang="ja-JP" altLang="en-US" sz="1100">
              <a:latin typeface="ＭＳ ゴシック" pitchFamily="49" charset="-128"/>
              <a:ea typeface="ＭＳ ゴシック" pitchFamily="49" charset="-128"/>
            </a:rPr>
            <a:t>ポイント増となった。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実質単年度収支は、単年度収支</a:t>
          </a:r>
          <a:r>
            <a:rPr kumimoji="1" lang="en-US" altLang="ja-JP" sz="1100">
              <a:latin typeface="ＭＳ ゴシック" pitchFamily="49" charset="-128"/>
              <a:ea typeface="ＭＳ ゴシック" pitchFamily="49" charset="-128"/>
            </a:rPr>
            <a:t>10,035</a:t>
          </a:r>
          <a:r>
            <a:rPr kumimoji="1" lang="ja-JP" altLang="en-US" sz="1100">
              <a:latin typeface="ＭＳ ゴシック" pitchFamily="49" charset="-128"/>
              <a:ea typeface="ＭＳ ゴシック" pitchFamily="49" charset="-128"/>
            </a:rPr>
            <a:t>千円に積立金</a:t>
          </a:r>
          <a:r>
            <a:rPr kumimoji="1" lang="en-US" altLang="ja-JP" sz="1100">
              <a:latin typeface="ＭＳ ゴシック" pitchFamily="49" charset="-128"/>
              <a:ea typeface="ＭＳ ゴシック" pitchFamily="49" charset="-128"/>
            </a:rPr>
            <a:t>251,000</a:t>
          </a:r>
          <a:r>
            <a:rPr kumimoji="1" lang="ja-JP" altLang="en-US" sz="1100">
              <a:latin typeface="ＭＳ ゴシック" pitchFamily="49" charset="-128"/>
              <a:ea typeface="ＭＳ ゴシック" pitchFamily="49" charset="-128"/>
            </a:rPr>
            <a:t>千円を追加した</a:t>
          </a:r>
          <a:r>
            <a:rPr kumimoji="1" lang="en-US" altLang="ja-JP" sz="1100">
              <a:latin typeface="ＭＳ ゴシック" pitchFamily="49" charset="-128"/>
              <a:ea typeface="ＭＳ ゴシック" pitchFamily="49" charset="-128"/>
            </a:rPr>
            <a:t>261,035</a:t>
          </a:r>
          <a:r>
            <a:rPr kumimoji="1" lang="ja-JP" altLang="en-US" sz="1100">
              <a:latin typeface="ＭＳ ゴシック" pitchFamily="49" charset="-128"/>
              <a:ea typeface="ＭＳ ゴシック" pitchFamily="49" charset="-128"/>
            </a:rPr>
            <a:t>千円で、前年度より標準財政規模比は、</a:t>
          </a:r>
          <a:r>
            <a:rPr kumimoji="1" lang="en-US" altLang="ja-JP" sz="1100">
              <a:latin typeface="ＭＳ ゴシック" pitchFamily="49" charset="-128"/>
              <a:ea typeface="ＭＳ ゴシック" pitchFamily="49" charset="-128"/>
            </a:rPr>
            <a:t>1.64</a:t>
          </a:r>
          <a:r>
            <a:rPr kumimoji="1" lang="ja-JP" altLang="en-US" sz="1100">
              <a:latin typeface="ＭＳ ゴシック" pitchFamily="49" charset="-128"/>
              <a:ea typeface="ＭＳ ゴシック" pitchFamily="49" charset="-128"/>
            </a:rPr>
            <a:t>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鹿児島県龍郷町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一般会計及び特別会計ともに黒字であるが、一般会計において各特別会計への繰出金への負担が大きい。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今後も事業の効率的な執行に努め、財政運営の安定性・継続性の確保に努めるとともに、特別会計の独立採算制の原則のもと財政健全化に向けた取り組みを強化し、一般会計の負担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5029304</v>
      </c>
      <c r="BO4" s="410"/>
      <c r="BP4" s="410"/>
      <c r="BQ4" s="410"/>
      <c r="BR4" s="410"/>
      <c r="BS4" s="410"/>
      <c r="BT4" s="410"/>
      <c r="BU4" s="411"/>
      <c r="BV4" s="409">
        <v>5887969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2.6</v>
      </c>
      <c r="CU4" s="416"/>
      <c r="CV4" s="416"/>
      <c r="CW4" s="416"/>
      <c r="CX4" s="416"/>
      <c r="CY4" s="416"/>
      <c r="CZ4" s="416"/>
      <c r="DA4" s="417"/>
      <c r="DB4" s="415">
        <v>2.4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4887700</v>
      </c>
      <c r="BO5" s="447"/>
      <c r="BP5" s="447"/>
      <c r="BQ5" s="447"/>
      <c r="BR5" s="447"/>
      <c r="BS5" s="447"/>
      <c r="BT5" s="447"/>
      <c r="BU5" s="448"/>
      <c r="BV5" s="446">
        <v>5807859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88.7</v>
      </c>
      <c r="CU5" s="444"/>
      <c r="CV5" s="444"/>
      <c r="CW5" s="444"/>
      <c r="CX5" s="444"/>
      <c r="CY5" s="444"/>
      <c r="CZ5" s="444"/>
      <c r="DA5" s="445"/>
      <c r="DB5" s="443">
        <v>88.9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141604</v>
      </c>
      <c r="BO6" s="447"/>
      <c r="BP6" s="447"/>
      <c r="BQ6" s="447"/>
      <c r="BR6" s="447"/>
      <c r="BS6" s="447"/>
      <c r="BT6" s="447"/>
      <c r="BU6" s="448"/>
      <c r="BV6" s="446">
        <v>80110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92.3</v>
      </c>
      <c r="CU6" s="484"/>
      <c r="CV6" s="484"/>
      <c r="CW6" s="484"/>
      <c r="CX6" s="484"/>
      <c r="CY6" s="484"/>
      <c r="CZ6" s="484"/>
      <c r="DA6" s="485"/>
      <c r="DB6" s="483">
        <v>92.5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56290</v>
      </c>
      <c r="BO7" s="447"/>
      <c r="BP7" s="447"/>
      <c r="BQ7" s="447"/>
      <c r="BR7" s="447"/>
      <c r="BS7" s="447"/>
      <c r="BT7" s="447"/>
      <c r="BU7" s="448"/>
      <c r="BV7" s="446">
        <v>4831</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3225177</v>
      </c>
      <c r="CU7" s="447"/>
      <c r="CV7" s="447"/>
      <c r="CW7" s="447"/>
      <c r="CX7" s="447"/>
      <c r="CY7" s="447"/>
      <c r="CZ7" s="447"/>
      <c r="DA7" s="448"/>
      <c r="DB7" s="446">
        <v>3194267</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85314</v>
      </c>
      <c r="BO8" s="447"/>
      <c r="BP8" s="447"/>
      <c r="BQ8" s="447"/>
      <c r="BR8" s="447"/>
      <c r="BS8" s="447"/>
      <c r="BT8" s="447"/>
      <c r="BU8" s="448"/>
      <c r="BV8" s="446">
        <v>75279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0.17</v>
      </c>
      <c r="CU8" s="487"/>
      <c r="CV8" s="487"/>
      <c r="CW8" s="487"/>
      <c r="CX8" s="487"/>
      <c r="CY8" s="487"/>
      <c r="CZ8" s="487"/>
      <c r="DA8" s="488"/>
      <c r="DB8" s="486">
        <v>0.17</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5806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10035</v>
      </c>
      <c r="BO9" s="447"/>
      <c r="BP9" s="447"/>
      <c r="BQ9" s="447"/>
      <c r="BR9" s="447"/>
      <c r="BS9" s="447"/>
      <c r="BT9" s="447"/>
      <c r="BU9" s="448"/>
      <c r="BV9" s="446">
        <v>-2043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18.899999999999999</v>
      </c>
      <c r="CU9" s="444"/>
      <c r="CV9" s="444"/>
      <c r="CW9" s="444"/>
      <c r="CX9" s="444"/>
      <c r="CY9" s="444"/>
      <c r="CZ9" s="444"/>
      <c r="DA9" s="445"/>
      <c r="DB9" s="443">
        <v>18.7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6078</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251000</v>
      </c>
      <c r="BO10" s="447"/>
      <c r="BP10" s="447"/>
      <c r="BQ10" s="447"/>
      <c r="BR10" s="447"/>
      <c r="BS10" s="447"/>
      <c r="BT10" s="447"/>
      <c r="BU10" s="448"/>
      <c r="BV10" s="446">
        <v>313000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6043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6029</v>
      </c>
      <c r="S13" s="528"/>
      <c r="T13" s="528"/>
      <c r="U13" s="528"/>
      <c r="V13" s="529"/>
      <c r="W13" s="462" t="s">
        <v>135</v>
      </c>
      <c r="X13" s="463"/>
      <c r="Y13" s="463"/>
      <c r="Z13" s="463"/>
      <c r="AA13" s="463"/>
      <c r="AB13" s="453"/>
      <c r="AC13" s="497">
        <v>135</v>
      </c>
      <c r="AD13" s="498"/>
      <c r="AE13" s="498"/>
      <c r="AF13" s="498"/>
      <c r="AG13" s="537"/>
      <c r="AH13" s="497">
        <v>159</v>
      </c>
      <c r="AI13" s="498"/>
      <c r="AJ13" s="498"/>
      <c r="AK13" s="498"/>
      <c r="AL13" s="499"/>
      <c r="AM13" s="475" t="s">
        <v>136</v>
      </c>
      <c r="AN13" s="476"/>
      <c r="AO13" s="476"/>
      <c r="AP13" s="476"/>
      <c r="AQ13" s="476"/>
      <c r="AR13" s="476"/>
      <c r="AS13" s="476"/>
      <c r="AT13" s="477"/>
      <c r="AU13" s="478" t="s">
        <v>115</v>
      </c>
      <c r="AV13" s="479"/>
      <c r="AW13" s="479"/>
      <c r="AX13" s="479"/>
      <c r="AY13" s="480" t="s">
        <v>137</v>
      </c>
      <c r="AZ13" s="481"/>
      <c r="BA13" s="481"/>
      <c r="BB13" s="481"/>
      <c r="BC13" s="481"/>
      <c r="BD13" s="481"/>
      <c r="BE13" s="481"/>
      <c r="BF13" s="481"/>
      <c r="BG13" s="481"/>
      <c r="BH13" s="481"/>
      <c r="BI13" s="481"/>
      <c r="BJ13" s="481"/>
      <c r="BK13" s="481"/>
      <c r="BL13" s="481"/>
      <c r="BM13" s="482"/>
      <c r="BN13" s="446">
        <v>261035</v>
      </c>
      <c r="BO13" s="447"/>
      <c r="BP13" s="447"/>
      <c r="BQ13" s="447"/>
      <c r="BR13" s="447"/>
      <c r="BS13" s="447"/>
      <c r="BT13" s="447"/>
      <c r="BU13" s="448"/>
      <c r="BV13" s="446">
        <v>310957</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6047</v>
      </c>
      <c r="S14" s="528"/>
      <c r="T14" s="528"/>
      <c r="U14" s="528"/>
      <c r="V14" s="529"/>
      <c r="W14" s="436"/>
      <c r="X14" s="437"/>
      <c r="Y14" s="437"/>
      <c r="Z14" s="437"/>
      <c r="AA14" s="437"/>
      <c r="AB14" s="426"/>
      <c r="AC14" s="530">
        <v>5.4</v>
      </c>
      <c r="AD14" s="531"/>
      <c r="AE14" s="531"/>
      <c r="AF14" s="531"/>
      <c r="AG14" s="532"/>
      <c r="AH14" s="530">
        <v>6.5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133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6034</v>
      </c>
      <c r="S15" s="528"/>
      <c r="T15" s="528"/>
      <c r="U15" s="528"/>
      <c r="V15" s="529"/>
      <c r="W15" s="462" t="s">
        <v>143</v>
      </c>
      <c r="X15" s="463"/>
      <c r="Y15" s="463"/>
      <c r="Z15" s="463"/>
      <c r="AA15" s="463"/>
      <c r="AB15" s="453"/>
      <c r="AC15" s="497">
        <v>393</v>
      </c>
      <c r="AD15" s="498"/>
      <c r="AE15" s="498"/>
      <c r="AF15" s="498"/>
      <c r="AG15" s="537"/>
      <c r="AH15" s="497">
        <v>417</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504340</v>
      </c>
      <c r="BO15" s="410"/>
      <c r="BP15" s="410"/>
      <c r="BQ15" s="410"/>
      <c r="BR15" s="410"/>
      <c r="BS15" s="410"/>
      <c r="BT15" s="410"/>
      <c r="BU15" s="411"/>
      <c r="BV15" s="409">
        <v>493234</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15.6</v>
      </c>
      <c r="AD16" s="531"/>
      <c r="AE16" s="531"/>
      <c r="AF16" s="531"/>
      <c r="AG16" s="532"/>
      <c r="AH16" s="530">
        <v>17.100000000000001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2970113</v>
      </c>
      <c r="BO16" s="447"/>
      <c r="BP16" s="447"/>
      <c r="BQ16" s="447"/>
      <c r="BR16" s="447"/>
      <c r="BS16" s="447"/>
      <c r="BT16" s="447"/>
      <c r="BU16" s="448"/>
      <c r="BV16" s="446">
        <v>2950957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147</v>
      </c>
      <c r="S17" s="548"/>
      <c r="T17" s="548"/>
      <c r="U17" s="548"/>
      <c r="V17" s="549"/>
      <c r="W17" s="462" t="s">
        <v>150</v>
      </c>
      <c r="X17" s="463"/>
      <c r="Y17" s="463"/>
      <c r="Z17" s="463"/>
      <c r="AA17" s="463"/>
      <c r="AB17" s="453"/>
      <c r="AC17" s="497">
        <v>1987</v>
      </c>
      <c r="AD17" s="498"/>
      <c r="AE17" s="498"/>
      <c r="AF17" s="498"/>
      <c r="AG17" s="537"/>
      <c r="AH17" s="497">
        <v>1856</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633372</v>
      </c>
      <c r="BO17" s="447"/>
      <c r="BP17" s="447"/>
      <c r="BQ17" s="447"/>
      <c r="BR17" s="447"/>
      <c r="BS17" s="447"/>
      <c r="BT17" s="447"/>
      <c r="BU17" s="448"/>
      <c r="BV17" s="446">
        <v>616368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81.819999999999993</v>
      </c>
      <c r="M18" s="559"/>
      <c r="N18" s="559"/>
      <c r="O18" s="559"/>
      <c r="P18" s="559"/>
      <c r="Q18" s="559"/>
      <c r="R18" s="560"/>
      <c r="S18" s="560"/>
      <c r="T18" s="560"/>
      <c r="U18" s="560"/>
      <c r="V18" s="561"/>
      <c r="W18" s="464"/>
      <c r="X18" s="465"/>
      <c r="Y18" s="465"/>
      <c r="Z18" s="465"/>
      <c r="AA18" s="465"/>
      <c r="AB18" s="456"/>
      <c r="AC18" s="562">
        <v>79</v>
      </c>
      <c r="AD18" s="563"/>
      <c r="AE18" s="563"/>
      <c r="AF18" s="563"/>
      <c r="AG18" s="564"/>
      <c r="AH18" s="562">
        <v>76.3</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2886382</v>
      </c>
      <c r="BO18" s="447"/>
      <c r="BP18" s="447"/>
      <c r="BQ18" s="447"/>
      <c r="BR18" s="447"/>
      <c r="BS18" s="447"/>
      <c r="BT18" s="447"/>
      <c r="BU18" s="448"/>
      <c r="BV18" s="446">
        <v>2870349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3627834</v>
      </c>
      <c r="BO19" s="447"/>
      <c r="BP19" s="447"/>
      <c r="BQ19" s="447"/>
      <c r="BR19" s="447"/>
      <c r="BS19" s="447"/>
      <c r="BT19" s="447"/>
      <c r="BU19" s="448"/>
      <c r="BV19" s="446">
        <v>3616133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2414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6934504</v>
      </c>
      <c r="BO23" s="447"/>
      <c r="BP23" s="447"/>
      <c r="BQ23" s="447"/>
      <c r="BR23" s="447"/>
      <c r="BS23" s="447"/>
      <c r="BT23" s="447"/>
      <c r="BU23" s="448"/>
      <c r="BV23" s="446">
        <v>7141806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6849</v>
      </c>
      <c r="R24" s="498"/>
      <c r="S24" s="498"/>
      <c r="T24" s="498"/>
      <c r="U24" s="498"/>
      <c r="V24" s="537"/>
      <c r="W24" s="596"/>
      <c r="X24" s="584"/>
      <c r="Y24" s="585"/>
      <c r="Z24" s="496" t="s">
        <v>166</v>
      </c>
      <c r="AA24" s="476"/>
      <c r="AB24" s="476"/>
      <c r="AC24" s="476"/>
      <c r="AD24" s="476"/>
      <c r="AE24" s="476"/>
      <c r="AF24" s="476"/>
      <c r="AG24" s="477"/>
      <c r="AH24" s="497">
        <v>86</v>
      </c>
      <c r="AI24" s="498"/>
      <c r="AJ24" s="498"/>
      <c r="AK24" s="498"/>
      <c r="AL24" s="537"/>
      <c r="AM24" s="497">
        <v>267202</v>
      </c>
      <c r="AN24" s="498"/>
      <c r="AO24" s="498"/>
      <c r="AP24" s="498"/>
      <c r="AQ24" s="498"/>
      <c r="AR24" s="537"/>
      <c r="AS24" s="497">
        <v>3107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6260779</v>
      </c>
      <c r="BO24" s="447"/>
      <c r="BP24" s="447"/>
      <c r="BQ24" s="447"/>
      <c r="BR24" s="447"/>
      <c r="BS24" s="447"/>
      <c r="BT24" s="447"/>
      <c r="BU24" s="448"/>
      <c r="BV24" s="446">
        <v>6360005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5400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21322</v>
      </c>
      <c r="BO25" s="410"/>
      <c r="BP25" s="410"/>
      <c r="BQ25" s="410"/>
      <c r="BR25" s="410"/>
      <c r="BS25" s="410"/>
      <c r="BT25" s="410"/>
      <c r="BU25" s="411"/>
      <c r="BV25" s="409">
        <v>47000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5103</v>
      </c>
      <c r="R26" s="498"/>
      <c r="S26" s="498"/>
      <c r="T26" s="498"/>
      <c r="U26" s="498"/>
      <c r="V26" s="537"/>
      <c r="W26" s="596"/>
      <c r="X26" s="584"/>
      <c r="Y26" s="585"/>
      <c r="Z26" s="496" t="s">
        <v>173</v>
      </c>
      <c r="AA26" s="606"/>
      <c r="AB26" s="606"/>
      <c r="AC26" s="606"/>
      <c r="AD26" s="606"/>
      <c r="AE26" s="606"/>
      <c r="AF26" s="606"/>
      <c r="AG26" s="607"/>
      <c r="AH26" s="497">
        <v>2</v>
      </c>
      <c r="AI26" s="498"/>
      <c r="AJ26" s="498"/>
      <c r="AK26" s="498"/>
      <c r="AL26" s="537"/>
      <c r="AM26" s="497" t="s">
        <v>174</v>
      </c>
      <c r="AN26" s="498"/>
      <c r="AO26" s="498"/>
      <c r="AP26" s="498"/>
      <c r="AQ26" s="498"/>
      <c r="AR26" s="537"/>
      <c r="AS26" s="497" t="s">
        <v>175</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177</v>
      </c>
      <c r="F27" s="476"/>
      <c r="G27" s="476"/>
      <c r="H27" s="476"/>
      <c r="I27" s="476"/>
      <c r="J27" s="476"/>
      <c r="K27" s="477"/>
      <c r="L27" s="497">
        <v>1</v>
      </c>
      <c r="M27" s="498"/>
      <c r="N27" s="498"/>
      <c r="O27" s="498"/>
      <c r="P27" s="537"/>
      <c r="Q27" s="497">
        <v>3050</v>
      </c>
      <c r="R27" s="498"/>
      <c r="S27" s="498"/>
      <c r="T27" s="498"/>
      <c r="U27" s="498"/>
      <c r="V27" s="537"/>
      <c r="W27" s="596"/>
      <c r="X27" s="584"/>
      <c r="Y27" s="585"/>
      <c r="Z27" s="496" t="s">
        <v>178</v>
      </c>
      <c r="AA27" s="476"/>
      <c r="AB27" s="476"/>
      <c r="AC27" s="476"/>
      <c r="AD27" s="476"/>
      <c r="AE27" s="476"/>
      <c r="AF27" s="476"/>
      <c r="AG27" s="477"/>
      <c r="AH27" s="497">
        <v>1</v>
      </c>
      <c r="AI27" s="498"/>
      <c r="AJ27" s="498"/>
      <c r="AK27" s="498"/>
      <c r="AL27" s="537"/>
      <c r="AM27" s="497" t="s">
        <v>174</v>
      </c>
      <c r="AN27" s="498"/>
      <c r="AO27" s="498"/>
      <c r="AP27" s="498"/>
      <c r="AQ27" s="498"/>
      <c r="AR27" s="537"/>
      <c r="AS27" s="497" t="s">
        <v>174</v>
      </c>
      <c r="AT27" s="498"/>
      <c r="AU27" s="498"/>
      <c r="AV27" s="498"/>
      <c r="AW27" s="498"/>
      <c r="AX27" s="499"/>
      <c r="AY27" s="538" t="s">
        <v>179</v>
      </c>
      <c r="AZ27" s="539"/>
      <c r="BA27" s="539"/>
      <c r="BB27" s="539"/>
      <c r="BC27" s="539"/>
      <c r="BD27" s="539"/>
      <c r="BE27" s="539"/>
      <c r="BF27" s="539"/>
      <c r="BG27" s="539"/>
      <c r="BH27" s="539"/>
      <c r="BI27" s="539"/>
      <c r="BJ27" s="539"/>
      <c r="BK27" s="539"/>
      <c r="BL27" s="539"/>
      <c r="BM27" s="540"/>
      <c r="BN27" s="619">
        <v>135060</v>
      </c>
      <c r="BO27" s="620"/>
      <c r="BP27" s="620"/>
      <c r="BQ27" s="620"/>
      <c r="BR27" s="620"/>
      <c r="BS27" s="620"/>
      <c r="BT27" s="620"/>
      <c r="BU27" s="621"/>
      <c r="BV27" s="619">
        <v>134912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180</v>
      </c>
      <c r="F28" s="476"/>
      <c r="G28" s="476"/>
      <c r="H28" s="476"/>
      <c r="I28" s="476"/>
      <c r="J28" s="476"/>
      <c r="K28" s="477"/>
      <c r="L28" s="497">
        <v>1</v>
      </c>
      <c r="M28" s="498"/>
      <c r="N28" s="498"/>
      <c r="O28" s="498"/>
      <c r="P28" s="537"/>
      <c r="Q28" s="497">
        <v>2520</v>
      </c>
      <c r="R28" s="498"/>
      <c r="S28" s="498"/>
      <c r="T28" s="498"/>
      <c r="U28" s="498"/>
      <c r="V28" s="537"/>
      <c r="W28" s="596"/>
      <c r="X28" s="584"/>
      <c r="Y28" s="585"/>
      <c r="Z28" s="496" t="s">
        <v>181</v>
      </c>
      <c r="AA28" s="476"/>
      <c r="AB28" s="476"/>
      <c r="AC28" s="476"/>
      <c r="AD28" s="476"/>
      <c r="AE28" s="476"/>
      <c r="AF28" s="476"/>
      <c r="AG28" s="477"/>
      <c r="AH28" s="497" t="s">
        <v>170</v>
      </c>
      <c r="AI28" s="498"/>
      <c r="AJ28" s="498"/>
      <c r="AK28" s="498"/>
      <c r="AL28" s="537"/>
      <c r="AM28" s="497" t="s">
        <v>133</v>
      </c>
      <c r="AN28" s="498"/>
      <c r="AO28" s="498"/>
      <c r="AP28" s="498"/>
      <c r="AQ28" s="498"/>
      <c r="AR28" s="537"/>
      <c r="AS28" s="497" t="s">
        <v>170</v>
      </c>
      <c r="AT28" s="498"/>
      <c r="AU28" s="498"/>
      <c r="AV28" s="498"/>
      <c r="AW28" s="498"/>
      <c r="AX28" s="499"/>
      <c r="AY28" s="622" t="s">
        <v>182</v>
      </c>
      <c r="AZ28" s="623"/>
      <c r="BA28" s="623"/>
      <c r="BB28" s="624"/>
      <c r="BC28" s="406" t="s">
        <v>42</v>
      </c>
      <c r="BD28" s="407"/>
      <c r="BE28" s="407"/>
      <c r="BF28" s="407"/>
      <c r="BG28" s="407"/>
      <c r="BH28" s="407"/>
      <c r="BI28" s="407"/>
      <c r="BJ28" s="407"/>
      <c r="BK28" s="407"/>
      <c r="BL28" s="407"/>
      <c r="BM28" s="408"/>
      <c r="BN28" s="409">
        <v>2593750</v>
      </c>
      <c r="BO28" s="410"/>
      <c r="BP28" s="410"/>
      <c r="BQ28" s="410"/>
      <c r="BR28" s="410"/>
      <c r="BS28" s="410"/>
      <c r="BT28" s="410"/>
      <c r="BU28" s="411"/>
      <c r="BV28" s="409">
        <v>2342750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183</v>
      </c>
      <c r="F29" s="476"/>
      <c r="G29" s="476"/>
      <c r="H29" s="476"/>
      <c r="I29" s="476"/>
      <c r="J29" s="476"/>
      <c r="K29" s="477"/>
      <c r="L29" s="497">
        <v>8</v>
      </c>
      <c r="M29" s="498"/>
      <c r="N29" s="498"/>
      <c r="O29" s="498"/>
      <c r="P29" s="537"/>
      <c r="Q29" s="497">
        <v>2290</v>
      </c>
      <c r="R29" s="498"/>
      <c r="S29" s="498"/>
      <c r="T29" s="498"/>
      <c r="U29" s="498"/>
      <c r="V29" s="537"/>
      <c r="W29" s="597"/>
      <c r="X29" s="598"/>
      <c r="Y29" s="599"/>
      <c r="Z29" s="496" t="s">
        <v>184</v>
      </c>
      <c r="AA29" s="476"/>
      <c r="AB29" s="476"/>
      <c r="AC29" s="476"/>
      <c r="AD29" s="476"/>
      <c r="AE29" s="476"/>
      <c r="AF29" s="476"/>
      <c r="AG29" s="477"/>
      <c r="AH29" s="497">
        <v>87</v>
      </c>
      <c r="AI29" s="498"/>
      <c r="AJ29" s="498"/>
      <c r="AK29" s="498"/>
      <c r="AL29" s="537"/>
      <c r="AM29" s="497">
        <v>271076</v>
      </c>
      <c r="AN29" s="498"/>
      <c r="AO29" s="498"/>
      <c r="AP29" s="498"/>
      <c r="AQ29" s="498"/>
      <c r="AR29" s="537"/>
      <c r="AS29" s="497">
        <v>3116</v>
      </c>
      <c r="AT29" s="498"/>
      <c r="AU29" s="498"/>
      <c r="AV29" s="498"/>
      <c r="AW29" s="498"/>
      <c r="AX29" s="499"/>
      <c r="AY29" s="625"/>
      <c r="AZ29" s="626"/>
      <c r="BA29" s="626"/>
      <c r="BB29" s="627"/>
      <c r="BC29" s="480" t="s">
        <v>185</v>
      </c>
      <c r="BD29" s="481"/>
      <c r="BE29" s="481"/>
      <c r="BF29" s="481"/>
      <c r="BG29" s="481"/>
      <c r="BH29" s="481"/>
      <c r="BI29" s="481"/>
      <c r="BJ29" s="481"/>
      <c r="BK29" s="481"/>
      <c r="BL29" s="481"/>
      <c r="BM29" s="482"/>
      <c r="BN29" s="446">
        <v>465382</v>
      </c>
      <c r="BO29" s="447"/>
      <c r="BP29" s="447"/>
      <c r="BQ29" s="447"/>
      <c r="BR29" s="447"/>
      <c r="BS29" s="447"/>
      <c r="BT29" s="447"/>
      <c r="BU29" s="448"/>
      <c r="BV29" s="446">
        <v>464891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186</v>
      </c>
      <c r="X30" s="604"/>
      <c r="Y30" s="604"/>
      <c r="Z30" s="604"/>
      <c r="AA30" s="604"/>
      <c r="AB30" s="604"/>
      <c r="AC30" s="604"/>
      <c r="AD30" s="604"/>
      <c r="AE30" s="604"/>
      <c r="AF30" s="604"/>
      <c r="AG30" s="605"/>
      <c r="AH30" s="562">
        <v>95.7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362241</v>
      </c>
      <c r="BO30" s="620"/>
      <c r="BP30" s="620"/>
      <c r="BQ30" s="620"/>
      <c r="BR30" s="620"/>
      <c r="BS30" s="620"/>
      <c r="BT30" s="620"/>
      <c r="BU30" s="621"/>
      <c r="BV30" s="619">
        <v>322016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193</v>
      </c>
      <c r="D33" s="470"/>
      <c r="E33" s="435" t="s">
        <v>194</v>
      </c>
      <c r="F33" s="435"/>
      <c r="G33" s="435"/>
      <c r="H33" s="435"/>
      <c r="I33" s="435"/>
      <c r="J33" s="435"/>
      <c r="K33" s="435"/>
      <c r="L33" s="435"/>
      <c r="M33" s="435"/>
      <c r="N33" s="435"/>
      <c r="O33" s="435"/>
      <c r="P33" s="435"/>
      <c r="Q33" s="435"/>
      <c r="R33" s="435"/>
      <c r="S33" s="435"/>
      <c r="T33" s="195"/>
      <c r="U33" s="470" t="s">
        <v>195</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194</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195</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IF('各会計、関係団体の財政状況及び健全化判断比率'!B31="","",'各会計、関係団体の財政状況及び健全化判断比率'!B31)</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鹿児島県市町村総合事務組合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デジタル放送事業特別会計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IF('各会計、関係団体の財政状況及び健全化判断比率'!B32="","",'各会計、関係団体の財政状況及び健全化判断比率'!B32)</f>
        <v>生活排水処理事業特別会計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大島地区衛生組合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大島地区消防組合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奄美群島広域事務組合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大島農業共済事務組合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奄美大島地区介護保険一部事務組合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鹿児島県後期高齢者医療広域連合（一般会計）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鹿児島県後期高齢者医療広域連合（特別会計）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DVBdU2MSwLibMCa/yWl+qOrZINOWn9BODnO7rAD0uatJGq91r8sje1V6d5GmSQdk2o3LUAYEhafePn0paK/c+w==" saltValue="gyG1L0MN2HUyOyhQaqU9P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555</v>
      </c>
      <c r="D34" s="1224"/>
      <c r="E34" s="1225"/>
      <c r="F34" s="32">
        <v>4.0199999999999996</v>
      </c>
      <c r="G34" s="33">
        <v>3.56</v>
      </c>
      <c r="H34" s="33">
        <v>2.44</v>
      </c>
      <c r="I34" s="33">
        <v>2.35</v>
      </c>
      <c r="J34" s="34">
        <v>2.64</v>
      </c>
      <c r="K34" s="22"/>
      <c r="L34" s="22"/>
      <c r="M34" s="22"/>
      <c r="N34" s="22"/>
      <c r="O34" s="22"/>
      <c r="P34" s="22"/>
    </row>
    <row r="35" spans="1:16" ht="39" customHeight="1">
      <c r="A35" s="22"/>
      <c r="B35" s="35"/>
      <c r="C35" s="1218" t="s">
        <v>556</v>
      </c>
      <c r="D35" s="1219"/>
      <c r="E35" s="1220"/>
      <c r="F35" s="36">
        <v>0.17</v>
      </c>
      <c r="G35" s="37">
        <v>0.28999999999999998</v>
      </c>
      <c r="H35" s="37">
        <v>0.12</v>
      </c>
      <c r="I35" s="37">
        <v>0.18</v>
      </c>
      <c r="J35" s="38">
        <v>0.77</v>
      </c>
      <c r="K35" s="22"/>
      <c r="L35" s="22"/>
      <c r="M35" s="22"/>
      <c r="N35" s="22"/>
      <c r="O35" s="22"/>
      <c r="P35" s="22"/>
    </row>
    <row r="36" spans="1:16" ht="39" customHeight="1">
      <c r="A36" s="22"/>
      <c r="B36" s="35"/>
      <c r="C36" s="1218" t="s">
        <v>557</v>
      </c>
      <c r="D36" s="1219"/>
      <c r="E36" s="1220"/>
      <c r="F36" s="36">
        <v>0.05</v>
      </c>
      <c r="G36" s="37">
        <v>0.06</v>
      </c>
      <c r="H36" s="37">
        <v>0.17</v>
      </c>
      <c r="I36" s="37">
        <v>0.08</v>
      </c>
      <c r="J36" s="38">
        <v>0.38</v>
      </c>
      <c r="K36" s="22"/>
      <c r="L36" s="22"/>
      <c r="M36" s="22"/>
      <c r="N36" s="22"/>
      <c r="O36" s="22"/>
      <c r="P36" s="22"/>
    </row>
    <row r="37" spans="1:16" ht="39" customHeight="1">
      <c r="A37" s="22"/>
      <c r="B37" s="35"/>
      <c r="C37" s="1218" t="s">
        <v>558</v>
      </c>
      <c r="D37" s="1219"/>
      <c r="E37" s="1220"/>
      <c r="F37" s="36">
        <v>0.08</v>
      </c>
      <c r="G37" s="37">
        <v>7.0000000000000007E-2</v>
      </c>
      <c r="H37" s="37">
        <v>0.1</v>
      </c>
      <c r="I37" s="37">
        <v>0.14000000000000001</v>
      </c>
      <c r="J37" s="38">
        <v>0.09</v>
      </c>
      <c r="K37" s="22"/>
      <c r="L37" s="22"/>
      <c r="M37" s="22"/>
      <c r="N37" s="22"/>
      <c r="O37" s="22"/>
      <c r="P37" s="22"/>
    </row>
    <row r="38" spans="1:16" ht="39" customHeight="1">
      <c r="A38" s="22"/>
      <c r="B38" s="35"/>
      <c r="C38" s="1218" t="s">
        <v>559</v>
      </c>
      <c r="D38" s="1219"/>
      <c r="E38" s="1220"/>
      <c r="F38" s="36">
        <v>0.03</v>
      </c>
      <c r="G38" s="37">
        <v>0.03</v>
      </c>
      <c r="H38" s="37">
        <v>0.04</v>
      </c>
      <c r="I38" s="37">
        <v>0.03</v>
      </c>
      <c r="J38" s="38">
        <v>7.0000000000000007E-2</v>
      </c>
      <c r="K38" s="22"/>
      <c r="L38" s="22"/>
      <c r="M38" s="22"/>
      <c r="N38" s="22"/>
      <c r="O38" s="22"/>
      <c r="P38" s="22"/>
    </row>
    <row r="39" spans="1:16" ht="39" customHeight="1">
      <c r="A39" s="22"/>
      <c r="B39" s="35"/>
      <c r="C39" s="1218" t="s">
        <v>560</v>
      </c>
      <c r="D39" s="1219"/>
      <c r="E39" s="1220"/>
      <c r="F39" s="36">
        <v>0.04</v>
      </c>
      <c r="G39" s="37">
        <v>0.02</v>
      </c>
      <c r="H39" s="37">
        <v>0.04</v>
      </c>
      <c r="I39" s="37">
        <v>0.06</v>
      </c>
      <c r="J39" s="38">
        <v>0.03</v>
      </c>
      <c r="K39" s="22"/>
      <c r="L39" s="22"/>
      <c r="M39" s="22"/>
      <c r="N39" s="22"/>
      <c r="O39" s="22"/>
      <c r="P39" s="22"/>
    </row>
    <row r="40" spans="1:16" ht="39" customHeight="1">
      <c r="A40" s="22"/>
      <c r="B40" s="35"/>
      <c r="C40" s="1218" t="s">
        <v>561</v>
      </c>
      <c r="D40" s="1219"/>
      <c r="E40" s="1220"/>
      <c r="F40" s="36">
        <v>0</v>
      </c>
      <c r="G40" s="37">
        <v>0.01</v>
      </c>
      <c r="H40" s="37">
        <v>0.02</v>
      </c>
      <c r="I40" s="37">
        <v>0</v>
      </c>
      <c r="J40" s="38">
        <v>0.01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562</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563</v>
      </c>
      <c r="D43" s="1222"/>
      <c r="E43" s="1223"/>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66mjxMcQwsnpM5meUz9WaS6LZLii9WBr1g+uoq+hdcBfAFiM3lhWAofVwzfGFrmdkmwviuDzeajMN5sXNXDTQ==" saltValue="KlFRTSOvHe3dZ3e7oUrK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726</v>
      </c>
      <c r="L45" s="60">
        <v>714</v>
      </c>
      <c r="M45" s="60">
        <v>707</v>
      </c>
      <c r="N45" s="60">
        <v>743</v>
      </c>
      <c r="O45" s="61">
        <v>744</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96</v>
      </c>
      <c r="L48" s="64">
        <v>103</v>
      </c>
      <c r="M48" s="64">
        <v>93</v>
      </c>
      <c r="N48" s="64">
        <v>85</v>
      </c>
      <c r="O48" s="65">
        <v>89</v>
      </c>
      <c r="P48" s="48"/>
      <c r="Q48" s="48"/>
      <c r="R48" s="48"/>
      <c r="S48" s="48"/>
      <c r="T48" s="48"/>
      <c r="U48" s="48"/>
    </row>
    <row r="49" spans="1:21" ht="30.75" customHeight="1">
      <c r="A49" s="48"/>
      <c r="B49" s="1236"/>
      <c r="C49" s="1237"/>
      <c r="D49" s="62"/>
      <c r="E49" s="1228" t="s">
        <v>16</v>
      </c>
      <c r="F49" s="1228"/>
      <c r="G49" s="1228"/>
      <c r="H49" s="1228"/>
      <c r="I49" s="1228"/>
      <c r="J49" s="1229"/>
      <c r="K49" s="63">
        <v>40</v>
      </c>
      <c r="L49" s="64">
        <v>39</v>
      </c>
      <c r="M49" s="64">
        <v>36</v>
      </c>
      <c r="N49" s="64">
        <v>36</v>
      </c>
      <c r="O49" s="65">
        <v>43</v>
      </c>
      <c r="P49" s="48"/>
      <c r="Q49" s="48"/>
      <c r="R49" s="48"/>
      <c r="S49" s="48"/>
      <c r="T49" s="48"/>
      <c r="U49" s="48"/>
    </row>
    <row r="50" spans="1:21" ht="30.75" customHeight="1">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586</v>
      </c>
      <c r="L52" s="64">
        <v>597</v>
      </c>
      <c r="M52" s="64">
        <v>573</v>
      </c>
      <c r="N52" s="64">
        <v>611</v>
      </c>
      <c r="O52" s="65">
        <v>581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276</v>
      </c>
      <c r="L53" s="69">
        <v>259</v>
      </c>
      <c r="M53" s="69">
        <v>263</v>
      </c>
      <c r="N53" s="69">
        <v>253</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XNz911xn4tS6hdcukyu/sxuA7Ul19zMhom+BkxpzNZ4GHsL9RBFTrGuD+nAeBWLWjWLqwunyzRelrxqDeVOBA==" saltValue="LwEImmHRCSuAvpECnuEsJ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42" t="s">
        <v>24</v>
      </c>
      <c r="C41" s="1243"/>
      <c r="D41" s="81"/>
      <c r="E41" s="1248" t="s">
        <v>25</v>
      </c>
      <c r="F41" s="1248"/>
      <c r="G41" s="1248"/>
      <c r="H41" s="1249"/>
      <c r="I41" s="82">
        <v>6722</v>
      </c>
      <c r="J41" s="83">
        <v>6885</v>
      </c>
      <c r="K41" s="83">
        <v>6959</v>
      </c>
      <c r="L41" s="83">
        <v>7142</v>
      </c>
      <c r="M41" s="84">
        <v>6935</v>
      </c>
    </row>
    <row r="42" spans="2:13" ht="27.75" customHeight="1">
      <c r="B42" s="1244"/>
      <c r="C42" s="1245"/>
      <c r="D42" s="85"/>
      <c r="E42" s="1250" t="s">
        <v>26</v>
      </c>
      <c r="F42" s="1250"/>
      <c r="G42" s="1250"/>
      <c r="H42" s="1251"/>
      <c r="I42" s="86" t="s">
        <v>507</v>
      </c>
      <c r="J42" s="87" t="s">
        <v>507</v>
      </c>
      <c r="K42" s="87" t="s">
        <v>507</v>
      </c>
      <c r="L42" s="87" t="s">
        <v>507</v>
      </c>
      <c r="M42" s="88" t="s">
        <v>507</v>
      </c>
    </row>
    <row r="43" spans="2:13" ht="27.75" customHeight="1">
      <c r="B43" s="1244"/>
      <c r="C43" s="1245"/>
      <c r="D43" s="85"/>
      <c r="E43" s="1250" t="s">
        <v>27</v>
      </c>
      <c r="F43" s="1250"/>
      <c r="G43" s="1250"/>
      <c r="H43" s="1251"/>
      <c r="I43" s="86">
        <v>739</v>
      </c>
      <c r="J43" s="87">
        <v>996</v>
      </c>
      <c r="K43" s="87">
        <v>1317</v>
      </c>
      <c r="L43" s="87">
        <v>1320</v>
      </c>
      <c r="M43" s="88">
        <v>1259</v>
      </c>
    </row>
    <row r="44" spans="2:13" ht="27.75" customHeight="1">
      <c r="B44" s="1244"/>
      <c r="C44" s="1245"/>
      <c r="D44" s="85"/>
      <c r="E44" s="1250" t="s">
        <v>28</v>
      </c>
      <c r="F44" s="1250"/>
      <c r="G44" s="1250"/>
      <c r="H44" s="1251"/>
      <c r="I44" s="86">
        <v>189</v>
      </c>
      <c r="J44" s="87">
        <v>208</v>
      </c>
      <c r="K44" s="87">
        <v>178</v>
      </c>
      <c r="L44" s="87">
        <v>139</v>
      </c>
      <c r="M44" s="88">
        <v>115</v>
      </c>
    </row>
    <row r="45" spans="2:13" ht="27.75" customHeight="1">
      <c r="B45" s="1244"/>
      <c r="C45" s="1245"/>
      <c r="D45" s="85"/>
      <c r="E45" s="1250" t="s">
        <v>29</v>
      </c>
      <c r="F45" s="1250"/>
      <c r="G45" s="1250"/>
      <c r="H45" s="1251"/>
      <c r="I45" s="86">
        <v>969</v>
      </c>
      <c r="J45" s="87">
        <v>1027</v>
      </c>
      <c r="K45" s="87">
        <v>887</v>
      </c>
      <c r="L45" s="87">
        <v>934</v>
      </c>
      <c r="M45" s="88">
        <v>944</v>
      </c>
    </row>
    <row r="46" spans="2:13" ht="27.75" customHeight="1">
      <c r="B46" s="1244"/>
      <c r="C46" s="1245"/>
      <c r="D46" s="89"/>
      <c r="E46" s="1250" t="s">
        <v>30</v>
      </c>
      <c r="F46" s="1250"/>
      <c r="G46" s="1250"/>
      <c r="H46" s="1251"/>
      <c r="I46" s="86" t="s">
        <v>507</v>
      </c>
      <c r="J46" s="87" t="s">
        <v>507</v>
      </c>
      <c r="K46" s="87" t="s">
        <v>507</v>
      </c>
      <c r="L46" s="87" t="s">
        <v>507</v>
      </c>
      <c r="M46" s="88" t="s">
        <v>507</v>
      </c>
    </row>
    <row r="47" spans="2:13" ht="27.75" customHeight="1">
      <c r="B47" s="1244"/>
      <c r="C47" s="1245"/>
      <c r="D47" s="90"/>
      <c r="E47" s="1252" t="s">
        <v>31</v>
      </c>
      <c r="F47" s="1253"/>
      <c r="G47" s="1253"/>
      <c r="H47" s="1254"/>
      <c r="I47" s="86" t="s">
        <v>507</v>
      </c>
      <c r="J47" s="87" t="s">
        <v>507</v>
      </c>
      <c r="K47" s="87" t="s">
        <v>507</v>
      </c>
      <c r="L47" s="87" t="s">
        <v>507</v>
      </c>
      <c r="M47" s="88" t="s">
        <v>507</v>
      </c>
    </row>
    <row r="48" spans="2:13" ht="27.75" customHeight="1">
      <c r="B48" s="1244"/>
      <c r="C48" s="1245"/>
      <c r="D48" s="85"/>
      <c r="E48" s="1250" t="s">
        <v>32</v>
      </c>
      <c r="F48" s="1250"/>
      <c r="G48" s="1250"/>
      <c r="H48" s="1251"/>
      <c r="I48" s="86" t="s">
        <v>507</v>
      </c>
      <c r="J48" s="87" t="s">
        <v>507</v>
      </c>
      <c r="K48" s="87" t="s">
        <v>507</v>
      </c>
      <c r="L48" s="87" t="s">
        <v>507</v>
      </c>
      <c r="M48" s="88" t="s">
        <v>507</v>
      </c>
    </row>
    <row r="49" spans="2:13" ht="27.75" customHeight="1">
      <c r="B49" s="1246"/>
      <c r="C49" s="1247"/>
      <c r="D49" s="85"/>
      <c r="E49" s="1250" t="s">
        <v>33</v>
      </c>
      <c r="F49" s="1250"/>
      <c r="G49" s="1250"/>
      <c r="H49" s="1251"/>
      <c r="I49" s="86" t="s">
        <v>507</v>
      </c>
      <c r="J49" s="87">
        <v>0</v>
      </c>
      <c r="K49" s="87" t="s">
        <v>507</v>
      </c>
      <c r="L49" s="87" t="s">
        <v>507</v>
      </c>
      <c r="M49" s="88" t="s">
        <v>507</v>
      </c>
    </row>
    <row r="50" spans="2:13" ht="27.75" customHeight="1">
      <c r="B50" s="1255" t="s">
        <v>34</v>
      </c>
      <c r="C50" s="1256"/>
      <c r="D50" s="91"/>
      <c r="E50" s="1250" t="s">
        <v>35</v>
      </c>
      <c r="F50" s="1250"/>
      <c r="G50" s="1250"/>
      <c r="H50" s="1251"/>
      <c r="I50" s="86">
        <v>2362</v>
      </c>
      <c r="J50" s="87">
        <v>2739</v>
      </c>
      <c r="K50" s="87">
        <v>3146</v>
      </c>
      <c r="L50" s="87">
        <v>3383</v>
      </c>
      <c r="M50" s="88">
        <v>3681</v>
      </c>
    </row>
    <row r="51" spans="2:13" ht="27.75" customHeight="1">
      <c r="B51" s="1244"/>
      <c r="C51" s="1245"/>
      <c r="D51" s="85"/>
      <c r="E51" s="1250" t="s">
        <v>36</v>
      </c>
      <c r="F51" s="1250"/>
      <c r="G51" s="1250"/>
      <c r="H51" s="1251"/>
      <c r="I51" s="86">
        <v>731</v>
      </c>
      <c r="J51" s="87">
        <v>883</v>
      </c>
      <c r="K51" s="87">
        <v>901</v>
      </c>
      <c r="L51" s="87">
        <v>849</v>
      </c>
      <c r="M51" s="88">
        <v>760</v>
      </c>
    </row>
    <row r="52" spans="2:13" ht="27.75" customHeight="1">
      <c r="B52" s="1246"/>
      <c r="C52" s="1247"/>
      <c r="D52" s="85"/>
      <c r="E52" s="1250" t="s">
        <v>37</v>
      </c>
      <c r="F52" s="1250"/>
      <c r="G52" s="1250"/>
      <c r="H52" s="1251"/>
      <c r="I52" s="86">
        <v>5191</v>
      </c>
      <c r="J52" s="87">
        <v>5149</v>
      </c>
      <c r="K52" s="87">
        <v>5412</v>
      </c>
      <c r="L52" s="87">
        <v>5511</v>
      </c>
      <c r="M52" s="88">
        <v>5130</v>
      </c>
    </row>
    <row r="53" spans="2:13" ht="27.75" customHeight="1" thickBot="1">
      <c r="B53" s="1257" t="s">
        <v>38</v>
      </c>
      <c r="C53" s="1258"/>
      <c r="D53" s="92"/>
      <c r="E53" s="1259" t="s">
        <v>39</v>
      </c>
      <c r="F53" s="1259"/>
      <c r="G53" s="1259"/>
      <c r="H53" s="1260"/>
      <c r="I53" s="93">
        <v>335</v>
      </c>
      <c r="J53" s="94">
        <v>345</v>
      </c>
      <c r="K53" s="94">
        <v>-117</v>
      </c>
      <c r="L53" s="94">
        <v>-208</v>
      </c>
      <c r="M53" s="95">
        <v>-317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I+xQNN90X43dRo4OPWNPvSU+kQBNE3DjE+IkC/MLydGh4v5PI6w6dDIXRIo96CC3DXcdmM2kywvyMftvKS+1Q==" saltValue="7esVd7BU7b6eBsrnRPcd7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2030</v>
      </c>
      <c r="G55" s="107">
        <v>2343</v>
      </c>
      <c r="H55" s="108">
        <v>2594</v>
      </c>
    </row>
    <row r="56" spans="2:8" ht="52.5" customHeight="1">
      <c r="B56" s="109"/>
      <c r="C56" s="1271" t="s">
        <v>43</v>
      </c>
      <c r="D56" s="1271"/>
      <c r="E56" s="1272"/>
      <c r="F56" s="110">
        <v>464</v>
      </c>
      <c r="G56" s="110">
        <v>465</v>
      </c>
      <c r="H56" s="111">
        <v>465</v>
      </c>
    </row>
    <row r="57" spans="2:8" ht="53.25" customHeight="1">
      <c r="B57" s="109"/>
      <c r="C57" s="1273" t="s">
        <v>44</v>
      </c>
      <c r="D57" s="1273"/>
      <c r="E57" s="1274"/>
      <c r="F57" s="112">
        <v>422</v>
      </c>
      <c r="G57" s="112">
        <v>322</v>
      </c>
      <c r="H57" s="113">
        <v>362</v>
      </c>
    </row>
    <row r="58" spans="2:8" ht="45.75" customHeight="1">
      <c r="B58" s="114"/>
      <c r="C58" s="1261" t="s">
        <v>586</v>
      </c>
      <c r="D58" s="1262"/>
      <c r="E58" s="1263"/>
      <c r="F58" s="115">
        <v>142</v>
      </c>
      <c r="G58" s="115">
        <v>142</v>
      </c>
      <c r="H58" s="116">
        <v>143</v>
      </c>
    </row>
    <row r="59" spans="2:8" ht="45.75" customHeight="1">
      <c r="B59" s="114"/>
      <c r="C59" s="1261" t="s">
        <v>587</v>
      </c>
      <c r="D59" s="1262"/>
      <c r="E59" s="1263"/>
      <c r="F59" s="115">
        <v>95</v>
      </c>
      <c r="G59" s="115">
        <v>95</v>
      </c>
      <c r="H59" s="116">
        <v>95</v>
      </c>
    </row>
    <row r="60" spans="2:8" ht="45.75" customHeight="1">
      <c r="B60" s="114"/>
      <c r="C60" s="1261" t="s">
        <v>588</v>
      </c>
      <c r="D60" s="1262"/>
      <c r="E60" s="1263"/>
      <c r="F60" s="115">
        <v>19</v>
      </c>
      <c r="G60" s="115">
        <v>19</v>
      </c>
      <c r="H60" s="116">
        <v>59</v>
      </c>
    </row>
    <row r="61" spans="2:8" ht="45.75" customHeight="1">
      <c r="B61" s="114"/>
      <c r="C61" s="1261" t="s">
        <v>589</v>
      </c>
      <c r="D61" s="1262"/>
      <c r="E61" s="1263"/>
      <c r="F61" s="115">
        <v>20</v>
      </c>
      <c r="G61" s="115">
        <v>20</v>
      </c>
      <c r="H61" s="116">
        <v>20</v>
      </c>
    </row>
    <row r="62" spans="2:8" ht="45.75" customHeight="1" thickBot="1">
      <c r="B62" s="117"/>
      <c r="C62" s="1264" t="s">
        <v>590</v>
      </c>
      <c r="D62" s="1265"/>
      <c r="E62" s="1266"/>
      <c r="F62" s="118">
        <v>20</v>
      </c>
      <c r="G62" s="118">
        <v>20</v>
      </c>
      <c r="H62" s="119">
        <v>19</v>
      </c>
    </row>
    <row r="63" spans="2:8" ht="52.5" customHeight="1" thickBot="1">
      <c r="B63" s="120"/>
      <c r="C63" s="1267" t="s">
        <v>45</v>
      </c>
      <c r="D63" s="1267"/>
      <c r="E63" s="1268"/>
      <c r="F63" s="121">
        <v>2916</v>
      </c>
      <c r="G63" s="121">
        <v>3130</v>
      </c>
      <c r="H63" s="122">
        <v>3421</v>
      </c>
    </row>
    <row r="64" spans="2:8" ht="15" customHeight="1"/>
    <row r="65" ht="0" hidden="1" customHeight="1"/>
    <row r="66" ht="0" hidden="1" customHeight="1"/>
  </sheetData>
  <sheetProtection algorithmName="SHA-512" hashValue="6RN9SBdYpun21jPlzTKJyq7dqpY8aVX5oxlfz1fWFLXzQl4RFrkghTokdYsNmkB2fOY0HiCglsPv7spKN0Oq1g==" saltValue="t48666aVWkhYMCtzY9p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594</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550</v>
      </c>
      <c r="BQ50" s="1281"/>
      <c r="BR50" s="1281"/>
      <c r="BS50" s="1281"/>
      <c r="BT50" s="1281"/>
      <c r="BU50" s="1281"/>
      <c r="BV50" s="1281"/>
      <c r="BW50" s="1281"/>
      <c r="BX50" s="1281" t="s">
        <v>551</v>
      </c>
      <c r="BY50" s="1281"/>
      <c r="BZ50" s="1281"/>
      <c r="CA50" s="1281"/>
      <c r="CB50" s="1281"/>
      <c r="CC50" s="1281"/>
      <c r="CD50" s="1281"/>
      <c r="CE50" s="1281"/>
      <c r="CF50" s="1281" t="s">
        <v>552</v>
      </c>
      <c r="CG50" s="1281"/>
      <c r="CH50" s="1281"/>
      <c r="CI50" s="1281"/>
      <c r="CJ50" s="1281"/>
      <c r="CK50" s="1281"/>
      <c r="CL50" s="1281"/>
      <c r="CM50" s="1281"/>
      <c r="CN50" s="1281" t="s">
        <v>553</v>
      </c>
      <c r="CO50" s="1281"/>
      <c r="CP50" s="1281"/>
      <c r="CQ50" s="1281"/>
      <c r="CR50" s="1281"/>
      <c r="CS50" s="1281"/>
      <c r="CT50" s="1281"/>
      <c r="CU50" s="1281"/>
      <c r="CV50" s="1281" t="s">
        <v>554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51.5</v>
      </c>
      <c r="CG53" s="1277"/>
      <c r="CH53" s="1277"/>
      <c r="CI53" s="1277"/>
      <c r="CJ53" s="1277"/>
      <c r="CK53" s="1277"/>
      <c r="CL53" s="1277"/>
      <c r="CM53" s="1277"/>
      <c r="CN53" s="1277">
        <v>52.3</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598</v>
      </c>
      <c r="AO55" s="1281"/>
      <c r="AP55" s="1281"/>
      <c r="AQ55" s="1281"/>
      <c r="AR55" s="1281"/>
      <c r="AS55" s="1281"/>
      <c r="AT55" s="1281"/>
      <c r="AU55" s="1281"/>
      <c r="AV55" s="1281"/>
      <c r="AW55" s="1281"/>
      <c r="AX55" s="1281"/>
      <c r="AY55" s="1281"/>
      <c r="AZ55" s="1281"/>
      <c r="BA55" s="1281"/>
      <c r="BB55" s="1280" t="s">
        <v>596</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27</v>
      </c>
      <c r="CG55" s="1277"/>
      <c r="CH55" s="1277"/>
      <c r="CI55" s="1277"/>
      <c r="CJ55" s="1277"/>
      <c r="CK55" s="1277"/>
      <c r="CL55" s="1277"/>
      <c r="CM55" s="1277"/>
      <c r="CN55" s="1277">
        <v>25.4</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57.2</v>
      </c>
      <c r="CG57" s="1277"/>
      <c r="CH57" s="1277"/>
      <c r="CI57" s="1277"/>
      <c r="CJ57" s="1277"/>
      <c r="CK57" s="1277"/>
      <c r="CL57" s="1277"/>
      <c r="CM57" s="1277"/>
      <c r="CN57" s="1277">
        <v>58.7</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600</v>
      </c>
    </row>
    <row r="64" spans="1:109">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c r="B65" s="374"/>
      <c r="AN65" s="1283" t="s">
        <v>605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594</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550</v>
      </c>
      <c r="BQ72" s="1281"/>
      <c r="BR72" s="1281"/>
      <c r="BS72" s="1281"/>
      <c r="BT72" s="1281"/>
      <c r="BU72" s="1281"/>
      <c r="BV72" s="1281"/>
      <c r="BW72" s="1281"/>
      <c r="BX72" s="1281" t="s">
        <v>551</v>
      </c>
      <c r="BY72" s="1281"/>
      <c r="BZ72" s="1281"/>
      <c r="CA72" s="1281"/>
      <c r="CB72" s="1281"/>
      <c r="CC72" s="1281"/>
      <c r="CD72" s="1281"/>
      <c r="CE72" s="1281"/>
      <c r="CF72" s="1281" t="s">
        <v>552</v>
      </c>
      <c r="CG72" s="1281"/>
      <c r="CH72" s="1281"/>
      <c r="CI72" s="1281"/>
      <c r="CJ72" s="1281"/>
      <c r="CK72" s="1281"/>
      <c r="CL72" s="1281"/>
      <c r="CM72" s="1281"/>
      <c r="CN72" s="1281" t="s">
        <v>553</v>
      </c>
      <c r="CO72" s="1281"/>
      <c r="CP72" s="1281"/>
      <c r="CQ72" s="1281"/>
      <c r="CR72" s="1281"/>
      <c r="CS72" s="1281"/>
      <c r="CT72" s="1281"/>
      <c r="CU72" s="1281"/>
      <c r="CV72" s="1281" t="s">
        <v>554</v>
      </c>
      <c r="CW72" s="1281"/>
      <c r="CX72" s="1281"/>
      <c r="CY72" s="1281"/>
      <c r="CZ72" s="1281"/>
      <c r="DA72" s="1281"/>
      <c r="DB72" s="1281"/>
      <c r="DC72" s="1281"/>
    </row>
    <row r="73" spans="2:107">
      <c r="B73" s="374"/>
      <c r="G73" s="1293"/>
      <c r="H73" s="1293"/>
      <c r="I73" s="1293"/>
      <c r="J73" s="1293"/>
      <c r="K73" s="1276"/>
      <c r="L73" s="1276"/>
      <c r="M73" s="1276"/>
      <c r="N73" s="1276"/>
      <c r="AM73" s="383"/>
      <c r="AN73" s="1280" t="s">
        <v>595</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v>13</v>
      </c>
      <c r="BQ73" s="1277"/>
      <c r="BR73" s="1277"/>
      <c r="BS73" s="1277"/>
      <c r="BT73" s="1277"/>
      <c r="BU73" s="1277"/>
      <c r="BV73" s="1277"/>
      <c r="BW73" s="1277"/>
      <c r="BX73" s="1277">
        <v>13.6</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12</v>
      </c>
      <c r="BQ75" s="1277"/>
      <c r="BR75" s="1277"/>
      <c r="BS75" s="1277"/>
      <c r="BT75" s="1277"/>
      <c r="BU75" s="1277"/>
      <c r="BV75" s="1277"/>
      <c r="BW75" s="1277"/>
      <c r="BX75" s="1277">
        <v>11.2</v>
      </c>
      <c r="BY75" s="1277"/>
      <c r="BZ75" s="1277"/>
      <c r="CA75" s="1277"/>
      <c r="CB75" s="1277"/>
      <c r="CC75" s="1277"/>
      <c r="CD75" s="1277"/>
      <c r="CE75" s="1277"/>
      <c r="CF75" s="1277">
        <v>10.3</v>
      </c>
      <c r="CG75" s="1277"/>
      <c r="CH75" s="1277"/>
      <c r="CI75" s="1277"/>
      <c r="CJ75" s="1277"/>
      <c r="CK75" s="1277"/>
      <c r="CL75" s="1277"/>
      <c r="CM75" s="1277"/>
      <c r="CN75" s="1277">
        <v>9.9</v>
      </c>
      <c r="CO75" s="1277"/>
      <c r="CP75" s="1277"/>
      <c r="CQ75" s="1277"/>
      <c r="CR75" s="1277"/>
      <c r="CS75" s="1277"/>
      <c r="CT75" s="1277"/>
      <c r="CU75" s="1277"/>
      <c r="CV75" s="1277">
        <v>10.1</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602</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27</v>
      </c>
      <c r="CG77" s="1277"/>
      <c r="CH77" s="1277"/>
      <c r="CI77" s="1277"/>
      <c r="CJ77" s="1277"/>
      <c r="CK77" s="1277"/>
      <c r="CL77" s="1277"/>
      <c r="CM77" s="1277"/>
      <c r="CN77" s="1277">
        <v>25.4</v>
      </c>
      <c r="CO77" s="1277"/>
      <c r="CP77" s="1277"/>
      <c r="CQ77" s="1277"/>
      <c r="CR77" s="1277"/>
      <c r="CS77" s="1277"/>
      <c r="CT77" s="1277"/>
      <c r="CU77" s="1277"/>
      <c r="CV77" s="1277">
        <v>23.4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8.6999999999999993</v>
      </c>
      <c r="CG79" s="1277"/>
      <c r="CH79" s="1277"/>
      <c r="CI79" s="1277"/>
      <c r="CJ79" s="1277"/>
      <c r="CK79" s="1277"/>
      <c r="CL79" s="1277"/>
      <c r="CM79" s="1277"/>
      <c r="CN79" s="1277">
        <v>8.6</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sVSzSREkmpf3UxXEAab42t69UokhuSd+XTDcAyNTjhGGuWIC873ka7nzIagdmlVUnBsy7esrXAzLu91apbTkg==" saltValue="ENXnPbuU4VS7j1FVwD8gS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jA/TRAFvcRvPfv8TeUzjsnXzavnxmUzdD1z00eQEB6RBOINUFuvglRIk5xK66f3Yw1Oxfi32LJDCTg9TgMNuA==" saltValue="Tt85Y/NvVa8SoFjqwnaSy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K+q2OOh5yMpzYN5zM83PXtarxjoyyornk5t4bgvm+7VoBHsHT9y0uF7O/oxKsUbOtdX/NC9iPzaWoBeNFDPBw==" saltValue="s2+JVRa9CjSkxkQizzDl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146651</v>
      </c>
      <c r="E3" s="141"/>
      <c r="F3" s="142">
        <v>119674</v>
      </c>
      <c r="G3" s="143"/>
      <c r="H3" s="144"/>
    </row>
    <row r="4" spans="1:8">
      <c r="A4" s="145"/>
      <c r="B4" s="146"/>
      <c r="C4" s="147"/>
      <c r="D4" s="148">
        <v>43304</v>
      </c>
      <c r="E4" s="149"/>
      <c r="F4" s="150">
        <v>57803</v>
      </c>
      <c r="G4" s="151"/>
      <c r="H4" s="152"/>
    </row>
    <row r="5" spans="1:8">
      <c r="A5" s="133" t="s">
        <v>542</v>
      </c>
      <c r="B5" s="138"/>
      <c r="C5" s="139"/>
      <c r="D5" s="140">
        <v>196969</v>
      </c>
      <c r="E5" s="141"/>
      <c r="F5" s="142">
        <v>119685</v>
      </c>
      <c r="G5" s="143"/>
      <c r="H5" s="144"/>
    </row>
    <row r="6" spans="1:8">
      <c r="A6" s="145"/>
      <c r="B6" s="146"/>
      <c r="C6" s="147"/>
      <c r="D6" s="148">
        <v>40164</v>
      </c>
      <c r="E6" s="149"/>
      <c r="F6" s="150">
        <v>68464</v>
      </c>
      <c r="G6" s="151"/>
      <c r="H6" s="152"/>
    </row>
    <row r="7" spans="1:8">
      <c r="A7" s="133" t="s">
        <v>543</v>
      </c>
      <c r="B7" s="138"/>
      <c r="C7" s="139"/>
      <c r="D7" s="140">
        <v>153798</v>
      </c>
      <c r="E7" s="141"/>
      <c r="F7" s="142">
        <v>109920</v>
      </c>
      <c r="G7" s="143"/>
      <c r="H7" s="144"/>
    </row>
    <row r="8" spans="1:8">
      <c r="A8" s="145"/>
      <c r="B8" s="146"/>
      <c r="C8" s="147"/>
      <c r="D8" s="148">
        <v>21874</v>
      </c>
      <c r="E8" s="149"/>
      <c r="F8" s="150">
        <v>62739</v>
      </c>
      <c r="G8" s="151"/>
      <c r="H8" s="152"/>
    </row>
    <row r="9" spans="1:8">
      <c r="A9" s="133" t="s">
        <v>544</v>
      </c>
      <c r="B9" s="138"/>
      <c r="C9" s="139"/>
      <c r="D9" s="140">
        <v>248575</v>
      </c>
      <c r="E9" s="141"/>
      <c r="F9" s="142">
        <v>119882</v>
      </c>
      <c r="G9" s="143"/>
      <c r="H9" s="144"/>
    </row>
    <row r="10" spans="1:8">
      <c r="A10" s="145"/>
      <c r="B10" s="146"/>
      <c r="C10" s="147"/>
      <c r="D10" s="148">
        <v>27911</v>
      </c>
      <c r="E10" s="149"/>
      <c r="F10" s="150">
        <v>66481</v>
      </c>
      <c r="G10" s="151"/>
      <c r="H10" s="152"/>
    </row>
    <row r="11" spans="1:8">
      <c r="A11" s="133" t="s">
        <v>545</v>
      </c>
      <c r="B11" s="138"/>
      <c r="C11" s="139"/>
      <c r="D11" s="140">
        <v>84029</v>
      </c>
      <c r="E11" s="141"/>
      <c r="F11" s="142">
        <v>116162</v>
      </c>
      <c r="G11" s="143"/>
      <c r="H11" s="144"/>
    </row>
    <row r="12" spans="1:8">
      <c r="A12" s="145"/>
      <c r="B12" s="146"/>
      <c r="C12" s="153"/>
      <c r="D12" s="148">
        <v>37086</v>
      </c>
      <c r="E12" s="149"/>
      <c r="F12" s="150">
        <v>61562</v>
      </c>
      <c r="G12" s="151"/>
      <c r="H12" s="152"/>
    </row>
    <row r="13" spans="1:8">
      <c r="A13" s="133"/>
      <c r="B13" s="138"/>
      <c r="C13" s="154"/>
      <c r="D13" s="155">
        <v>166004</v>
      </c>
      <c r="E13" s="156"/>
      <c r="F13" s="157">
        <v>117065</v>
      </c>
      <c r="G13" s="158"/>
      <c r="H13" s="144"/>
    </row>
    <row r="14" spans="1:8">
      <c r="A14" s="145"/>
      <c r="B14" s="146"/>
      <c r="C14" s="147"/>
      <c r="D14" s="148">
        <v>34068</v>
      </c>
      <c r="E14" s="149"/>
      <c r="F14" s="150">
        <v>63410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4.0199999999999996</v>
      </c>
      <c r="C19" s="159">
        <f>ROUND(VALUE(SUBSTITUTE(実質収支比率等に係る経年分析!G$48,"▲","-")),2)</f>
        <v>3.56</v>
      </c>
      <c r="D19" s="159">
        <f>ROUND(VALUE(SUBSTITUTE(実質収支比率等に係る経年分析!H$48,"▲","-")),2)</f>
        <v>2.44</v>
      </c>
      <c r="E19" s="159">
        <f>ROUND(VALUE(SUBSTITUTE(実質収支比率等に係る経年分析!I$48,"▲","-")),2)</f>
        <v>2.36</v>
      </c>
      <c r="F19" s="159">
        <f>ROUND(VALUE(SUBSTITUTE(実質収支比率等に係る経年分析!J$48,"▲","-")),2)</f>
        <v>2.65</v>
      </c>
    </row>
    <row r="20" spans="1:11">
      <c r="A20" s="159" t="s">
        <v>49</v>
      </c>
      <c r="B20" s="159">
        <f>ROUND(VALUE(SUBSTITUTE(実質収支比率等に係る経年分析!F$47,"▲","-")),2)</f>
        <v>43.32</v>
      </c>
      <c r="C20" s="159">
        <f>ROUND(VALUE(SUBSTITUTE(実質収支比率等に係る経年分析!G$47,"▲","-")),2)</f>
        <v>53.07</v>
      </c>
      <c r="D20" s="159">
        <f>ROUND(VALUE(SUBSTITUTE(実質収支比率等に係る経年分析!H$47,"▲","-")),2)</f>
        <v>64.12</v>
      </c>
      <c r="E20" s="159">
        <f>ROUND(VALUE(SUBSTITUTE(実質収支比率等に係る経年分析!I$47,"▲","-")),2)</f>
        <v>73.34</v>
      </c>
      <c r="F20" s="159">
        <f>ROUND(VALUE(SUBSTITUTE(実質収支比率等に係る経年分析!J$47,"▲","-")),2)</f>
        <v>80.42</v>
      </c>
    </row>
    <row r="21" spans="1:11">
      <c r="A21" s="159" t="s">
        <v>50</v>
      </c>
      <c r="B21" s="159">
        <f>IF(ISNUMBER(VALUE(SUBSTITUTE(実質収支比率等に係る経年分析!F$49,"▲","-"))),ROUND(VALUE(SUBSTITUTE(実質収支比率等に係る経年分析!F$49,"▲","-")),2),NA())</f>
        <v>11.22</v>
      </c>
      <c r="C21" s="159">
        <f>IF(ISNUMBER(VALUE(SUBSTITUTE(実質収支比率等に係る経年分析!G$49,"▲","-"))),ROUND(VALUE(SUBSTITUTE(実質収支比率等に係る経年分析!G$49,"▲","-")),2),NA())</f>
        <v>8.7799999999999994</v>
      </c>
      <c r="D21" s="159">
        <f>IF(ISNUMBER(VALUE(SUBSTITUTE(実質収支比率等に係る経年分析!H$49,"▲","-"))),ROUND(VALUE(SUBSTITUTE(実質収支比率等に係る経年分析!H$49,"▲","-")),2),NA())</f>
        <v>11.62</v>
      </c>
      <c r="E21" s="159">
        <f>IF(ISNUMBER(VALUE(SUBSTITUTE(実質収支比率等に係る経年分析!I$49,"▲","-"))),ROUND(VALUE(SUBSTITUTE(実質収支比率等に係る経年分析!I$49,"▲","-")),2),NA())</f>
        <v>9.73</v>
      </c>
      <c r="F21" s="159">
        <f>IF(ISNUMBER(VALUE(SUBSTITUTE(実質収支比率等に係る経年分析!J$49,"▲","-"))),ROUND(VALUE(SUBSTITUTE(実質収支比率等に係る経年分析!J$49,"▲","-")),2),NA())</f>
        <v>8.09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デジタル放送事業特別会計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c r="A32" s="160" t="str">
        <f>IF(連結実質赤字比率に係る赤字・黒字の構成分析!C$38="",NA(),連結実質赤字比率に係る赤字・黒字の構成分析!C$38)</f>
        <v>生活排水処理事業特別会計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7.0000000000000007E-2</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0.14000000000000001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0.38</v>
      </c>
    </row>
    <row r="35" spans="1:16">
      <c r="A35" s="160" t="str">
        <f>IF(連結実質赤字比率に係る赤字・黒字の構成分析!C$35="",NA(),連結実質赤字比率に係る赤字・黒字の構成分析!C$35)</f>
        <v>国民健康保険事業勘定特別会計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0.28999999999999998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0.18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4.0199999999999996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2.35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2.64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586</v>
      </c>
      <c r="E42" s="161"/>
      <c r="F42" s="161"/>
      <c r="G42" s="161">
        <f>'実質公債費比率（分子）の構造'!L$52</f>
        <v>597</v>
      </c>
      <c r="H42" s="161"/>
      <c r="I42" s="161"/>
      <c r="J42" s="161">
        <f>'実質公債費比率（分子）の構造'!M$52</f>
        <v>573</v>
      </c>
      <c r="K42" s="161"/>
      <c r="L42" s="161"/>
      <c r="M42" s="161">
        <f>'実質公債費比率（分子）の構造'!N$52</f>
        <v>611</v>
      </c>
      <c r="N42" s="161"/>
      <c r="O42" s="161"/>
      <c r="P42" s="161">
        <f>'実質公債費比率（分子）の構造'!O$52</f>
        <v>581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40</v>
      </c>
      <c r="C45" s="161"/>
      <c r="D45" s="161"/>
      <c r="E45" s="161">
        <f>'実質公債費比率（分子）の構造'!L$49</f>
        <v>39</v>
      </c>
      <c r="F45" s="161"/>
      <c r="G45" s="161"/>
      <c r="H45" s="161">
        <f>'実質公債費比率（分子）の構造'!M$49</f>
        <v>36</v>
      </c>
      <c r="I45" s="161"/>
      <c r="J45" s="161"/>
      <c r="K45" s="161">
        <f>'実質公債費比率（分子）の構造'!N$49</f>
        <v>36</v>
      </c>
      <c r="L45" s="161"/>
      <c r="M45" s="161"/>
      <c r="N45" s="161">
        <f>'実質公債費比率（分子）の構造'!O$49</f>
        <v>43</v>
      </c>
      <c r="O45" s="161"/>
      <c r="P45" s="161"/>
    </row>
    <row r="46" spans="1:16">
      <c r="A46" s="161" t="s">
        <v>61</v>
      </c>
      <c r="B46" s="161">
        <f>'実質公債費比率（分子）の構造'!K$48</f>
        <v>96</v>
      </c>
      <c r="C46" s="161"/>
      <c r="D46" s="161"/>
      <c r="E46" s="161">
        <f>'実質公債費比率（分子）の構造'!L$48</f>
        <v>103</v>
      </c>
      <c r="F46" s="161"/>
      <c r="G46" s="161"/>
      <c r="H46" s="161">
        <f>'実質公債費比率（分子）の構造'!M$48</f>
        <v>93</v>
      </c>
      <c r="I46" s="161"/>
      <c r="J46" s="161"/>
      <c r="K46" s="161">
        <f>'実質公債費比率（分子）の構造'!N$48</f>
        <v>85</v>
      </c>
      <c r="L46" s="161"/>
      <c r="M46" s="161"/>
      <c r="N46" s="161">
        <f>'実質公債費比率（分子）の構造'!O$48</f>
        <v>89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726</v>
      </c>
      <c r="C49" s="161"/>
      <c r="D49" s="161"/>
      <c r="E49" s="161">
        <f>'実質公債費比率（分子）の構造'!L$45</f>
        <v>714</v>
      </c>
      <c r="F49" s="161"/>
      <c r="G49" s="161"/>
      <c r="H49" s="161">
        <f>'実質公債費比率（分子）の構造'!M$45</f>
        <v>707</v>
      </c>
      <c r="I49" s="161"/>
      <c r="J49" s="161"/>
      <c r="K49" s="161">
        <f>'実質公債費比率（分子）の構造'!N$45</f>
        <v>743</v>
      </c>
      <c r="L49" s="161"/>
      <c r="M49" s="161"/>
      <c r="N49" s="161">
        <f>'実質公債費比率（分子）の構造'!O$45</f>
        <v>744</v>
      </c>
      <c r="O49" s="161"/>
      <c r="P49" s="161"/>
    </row>
    <row r="50" spans="1:16">
      <c r="A50" s="161" t="s">
        <v>65</v>
      </c>
      <c r="B50" s="161" t="e">
        <f>NA()</f>
        <v>#N/A</v>
      </c>
      <c r="C50" s="161">
        <f>IF(ISNUMBER('実質公債費比率（分子）の構造'!K$53),'実質公債費比率（分子）の構造'!K$53,NA())</f>
        <v>276</v>
      </c>
      <c r="D50" s="161" t="e">
        <f>NA()</f>
        <v>#N/A</v>
      </c>
      <c r="E50" s="161" t="e">
        <f>NA()</f>
        <v>#N/A</v>
      </c>
      <c r="F50" s="161">
        <f>IF(ISNUMBER('実質公債費比率（分子）の構造'!L$53),'実質公債費比率（分子）の構造'!L$53,NA())</f>
        <v>259</v>
      </c>
      <c r="G50" s="161" t="e">
        <f>NA()</f>
        <v>#N/A</v>
      </c>
      <c r="H50" s="161" t="e">
        <f>NA()</f>
        <v>#N/A</v>
      </c>
      <c r="I50" s="161">
        <f>IF(ISNUMBER('実質公債費比率（分子）の構造'!M$53),'実質公債費比率（分子）の構造'!M$53,NA())</f>
        <v>263</v>
      </c>
      <c r="J50" s="161" t="e">
        <f>NA()</f>
        <v>#N/A</v>
      </c>
      <c r="K50" s="161" t="e">
        <f>NA()</f>
        <v>#N/A</v>
      </c>
      <c r="L50" s="161">
        <f>IF(ISNUMBER('実質公債費比率（分子）の構造'!N$53),'実質公債費比率（分子）の構造'!N$53,NA())</f>
        <v>253</v>
      </c>
      <c r="M50" s="161" t="e">
        <f>NA()</f>
        <v>#N/A</v>
      </c>
      <c r="N50" s="161" t="e">
        <f>NA()</f>
        <v>#N/A</v>
      </c>
      <c r="O50" s="161">
        <f>IF(ISNUMBER('実質公債費比率（分子）の構造'!O$53),'実質公債費比率（分子）の構造'!O$53,NA())</f>
        <v>295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5191</v>
      </c>
      <c r="E56" s="160"/>
      <c r="F56" s="160"/>
      <c r="G56" s="160">
        <f>'将来負担比率（分子）の構造'!J$52</f>
        <v>5149</v>
      </c>
      <c r="H56" s="160"/>
      <c r="I56" s="160"/>
      <c r="J56" s="160">
        <f>'将来負担比率（分子）の構造'!K$52</f>
        <v>5412</v>
      </c>
      <c r="K56" s="160"/>
      <c r="L56" s="160"/>
      <c r="M56" s="160">
        <f>'将来負担比率（分子）の構造'!L$52</f>
        <v>5511</v>
      </c>
      <c r="N56" s="160"/>
      <c r="O56" s="160"/>
      <c r="P56" s="160">
        <f>'将来負担比率（分子）の構造'!M$52</f>
        <v>5130</v>
      </c>
    </row>
    <row r="57" spans="1:16">
      <c r="A57" s="160" t="s">
        <v>36</v>
      </c>
      <c r="B57" s="160"/>
      <c r="C57" s="160"/>
      <c r="D57" s="160">
        <f>'将来負担比率（分子）の構造'!I$51</f>
        <v>731</v>
      </c>
      <c r="E57" s="160"/>
      <c r="F57" s="160"/>
      <c r="G57" s="160">
        <f>'将来負担比率（分子）の構造'!J$51</f>
        <v>883</v>
      </c>
      <c r="H57" s="160"/>
      <c r="I57" s="160"/>
      <c r="J57" s="160">
        <f>'将来負担比率（分子）の構造'!K$51</f>
        <v>901</v>
      </c>
      <c r="K57" s="160"/>
      <c r="L57" s="160"/>
      <c r="M57" s="160">
        <f>'将来負担比率（分子）の構造'!L$51</f>
        <v>849</v>
      </c>
      <c r="N57" s="160"/>
      <c r="O57" s="160"/>
      <c r="P57" s="160">
        <f>'将来負担比率（分子）の構造'!M$51</f>
        <v>760</v>
      </c>
    </row>
    <row r="58" spans="1:16">
      <c r="A58" s="160" t="s">
        <v>35</v>
      </c>
      <c r="B58" s="160"/>
      <c r="C58" s="160"/>
      <c r="D58" s="160">
        <f>'将来負担比率（分子）の構造'!I$50</f>
        <v>2362</v>
      </c>
      <c r="E58" s="160"/>
      <c r="F58" s="160"/>
      <c r="G58" s="160">
        <f>'将来負担比率（分子）の構造'!J$50</f>
        <v>2739</v>
      </c>
      <c r="H58" s="160"/>
      <c r="I58" s="160"/>
      <c r="J58" s="160">
        <f>'将来負担比率（分子）の構造'!K$50</f>
        <v>3146</v>
      </c>
      <c r="K58" s="160"/>
      <c r="L58" s="160"/>
      <c r="M58" s="160">
        <f>'将来負担比率（分子）の構造'!L$50</f>
        <v>3383</v>
      </c>
      <c r="N58" s="160"/>
      <c r="O58" s="160"/>
      <c r="P58" s="160">
        <f>'将来負担比率（分子）の構造'!M$50</f>
        <v>3681</v>
      </c>
    </row>
    <row r="59" spans="1:16">
      <c r="A59" s="160" t="s">
        <v>33</v>
      </c>
      <c r="B59" s="160" t="str">
        <f>'将来負担比率（分子）の構造'!I$49</f>
        <v>-</v>
      </c>
      <c r="C59" s="160"/>
      <c r="D59" s="160"/>
      <c r="E59" s="160">
        <f>'将来負担比率（分子）の構造'!J$49</f>
        <v>0</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969</v>
      </c>
      <c r="C62" s="160"/>
      <c r="D62" s="160"/>
      <c r="E62" s="160">
        <f>'将来負担比率（分子）の構造'!J$45</f>
        <v>1027</v>
      </c>
      <c r="F62" s="160"/>
      <c r="G62" s="160"/>
      <c r="H62" s="160">
        <f>'将来負担比率（分子）の構造'!K$45</f>
        <v>887</v>
      </c>
      <c r="I62" s="160"/>
      <c r="J62" s="160"/>
      <c r="K62" s="160">
        <f>'将来負担比率（分子）の構造'!L$45</f>
        <v>934</v>
      </c>
      <c r="L62" s="160"/>
      <c r="M62" s="160"/>
      <c r="N62" s="160">
        <f>'将来負担比率（分子）の構造'!M$45</f>
        <v>944</v>
      </c>
      <c r="O62" s="160"/>
      <c r="P62" s="160"/>
    </row>
    <row r="63" spans="1:16">
      <c r="A63" s="160" t="s">
        <v>28</v>
      </c>
      <c r="B63" s="160">
        <f>'将来負担比率（分子）の構造'!I$44</f>
        <v>189</v>
      </c>
      <c r="C63" s="160"/>
      <c r="D63" s="160"/>
      <c r="E63" s="160">
        <f>'将来負担比率（分子）の構造'!J$44</f>
        <v>208</v>
      </c>
      <c r="F63" s="160"/>
      <c r="G63" s="160"/>
      <c r="H63" s="160">
        <f>'将来負担比率（分子）の構造'!K$44</f>
        <v>178</v>
      </c>
      <c r="I63" s="160"/>
      <c r="J63" s="160"/>
      <c r="K63" s="160">
        <f>'将来負担比率（分子）の構造'!L$44</f>
        <v>139</v>
      </c>
      <c r="L63" s="160"/>
      <c r="M63" s="160"/>
      <c r="N63" s="160">
        <f>'将来負担比率（分子）の構造'!M$44</f>
        <v>115</v>
      </c>
      <c r="O63" s="160"/>
      <c r="P63" s="160"/>
    </row>
    <row r="64" spans="1:16">
      <c r="A64" s="160" t="s">
        <v>27</v>
      </c>
      <c r="B64" s="160">
        <f>'将来負担比率（分子）の構造'!I$43</f>
        <v>739</v>
      </c>
      <c r="C64" s="160"/>
      <c r="D64" s="160"/>
      <c r="E64" s="160">
        <f>'将来負担比率（分子）の構造'!J$43</f>
        <v>996</v>
      </c>
      <c r="F64" s="160"/>
      <c r="G64" s="160"/>
      <c r="H64" s="160">
        <f>'将来負担比率（分子）の構造'!K$43</f>
        <v>1317</v>
      </c>
      <c r="I64" s="160"/>
      <c r="J64" s="160"/>
      <c r="K64" s="160">
        <f>'将来負担比率（分子）の構造'!L$43</f>
        <v>1320</v>
      </c>
      <c r="L64" s="160"/>
      <c r="M64" s="160"/>
      <c r="N64" s="160">
        <f>'将来負担比率（分子）の構造'!M$43</f>
        <v>1259</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6722</v>
      </c>
      <c r="C66" s="160"/>
      <c r="D66" s="160"/>
      <c r="E66" s="160">
        <f>'将来負担比率（分子）の構造'!J$41</f>
        <v>6885</v>
      </c>
      <c r="F66" s="160"/>
      <c r="G66" s="160"/>
      <c r="H66" s="160">
        <f>'将来負担比率（分子）の構造'!K$41</f>
        <v>6959</v>
      </c>
      <c r="I66" s="160"/>
      <c r="J66" s="160"/>
      <c r="K66" s="160">
        <f>'将来負担比率（分子）の構造'!L$41</f>
        <v>7142</v>
      </c>
      <c r="L66" s="160"/>
      <c r="M66" s="160"/>
      <c r="N66" s="160">
        <f>'将来負担比率（分子）の構造'!M$41</f>
        <v>6935</v>
      </c>
      <c r="O66" s="160"/>
      <c r="P66" s="160"/>
    </row>
    <row r="67" spans="1:16">
      <c r="A67" s="160" t="s">
        <v>69</v>
      </c>
      <c r="B67" s="160" t="e">
        <f>NA()</f>
        <v>#N/A</v>
      </c>
      <c r="C67" s="160">
        <f>IF(ISNUMBER('将来負担比率（分子）の構造'!I$53), IF('将来負担比率（分子）の構造'!I$53 &lt; 0, 0, '将来負担比率（分子）の構造'!I$53), NA())</f>
        <v>335</v>
      </c>
      <c r="D67" s="160" t="e">
        <f>NA()</f>
        <v>#N/A</v>
      </c>
      <c r="E67" s="160" t="e">
        <f>NA()</f>
        <v>#N/A</v>
      </c>
      <c r="F67" s="160">
        <f>IF(ISNUMBER('将来負担比率（分子）の構造'!J$53), IF('将来負担比率（分子）の構造'!J$53 &lt; 0, 0, '将来負担比率（分子）の構造'!J$53), NA())</f>
        <v>345</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2030</v>
      </c>
      <c r="C72" s="164">
        <f>基金残高に係る経年分析!G55</f>
        <v>2343</v>
      </c>
      <c r="D72" s="164">
        <f>基金残高に係る経年分析!H55</f>
        <v>2594</v>
      </c>
    </row>
    <row r="73" spans="1:16">
      <c r="A73" s="163" t="s">
        <v>72</v>
      </c>
      <c r="B73" s="164">
        <f>基金残高に係る経年分析!F56</f>
        <v>464</v>
      </c>
      <c r="C73" s="164">
        <f>基金残高に係る経年分析!G56</f>
        <v>465</v>
      </c>
      <c r="D73" s="164">
        <f>基金残高に係る経年分析!H56</f>
        <v>465</v>
      </c>
    </row>
    <row r="74" spans="1:16">
      <c r="A74" s="163" t="s">
        <v>73</v>
      </c>
      <c r="B74" s="164">
        <f>基金残高に係る経年分析!F57</f>
        <v>422</v>
      </c>
      <c r="C74" s="164">
        <f>基金残高に係る経年分析!G57</f>
        <v>322</v>
      </c>
      <c r="D74" s="164">
        <f>基金残高に係る経年分析!H57</f>
        <v>362</v>
      </c>
    </row>
  </sheetData>
  <sheetProtection algorithmName="SHA-512" hashValue="pGyqvAFktvNL5ibiZGD94HrAQUb+40R1Lp3qwbI9BildkVP1Vn7Chr7Ilbbg6ITEaO3YZ7phQIe9XhzGB/mVhA==" saltValue="gV0wea1vLEi0l6/X+iCh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497762</v>
      </c>
      <c r="S5" s="649"/>
      <c r="T5" s="649"/>
      <c r="U5" s="649"/>
      <c r="V5" s="649"/>
      <c r="W5" s="649"/>
      <c r="X5" s="649"/>
      <c r="Y5" s="650"/>
      <c r="Z5" s="651">
        <v>9.9</v>
      </c>
      <c r="AA5" s="651"/>
      <c r="AB5" s="651"/>
      <c r="AC5" s="651"/>
      <c r="AD5" s="652">
        <v>497762</v>
      </c>
      <c r="AE5" s="652"/>
      <c r="AF5" s="652"/>
      <c r="AG5" s="652"/>
      <c r="AH5" s="652"/>
      <c r="AI5" s="652"/>
      <c r="AJ5" s="652"/>
      <c r="AK5" s="652"/>
      <c r="AL5" s="653">
        <v>15.9</v>
      </c>
      <c r="AM5" s="654"/>
      <c r="AN5" s="654"/>
      <c r="AO5" s="655"/>
      <c r="AP5" s="645" t="s">
        <v>224</v>
      </c>
      <c r="AQ5" s="646"/>
      <c r="AR5" s="646"/>
      <c r="AS5" s="646"/>
      <c r="AT5" s="646"/>
      <c r="AU5" s="646"/>
      <c r="AV5" s="646"/>
      <c r="AW5" s="646"/>
      <c r="AX5" s="646"/>
      <c r="AY5" s="646"/>
      <c r="AZ5" s="646"/>
      <c r="BA5" s="646"/>
      <c r="BB5" s="646"/>
      <c r="BC5" s="646"/>
      <c r="BD5" s="646"/>
      <c r="BE5" s="646"/>
      <c r="BF5" s="647"/>
      <c r="BG5" s="659">
        <v>497762</v>
      </c>
      <c r="BH5" s="660"/>
      <c r="BI5" s="660"/>
      <c r="BJ5" s="660"/>
      <c r="BK5" s="660"/>
      <c r="BL5" s="660"/>
      <c r="BM5" s="660"/>
      <c r="BN5" s="661"/>
      <c r="BO5" s="662">
        <v>100</v>
      </c>
      <c r="BP5" s="662"/>
      <c r="BQ5" s="662"/>
      <c r="BR5" s="662"/>
      <c r="BS5" s="663" t="s">
        <v>170</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33855</v>
      </c>
      <c r="S6" s="660"/>
      <c r="T6" s="660"/>
      <c r="U6" s="660"/>
      <c r="V6" s="660"/>
      <c r="W6" s="660"/>
      <c r="X6" s="660"/>
      <c r="Y6" s="661"/>
      <c r="Z6" s="662">
        <v>0.7</v>
      </c>
      <c r="AA6" s="662"/>
      <c r="AB6" s="662"/>
      <c r="AC6" s="662"/>
      <c r="AD6" s="663">
        <v>33855</v>
      </c>
      <c r="AE6" s="663"/>
      <c r="AF6" s="663"/>
      <c r="AG6" s="663"/>
      <c r="AH6" s="663"/>
      <c r="AI6" s="663"/>
      <c r="AJ6" s="663"/>
      <c r="AK6" s="663"/>
      <c r="AL6" s="664">
        <v>1.1000000000000001</v>
      </c>
      <c r="AM6" s="665"/>
      <c r="AN6" s="665"/>
      <c r="AO6" s="666"/>
      <c r="AP6" s="656" t="s">
        <v>229</v>
      </c>
      <c r="AQ6" s="657"/>
      <c r="AR6" s="657"/>
      <c r="AS6" s="657"/>
      <c r="AT6" s="657"/>
      <c r="AU6" s="657"/>
      <c r="AV6" s="657"/>
      <c r="AW6" s="657"/>
      <c r="AX6" s="657"/>
      <c r="AY6" s="657"/>
      <c r="AZ6" s="657"/>
      <c r="BA6" s="657"/>
      <c r="BB6" s="657"/>
      <c r="BC6" s="657"/>
      <c r="BD6" s="657"/>
      <c r="BE6" s="657"/>
      <c r="BF6" s="658"/>
      <c r="BG6" s="659">
        <v>497762</v>
      </c>
      <c r="BH6" s="660"/>
      <c r="BI6" s="660"/>
      <c r="BJ6" s="660"/>
      <c r="BK6" s="660"/>
      <c r="BL6" s="660"/>
      <c r="BM6" s="660"/>
      <c r="BN6" s="661"/>
      <c r="BO6" s="662">
        <v>100</v>
      </c>
      <c r="BP6" s="662"/>
      <c r="BQ6" s="662"/>
      <c r="BR6" s="662"/>
      <c r="BS6" s="663" t="s">
        <v>170</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68578</v>
      </c>
      <c r="CS6" s="660"/>
      <c r="CT6" s="660"/>
      <c r="CU6" s="660"/>
      <c r="CV6" s="660"/>
      <c r="CW6" s="660"/>
      <c r="CX6" s="660"/>
      <c r="CY6" s="661"/>
      <c r="CZ6" s="653">
        <v>1.4</v>
      </c>
      <c r="DA6" s="654"/>
      <c r="DB6" s="654"/>
      <c r="DC6" s="673"/>
      <c r="DD6" s="668" t="s">
        <v>170</v>
      </c>
      <c r="DE6" s="660"/>
      <c r="DF6" s="660"/>
      <c r="DG6" s="660"/>
      <c r="DH6" s="660"/>
      <c r="DI6" s="660"/>
      <c r="DJ6" s="660"/>
      <c r="DK6" s="660"/>
      <c r="DL6" s="660"/>
      <c r="DM6" s="660"/>
      <c r="DN6" s="660"/>
      <c r="DO6" s="660"/>
      <c r="DP6" s="661"/>
      <c r="DQ6" s="668">
        <v>68578</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777</v>
      </c>
      <c r="S7" s="660"/>
      <c r="T7" s="660"/>
      <c r="U7" s="660"/>
      <c r="V7" s="660"/>
      <c r="W7" s="660"/>
      <c r="X7" s="660"/>
      <c r="Y7" s="661"/>
      <c r="Z7" s="662">
        <v>0</v>
      </c>
      <c r="AA7" s="662"/>
      <c r="AB7" s="662"/>
      <c r="AC7" s="662"/>
      <c r="AD7" s="663">
        <v>777</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192851</v>
      </c>
      <c r="BH7" s="660"/>
      <c r="BI7" s="660"/>
      <c r="BJ7" s="660"/>
      <c r="BK7" s="660"/>
      <c r="BL7" s="660"/>
      <c r="BM7" s="660"/>
      <c r="BN7" s="661"/>
      <c r="BO7" s="662">
        <v>38.700000000000003</v>
      </c>
      <c r="BP7" s="662"/>
      <c r="BQ7" s="662"/>
      <c r="BR7" s="662"/>
      <c r="BS7" s="663" t="s">
        <v>170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1023697</v>
      </c>
      <c r="CS7" s="660"/>
      <c r="CT7" s="660"/>
      <c r="CU7" s="660"/>
      <c r="CV7" s="660"/>
      <c r="CW7" s="660"/>
      <c r="CX7" s="660"/>
      <c r="CY7" s="661"/>
      <c r="CZ7" s="662">
        <v>20.9</v>
      </c>
      <c r="DA7" s="662"/>
      <c r="DB7" s="662"/>
      <c r="DC7" s="662"/>
      <c r="DD7" s="668">
        <v>27765</v>
      </c>
      <c r="DE7" s="660"/>
      <c r="DF7" s="660"/>
      <c r="DG7" s="660"/>
      <c r="DH7" s="660"/>
      <c r="DI7" s="660"/>
      <c r="DJ7" s="660"/>
      <c r="DK7" s="660"/>
      <c r="DL7" s="660"/>
      <c r="DM7" s="660"/>
      <c r="DN7" s="660"/>
      <c r="DO7" s="660"/>
      <c r="DP7" s="661"/>
      <c r="DQ7" s="668">
        <v>893016</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944</v>
      </c>
      <c r="S8" s="660"/>
      <c r="T8" s="660"/>
      <c r="U8" s="660"/>
      <c r="V8" s="660"/>
      <c r="W8" s="660"/>
      <c r="X8" s="660"/>
      <c r="Y8" s="661"/>
      <c r="Z8" s="662">
        <v>0</v>
      </c>
      <c r="AA8" s="662"/>
      <c r="AB8" s="662"/>
      <c r="AC8" s="662"/>
      <c r="AD8" s="663">
        <v>944</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7707</v>
      </c>
      <c r="BH8" s="660"/>
      <c r="BI8" s="660"/>
      <c r="BJ8" s="660"/>
      <c r="BK8" s="660"/>
      <c r="BL8" s="660"/>
      <c r="BM8" s="660"/>
      <c r="BN8" s="661"/>
      <c r="BO8" s="662">
        <v>1.5</v>
      </c>
      <c r="BP8" s="662"/>
      <c r="BQ8" s="662"/>
      <c r="BR8" s="662"/>
      <c r="BS8" s="668" t="s">
        <v>170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1339136</v>
      </c>
      <c r="CS8" s="660"/>
      <c r="CT8" s="660"/>
      <c r="CU8" s="660"/>
      <c r="CV8" s="660"/>
      <c r="CW8" s="660"/>
      <c r="CX8" s="660"/>
      <c r="CY8" s="661"/>
      <c r="CZ8" s="662">
        <v>27.4</v>
      </c>
      <c r="DA8" s="662"/>
      <c r="DB8" s="662"/>
      <c r="DC8" s="662"/>
      <c r="DD8" s="668">
        <v>55546</v>
      </c>
      <c r="DE8" s="660"/>
      <c r="DF8" s="660"/>
      <c r="DG8" s="660"/>
      <c r="DH8" s="660"/>
      <c r="DI8" s="660"/>
      <c r="DJ8" s="660"/>
      <c r="DK8" s="660"/>
      <c r="DL8" s="660"/>
      <c r="DM8" s="660"/>
      <c r="DN8" s="660"/>
      <c r="DO8" s="660"/>
      <c r="DP8" s="661"/>
      <c r="DQ8" s="668">
        <v>722956</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935</v>
      </c>
      <c r="S9" s="660"/>
      <c r="T9" s="660"/>
      <c r="U9" s="660"/>
      <c r="V9" s="660"/>
      <c r="W9" s="660"/>
      <c r="X9" s="660"/>
      <c r="Y9" s="661"/>
      <c r="Z9" s="662">
        <v>0</v>
      </c>
      <c r="AA9" s="662"/>
      <c r="AB9" s="662"/>
      <c r="AC9" s="662"/>
      <c r="AD9" s="663">
        <v>935</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153627</v>
      </c>
      <c r="BH9" s="660"/>
      <c r="BI9" s="660"/>
      <c r="BJ9" s="660"/>
      <c r="BK9" s="660"/>
      <c r="BL9" s="660"/>
      <c r="BM9" s="660"/>
      <c r="BN9" s="661"/>
      <c r="BO9" s="662">
        <v>30.9</v>
      </c>
      <c r="BP9" s="662"/>
      <c r="BQ9" s="662"/>
      <c r="BR9" s="662"/>
      <c r="BS9" s="668" t="s">
        <v>170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375887</v>
      </c>
      <c r="CS9" s="660"/>
      <c r="CT9" s="660"/>
      <c r="CU9" s="660"/>
      <c r="CV9" s="660"/>
      <c r="CW9" s="660"/>
      <c r="CX9" s="660"/>
      <c r="CY9" s="661"/>
      <c r="CZ9" s="662">
        <v>7.7</v>
      </c>
      <c r="DA9" s="662"/>
      <c r="DB9" s="662"/>
      <c r="DC9" s="662"/>
      <c r="DD9" s="668" t="s">
        <v>170</v>
      </c>
      <c r="DE9" s="660"/>
      <c r="DF9" s="660"/>
      <c r="DG9" s="660"/>
      <c r="DH9" s="660"/>
      <c r="DI9" s="660"/>
      <c r="DJ9" s="660"/>
      <c r="DK9" s="660"/>
      <c r="DL9" s="660"/>
      <c r="DM9" s="660"/>
      <c r="DN9" s="660"/>
      <c r="DO9" s="660"/>
      <c r="DP9" s="661"/>
      <c r="DQ9" s="668">
        <v>283727</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170</v>
      </c>
      <c r="S10" s="660"/>
      <c r="T10" s="660"/>
      <c r="U10" s="660"/>
      <c r="V10" s="660"/>
      <c r="W10" s="660"/>
      <c r="X10" s="660"/>
      <c r="Y10" s="661"/>
      <c r="Z10" s="662" t="s">
        <v>170</v>
      </c>
      <c r="AA10" s="662"/>
      <c r="AB10" s="662"/>
      <c r="AC10" s="662"/>
      <c r="AD10" s="663" t="s">
        <v>170</v>
      </c>
      <c r="AE10" s="663"/>
      <c r="AF10" s="663"/>
      <c r="AG10" s="663"/>
      <c r="AH10" s="663"/>
      <c r="AI10" s="663"/>
      <c r="AJ10" s="663"/>
      <c r="AK10" s="663"/>
      <c r="AL10" s="664" t="s">
        <v>170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12733</v>
      </c>
      <c r="BH10" s="660"/>
      <c r="BI10" s="660"/>
      <c r="BJ10" s="660"/>
      <c r="BK10" s="660"/>
      <c r="BL10" s="660"/>
      <c r="BM10" s="660"/>
      <c r="BN10" s="661"/>
      <c r="BO10" s="662">
        <v>2.6</v>
      </c>
      <c r="BP10" s="662"/>
      <c r="BQ10" s="662"/>
      <c r="BR10" s="662"/>
      <c r="BS10" s="668" t="s">
        <v>170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170</v>
      </c>
      <c r="CS10" s="660"/>
      <c r="CT10" s="660"/>
      <c r="CU10" s="660"/>
      <c r="CV10" s="660"/>
      <c r="CW10" s="660"/>
      <c r="CX10" s="660"/>
      <c r="CY10" s="661"/>
      <c r="CZ10" s="662" t="s">
        <v>170</v>
      </c>
      <c r="DA10" s="662"/>
      <c r="DB10" s="662"/>
      <c r="DC10" s="662"/>
      <c r="DD10" s="668" t="s">
        <v>170</v>
      </c>
      <c r="DE10" s="660"/>
      <c r="DF10" s="660"/>
      <c r="DG10" s="660"/>
      <c r="DH10" s="660"/>
      <c r="DI10" s="660"/>
      <c r="DJ10" s="660"/>
      <c r="DK10" s="660"/>
      <c r="DL10" s="660"/>
      <c r="DM10" s="660"/>
      <c r="DN10" s="660"/>
      <c r="DO10" s="660"/>
      <c r="DP10" s="661"/>
      <c r="DQ10" s="668" t="s">
        <v>170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170</v>
      </c>
      <c r="S11" s="660"/>
      <c r="T11" s="660"/>
      <c r="U11" s="660"/>
      <c r="V11" s="660"/>
      <c r="W11" s="660"/>
      <c r="X11" s="660"/>
      <c r="Y11" s="661"/>
      <c r="Z11" s="662" t="s">
        <v>170</v>
      </c>
      <c r="AA11" s="662"/>
      <c r="AB11" s="662"/>
      <c r="AC11" s="662"/>
      <c r="AD11" s="663" t="s">
        <v>170</v>
      </c>
      <c r="AE11" s="663"/>
      <c r="AF11" s="663"/>
      <c r="AG11" s="663"/>
      <c r="AH11" s="663"/>
      <c r="AI11" s="663"/>
      <c r="AJ11" s="663"/>
      <c r="AK11" s="663"/>
      <c r="AL11" s="664" t="s">
        <v>170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18784</v>
      </c>
      <c r="BH11" s="660"/>
      <c r="BI11" s="660"/>
      <c r="BJ11" s="660"/>
      <c r="BK11" s="660"/>
      <c r="BL11" s="660"/>
      <c r="BM11" s="660"/>
      <c r="BN11" s="661"/>
      <c r="BO11" s="662">
        <v>3.8</v>
      </c>
      <c r="BP11" s="662"/>
      <c r="BQ11" s="662"/>
      <c r="BR11" s="662"/>
      <c r="BS11" s="668" t="s">
        <v>170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250168</v>
      </c>
      <c r="CS11" s="660"/>
      <c r="CT11" s="660"/>
      <c r="CU11" s="660"/>
      <c r="CV11" s="660"/>
      <c r="CW11" s="660"/>
      <c r="CX11" s="660"/>
      <c r="CY11" s="661"/>
      <c r="CZ11" s="662">
        <v>5.0999999999999996</v>
      </c>
      <c r="DA11" s="662"/>
      <c r="DB11" s="662"/>
      <c r="DC11" s="662"/>
      <c r="DD11" s="668">
        <v>100300</v>
      </c>
      <c r="DE11" s="660"/>
      <c r="DF11" s="660"/>
      <c r="DG11" s="660"/>
      <c r="DH11" s="660"/>
      <c r="DI11" s="660"/>
      <c r="DJ11" s="660"/>
      <c r="DK11" s="660"/>
      <c r="DL11" s="660"/>
      <c r="DM11" s="660"/>
      <c r="DN11" s="660"/>
      <c r="DO11" s="660"/>
      <c r="DP11" s="661"/>
      <c r="DQ11" s="668">
        <v>128854</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100850</v>
      </c>
      <c r="S12" s="660"/>
      <c r="T12" s="660"/>
      <c r="U12" s="660"/>
      <c r="V12" s="660"/>
      <c r="W12" s="660"/>
      <c r="X12" s="660"/>
      <c r="Y12" s="661"/>
      <c r="Z12" s="662">
        <v>2</v>
      </c>
      <c r="AA12" s="662"/>
      <c r="AB12" s="662"/>
      <c r="AC12" s="662"/>
      <c r="AD12" s="663">
        <v>100850</v>
      </c>
      <c r="AE12" s="663"/>
      <c r="AF12" s="663"/>
      <c r="AG12" s="663"/>
      <c r="AH12" s="663"/>
      <c r="AI12" s="663"/>
      <c r="AJ12" s="663"/>
      <c r="AK12" s="663"/>
      <c r="AL12" s="664">
        <v>3.2</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233051</v>
      </c>
      <c r="BH12" s="660"/>
      <c r="BI12" s="660"/>
      <c r="BJ12" s="660"/>
      <c r="BK12" s="660"/>
      <c r="BL12" s="660"/>
      <c r="BM12" s="660"/>
      <c r="BN12" s="661"/>
      <c r="BO12" s="662">
        <v>46.8</v>
      </c>
      <c r="BP12" s="662"/>
      <c r="BQ12" s="662"/>
      <c r="BR12" s="662"/>
      <c r="BS12" s="668" t="s">
        <v>170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58287</v>
      </c>
      <c r="CS12" s="660"/>
      <c r="CT12" s="660"/>
      <c r="CU12" s="660"/>
      <c r="CV12" s="660"/>
      <c r="CW12" s="660"/>
      <c r="CX12" s="660"/>
      <c r="CY12" s="661"/>
      <c r="CZ12" s="662">
        <v>1.2</v>
      </c>
      <c r="DA12" s="662"/>
      <c r="DB12" s="662"/>
      <c r="DC12" s="662"/>
      <c r="DD12" s="668">
        <v>490</v>
      </c>
      <c r="DE12" s="660"/>
      <c r="DF12" s="660"/>
      <c r="DG12" s="660"/>
      <c r="DH12" s="660"/>
      <c r="DI12" s="660"/>
      <c r="DJ12" s="660"/>
      <c r="DK12" s="660"/>
      <c r="DL12" s="660"/>
      <c r="DM12" s="660"/>
      <c r="DN12" s="660"/>
      <c r="DO12" s="660"/>
      <c r="DP12" s="661"/>
      <c r="DQ12" s="668">
        <v>55237</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170</v>
      </c>
      <c r="S13" s="660"/>
      <c r="T13" s="660"/>
      <c r="U13" s="660"/>
      <c r="V13" s="660"/>
      <c r="W13" s="660"/>
      <c r="X13" s="660"/>
      <c r="Y13" s="661"/>
      <c r="Z13" s="662" t="s">
        <v>170</v>
      </c>
      <c r="AA13" s="662"/>
      <c r="AB13" s="662"/>
      <c r="AC13" s="662"/>
      <c r="AD13" s="663" t="s">
        <v>170</v>
      </c>
      <c r="AE13" s="663"/>
      <c r="AF13" s="663"/>
      <c r="AG13" s="663"/>
      <c r="AH13" s="663"/>
      <c r="AI13" s="663"/>
      <c r="AJ13" s="663"/>
      <c r="AK13" s="663"/>
      <c r="AL13" s="664" t="s">
        <v>170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224079</v>
      </c>
      <c r="BH13" s="660"/>
      <c r="BI13" s="660"/>
      <c r="BJ13" s="660"/>
      <c r="BK13" s="660"/>
      <c r="BL13" s="660"/>
      <c r="BM13" s="660"/>
      <c r="BN13" s="661"/>
      <c r="BO13" s="662">
        <v>45</v>
      </c>
      <c r="BP13" s="662"/>
      <c r="BQ13" s="662"/>
      <c r="BR13" s="662"/>
      <c r="BS13" s="668" t="s">
        <v>170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371266</v>
      </c>
      <c r="CS13" s="660"/>
      <c r="CT13" s="660"/>
      <c r="CU13" s="660"/>
      <c r="CV13" s="660"/>
      <c r="CW13" s="660"/>
      <c r="CX13" s="660"/>
      <c r="CY13" s="661"/>
      <c r="CZ13" s="662">
        <v>7.6</v>
      </c>
      <c r="DA13" s="662"/>
      <c r="DB13" s="662"/>
      <c r="DC13" s="662"/>
      <c r="DD13" s="668">
        <v>277757</v>
      </c>
      <c r="DE13" s="660"/>
      <c r="DF13" s="660"/>
      <c r="DG13" s="660"/>
      <c r="DH13" s="660"/>
      <c r="DI13" s="660"/>
      <c r="DJ13" s="660"/>
      <c r="DK13" s="660"/>
      <c r="DL13" s="660"/>
      <c r="DM13" s="660"/>
      <c r="DN13" s="660"/>
      <c r="DO13" s="660"/>
      <c r="DP13" s="661"/>
      <c r="DQ13" s="668">
        <v>117000</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170</v>
      </c>
      <c r="S14" s="660"/>
      <c r="T14" s="660"/>
      <c r="U14" s="660"/>
      <c r="V14" s="660"/>
      <c r="W14" s="660"/>
      <c r="X14" s="660"/>
      <c r="Y14" s="661"/>
      <c r="Z14" s="662" t="s">
        <v>170</v>
      </c>
      <c r="AA14" s="662"/>
      <c r="AB14" s="662"/>
      <c r="AC14" s="662"/>
      <c r="AD14" s="663" t="s">
        <v>170</v>
      </c>
      <c r="AE14" s="663"/>
      <c r="AF14" s="663"/>
      <c r="AG14" s="663"/>
      <c r="AH14" s="663"/>
      <c r="AI14" s="663"/>
      <c r="AJ14" s="663"/>
      <c r="AK14" s="663"/>
      <c r="AL14" s="664" t="s">
        <v>170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24239</v>
      </c>
      <c r="BH14" s="660"/>
      <c r="BI14" s="660"/>
      <c r="BJ14" s="660"/>
      <c r="BK14" s="660"/>
      <c r="BL14" s="660"/>
      <c r="BM14" s="660"/>
      <c r="BN14" s="661"/>
      <c r="BO14" s="662">
        <v>4.9000000000000004</v>
      </c>
      <c r="BP14" s="662"/>
      <c r="BQ14" s="662"/>
      <c r="BR14" s="662"/>
      <c r="BS14" s="668" t="s">
        <v>170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167550</v>
      </c>
      <c r="CS14" s="660"/>
      <c r="CT14" s="660"/>
      <c r="CU14" s="660"/>
      <c r="CV14" s="660"/>
      <c r="CW14" s="660"/>
      <c r="CX14" s="660"/>
      <c r="CY14" s="661"/>
      <c r="CZ14" s="662">
        <v>3.4</v>
      </c>
      <c r="DA14" s="662"/>
      <c r="DB14" s="662"/>
      <c r="DC14" s="662"/>
      <c r="DD14" s="668">
        <v>1415</v>
      </c>
      <c r="DE14" s="660"/>
      <c r="DF14" s="660"/>
      <c r="DG14" s="660"/>
      <c r="DH14" s="660"/>
      <c r="DI14" s="660"/>
      <c r="DJ14" s="660"/>
      <c r="DK14" s="660"/>
      <c r="DL14" s="660"/>
      <c r="DM14" s="660"/>
      <c r="DN14" s="660"/>
      <c r="DO14" s="660"/>
      <c r="DP14" s="661"/>
      <c r="DQ14" s="668">
        <v>159753</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5851</v>
      </c>
      <c r="S15" s="660"/>
      <c r="T15" s="660"/>
      <c r="U15" s="660"/>
      <c r="V15" s="660"/>
      <c r="W15" s="660"/>
      <c r="X15" s="660"/>
      <c r="Y15" s="661"/>
      <c r="Z15" s="662">
        <v>0.1</v>
      </c>
      <c r="AA15" s="662"/>
      <c r="AB15" s="662"/>
      <c r="AC15" s="662"/>
      <c r="AD15" s="663">
        <v>5851</v>
      </c>
      <c r="AE15" s="663"/>
      <c r="AF15" s="663"/>
      <c r="AG15" s="663"/>
      <c r="AH15" s="663"/>
      <c r="AI15" s="663"/>
      <c r="AJ15" s="663"/>
      <c r="AK15" s="663"/>
      <c r="AL15" s="664">
        <v>0.2</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47621</v>
      </c>
      <c r="BH15" s="660"/>
      <c r="BI15" s="660"/>
      <c r="BJ15" s="660"/>
      <c r="BK15" s="660"/>
      <c r="BL15" s="660"/>
      <c r="BM15" s="660"/>
      <c r="BN15" s="661"/>
      <c r="BO15" s="662">
        <v>9.6</v>
      </c>
      <c r="BP15" s="662"/>
      <c r="BQ15" s="662"/>
      <c r="BR15" s="662"/>
      <c r="BS15" s="668" t="s">
        <v>170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419239</v>
      </c>
      <c r="CS15" s="660"/>
      <c r="CT15" s="660"/>
      <c r="CU15" s="660"/>
      <c r="CV15" s="660"/>
      <c r="CW15" s="660"/>
      <c r="CX15" s="660"/>
      <c r="CY15" s="661"/>
      <c r="CZ15" s="662">
        <v>8.6</v>
      </c>
      <c r="DA15" s="662"/>
      <c r="DB15" s="662"/>
      <c r="DC15" s="662"/>
      <c r="DD15" s="668">
        <v>44514</v>
      </c>
      <c r="DE15" s="660"/>
      <c r="DF15" s="660"/>
      <c r="DG15" s="660"/>
      <c r="DH15" s="660"/>
      <c r="DI15" s="660"/>
      <c r="DJ15" s="660"/>
      <c r="DK15" s="660"/>
      <c r="DL15" s="660"/>
      <c r="DM15" s="660"/>
      <c r="DN15" s="660"/>
      <c r="DO15" s="660"/>
      <c r="DP15" s="661"/>
      <c r="DQ15" s="668">
        <v>336472</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170</v>
      </c>
      <c r="S16" s="660"/>
      <c r="T16" s="660"/>
      <c r="U16" s="660"/>
      <c r="V16" s="660"/>
      <c r="W16" s="660"/>
      <c r="X16" s="660"/>
      <c r="Y16" s="661"/>
      <c r="Z16" s="662" t="s">
        <v>170</v>
      </c>
      <c r="AA16" s="662"/>
      <c r="AB16" s="662"/>
      <c r="AC16" s="662"/>
      <c r="AD16" s="663" t="s">
        <v>170</v>
      </c>
      <c r="AE16" s="663"/>
      <c r="AF16" s="663"/>
      <c r="AG16" s="663"/>
      <c r="AH16" s="663"/>
      <c r="AI16" s="663"/>
      <c r="AJ16" s="663"/>
      <c r="AK16" s="663"/>
      <c r="AL16" s="664" t="s">
        <v>170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170</v>
      </c>
      <c r="BP16" s="662"/>
      <c r="BQ16" s="662"/>
      <c r="BR16" s="662"/>
      <c r="BS16" s="668" t="s">
        <v>170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70055</v>
      </c>
      <c r="CS16" s="660"/>
      <c r="CT16" s="660"/>
      <c r="CU16" s="660"/>
      <c r="CV16" s="660"/>
      <c r="CW16" s="660"/>
      <c r="CX16" s="660"/>
      <c r="CY16" s="661"/>
      <c r="CZ16" s="662">
        <v>1.4</v>
      </c>
      <c r="DA16" s="662"/>
      <c r="DB16" s="662"/>
      <c r="DC16" s="662"/>
      <c r="DD16" s="668" t="s">
        <v>170</v>
      </c>
      <c r="DE16" s="660"/>
      <c r="DF16" s="660"/>
      <c r="DG16" s="660"/>
      <c r="DH16" s="660"/>
      <c r="DI16" s="660"/>
      <c r="DJ16" s="660"/>
      <c r="DK16" s="660"/>
      <c r="DL16" s="660"/>
      <c r="DM16" s="660"/>
      <c r="DN16" s="660"/>
      <c r="DO16" s="660"/>
      <c r="DP16" s="661"/>
      <c r="DQ16" s="668">
        <v>35386</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1214</v>
      </c>
      <c r="S17" s="660"/>
      <c r="T17" s="660"/>
      <c r="U17" s="660"/>
      <c r="V17" s="660"/>
      <c r="W17" s="660"/>
      <c r="X17" s="660"/>
      <c r="Y17" s="661"/>
      <c r="Z17" s="662">
        <v>0</v>
      </c>
      <c r="AA17" s="662"/>
      <c r="AB17" s="662"/>
      <c r="AC17" s="662"/>
      <c r="AD17" s="663">
        <v>1214</v>
      </c>
      <c r="AE17" s="663"/>
      <c r="AF17" s="663"/>
      <c r="AG17" s="663"/>
      <c r="AH17" s="663"/>
      <c r="AI17" s="663"/>
      <c r="AJ17" s="663"/>
      <c r="AK17" s="663"/>
      <c r="AL17" s="664">
        <v>0</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170</v>
      </c>
      <c r="BH17" s="660"/>
      <c r="BI17" s="660"/>
      <c r="BJ17" s="660"/>
      <c r="BK17" s="660"/>
      <c r="BL17" s="660"/>
      <c r="BM17" s="660"/>
      <c r="BN17" s="661"/>
      <c r="BO17" s="662" t="s">
        <v>170</v>
      </c>
      <c r="BP17" s="662"/>
      <c r="BQ17" s="662"/>
      <c r="BR17" s="662"/>
      <c r="BS17" s="668" t="s">
        <v>170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743837</v>
      </c>
      <c r="CS17" s="660"/>
      <c r="CT17" s="660"/>
      <c r="CU17" s="660"/>
      <c r="CV17" s="660"/>
      <c r="CW17" s="660"/>
      <c r="CX17" s="660"/>
      <c r="CY17" s="661"/>
      <c r="CZ17" s="662">
        <v>15.2</v>
      </c>
      <c r="DA17" s="662"/>
      <c r="DB17" s="662"/>
      <c r="DC17" s="662"/>
      <c r="DD17" s="668" t="s">
        <v>170</v>
      </c>
      <c r="DE17" s="660"/>
      <c r="DF17" s="660"/>
      <c r="DG17" s="660"/>
      <c r="DH17" s="660"/>
      <c r="DI17" s="660"/>
      <c r="DJ17" s="660"/>
      <c r="DK17" s="660"/>
      <c r="DL17" s="660"/>
      <c r="DM17" s="660"/>
      <c r="DN17" s="660"/>
      <c r="DO17" s="660"/>
      <c r="DP17" s="661"/>
      <c r="DQ17" s="668">
        <v>685251</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2668814</v>
      </c>
      <c r="S18" s="660"/>
      <c r="T18" s="660"/>
      <c r="U18" s="660"/>
      <c r="V18" s="660"/>
      <c r="W18" s="660"/>
      <c r="X18" s="660"/>
      <c r="Y18" s="661"/>
      <c r="Z18" s="662">
        <v>53.1</v>
      </c>
      <c r="AA18" s="662"/>
      <c r="AB18" s="662"/>
      <c r="AC18" s="662"/>
      <c r="AD18" s="663">
        <v>2463430</v>
      </c>
      <c r="AE18" s="663"/>
      <c r="AF18" s="663"/>
      <c r="AG18" s="663"/>
      <c r="AH18" s="663"/>
      <c r="AI18" s="663"/>
      <c r="AJ18" s="663"/>
      <c r="AK18" s="663"/>
      <c r="AL18" s="664">
        <v>78.8</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170</v>
      </c>
      <c r="BH18" s="660"/>
      <c r="BI18" s="660"/>
      <c r="BJ18" s="660"/>
      <c r="BK18" s="660"/>
      <c r="BL18" s="660"/>
      <c r="BM18" s="660"/>
      <c r="BN18" s="661"/>
      <c r="BO18" s="662" t="s">
        <v>170</v>
      </c>
      <c r="BP18" s="662"/>
      <c r="BQ18" s="662"/>
      <c r="BR18" s="662"/>
      <c r="BS18" s="668" t="s">
        <v>170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170</v>
      </c>
      <c r="CS18" s="660"/>
      <c r="CT18" s="660"/>
      <c r="CU18" s="660"/>
      <c r="CV18" s="660"/>
      <c r="CW18" s="660"/>
      <c r="CX18" s="660"/>
      <c r="CY18" s="661"/>
      <c r="CZ18" s="662" t="s">
        <v>170</v>
      </c>
      <c r="DA18" s="662"/>
      <c r="DB18" s="662"/>
      <c r="DC18" s="662"/>
      <c r="DD18" s="668" t="s">
        <v>170</v>
      </c>
      <c r="DE18" s="660"/>
      <c r="DF18" s="660"/>
      <c r="DG18" s="660"/>
      <c r="DH18" s="660"/>
      <c r="DI18" s="660"/>
      <c r="DJ18" s="660"/>
      <c r="DK18" s="660"/>
      <c r="DL18" s="660"/>
      <c r="DM18" s="660"/>
      <c r="DN18" s="660"/>
      <c r="DO18" s="660"/>
      <c r="DP18" s="661"/>
      <c r="DQ18" s="668" t="s">
        <v>170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2463430</v>
      </c>
      <c r="S19" s="660"/>
      <c r="T19" s="660"/>
      <c r="U19" s="660"/>
      <c r="V19" s="660"/>
      <c r="W19" s="660"/>
      <c r="X19" s="660"/>
      <c r="Y19" s="661"/>
      <c r="Z19" s="662">
        <v>49</v>
      </c>
      <c r="AA19" s="662"/>
      <c r="AB19" s="662"/>
      <c r="AC19" s="662"/>
      <c r="AD19" s="663">
        <v>2463430</v>
      </c>
      <c r="AE19" s="663"/>
      <c r="AF19" s="663"/>
      <c r="AG19" s="663"/>
      <c r="AH19" s="663"/>
      <c r="AI19" s="663"/>
      <c r="AJ19" s="663"/>
      <c r="AK19" s="663"/>
      <c r="AL19" s="664">
        <v>78.8</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170</v>
      </c>
      <c r="BH19" s="660"/>
      <c r="BI19" s="660"/>
      <c r="BJ19" s="660"/>
      <c r="BK19" s="660"/>
      <c r="BL19" s="660"/>
      <c r="BM19" s="660"/>
      <c r="BN19" s="661"/>
      <c r="BO19" s="662" t="s">
        <v>170</v>
      </c>
      <c r="BP19" s="662"/>
      <c r="BQ19" s="662"/>
      <c r="BR19" s="662"/>
      <c r="BS19" s="668" t="s">
        <v>170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170</v>
      </c>
      <c r="CS19" s="660"/>
      <c r="CT19" s="660"/>
      <c r="CU19" s="660"/>
      <c r="CV19" s="660"/>
      <c r="CW19" s="660"/>
      <c r="CX19" s="660"/>
      <c r="CY19" s="661"/>
      <c r="CZ19" s="662" t="s">
        <v>170</v>
      </c>
      <c r="DA19" s="662"/>
      <c r="DB19" s="662"/>
      <c r="DC19" s="662"/>
      <c r="DD19" s="668" t="s">
        <v>170</v>
      </c>
      <c r="DE19" s="660"/>
      <c r="DF19" s="660"/>
      <c r="DG19" s="660"/>
      <c r="DH19" s="660"/>
      <c r="DI19" s="660"/>
      <c r="DJ19" s="660"/>
      <c r="DK19" s="660"/>
      <c r="DL19" s="660"/>
      <c r="DM19" s="660"/>
      <c r="DN19" s="660"/>
      <c r="DO19" s="660"/>
      <c r="DP19" s="661"/>
      <c r="DQ19" s="668" t="s">
        <v>170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205384</v>
      </c>
      <c r="S20" s="660"/>
      <c r="T20" s="660"/>
      <c r="U20" s="660"/>
      <c r="V20" s="660"/>
      <c r="W20" s="660"/>
      <c r="X20" s="660"/>
      <c r="Y20" s="661"/>
      <c r="Z20" s="662">
        <v>4.0999999999999996</v>
      </c>
      <c r="AA20" s="662"/>
      <c r="AB20" s="662"/>
      <c r="AC20" s="662"/>
      <c r="AD20" s="663" t="s">
        <v>170</v>
      </c>
      <c r="AE20" s="663"/>
      <c r="AF20" s="663"/>
      <c r="AG20" s="663"/>
      <c r="AH20" s="663"/>
      <c r="AI20" s="663"/>
      <c r="AJ20" s="663"/>
      <c r="AK20" s="663"/>
      <c r="AL20" s="664" t="s">
        <v>170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170</v>
      </c>
      <c r="BH20" s="660"/>
      <c r="BI20" s="660"/>
      <c r="BJ20" s="660"/>
      <c r="BK20" s="660"/>
      <c r="BL20" s="660"/>
      <c r="BM20" s="660"/>
      <c r="BN20" s="661"/>
      <c r="BO20" s="662" t="s">
        <v>170</v>
      </c>
      <c r="BP20" s="662"/>
      <c r="BQ20" s="662"/>
      <c r="BR20" s="662"/>
      <c r="BS20" s="668" t="s">
        <v>170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4887700</v>
      </c>
      <c r="CS20" s="660"/>
      <c r="CT20" s="660"/>
      <c r="CU20" s="660"/>
      <c r="CV20" s="660"/>
      <c r="CW20" s="660"/>
      <c r="CX20" s="660"/>
      <c r="CY20" s="661"/>
      <c r="CZ20" s="662">
        <v>100</v>
      </c>
      <c r="DA20" s="662"/>
      <c r="DB20" s="662"/>
      <c r="DC20" s="662"/>
      <c r="DD20" s="668">
        <v>507787</v>
      </c>
      <c r="DE20" s="660"/>
      <c r="DF20" s="660"/>
      <c r="DG20" s="660"/>
      <c r="DH20" s="660"/>
      <c r="DI20" s="660"/>
      <c r="DJ20" s="660"/>
      <c r="DK20" s="660"/>
      <c r="DL20" s="660"/>
      <c r="DM20" s="660"/>
      <c r="DN20" s="660"/>
      <c r="DO20" s="660"/>
      <c r="DP20" s="661"/>
      <c r="DQ20" s="668">
        <v>3486230</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170</v>
      </c>
      <c r="S21" s="660"/>
      <c r="T21" s="660"/>
      <c r="U21" s="660"/>
      <c r="V21" s="660"/>
      <c r="W21" s="660"/>
      <c r="X21" s="660"/>
      <c r="Y21" s="661"/>
      <c r="Z21" s="662" t="s">
        <v>170</v>
      </c>
      <c r="AA21" s="662"/>
      <c r="AB21" s="662"/>
      <c r="AC21" s="662"/>
      <c r="AD21" s="663" t="s">
        <v>170</v>
      </c>
      <c r="AE21" s="663"/>
      <c r="AF21" s="663"/>
      <c r="AG21" s="663"/>
      <c r="AH21" s="663"/>
      <c r="AI21" s="663"/>
      <c r="AJ21" s="663"/>
      <c r="AK21" s="663"/>
      <c r="AL21" s="664" t="s">
        <v>170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170</v>
      </c>
      <c r="BH21" s="660"/>
      <c r="BI21" s="660"/>
      <c r="BJ21" s="660"/>
      <c r="BK21" s="660"/>
      <c r="BL21" s="660"/>
      <c r="BM21" s="660"/>
      <c r="BN21" s="661"/>
      <c r="BO21" s="662" t="s">
        <v>170</v>
      </c>
      <c r="BP21" s="662"/>
      <c r="BQ21" s="662"/>
      <c r="BR21" s="662"/>
      <c r="BS21" s="668" t="s">
        <v>170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3311002</v>
      </c>
      <c r="S22" s="660"/>
      <c r="T22" s="660"/>
      <c r="U22" s="660"/>
      <c r="V22" s="660"/>
      <c r="W22" s="660"/>
      <c r="X22" s="660"/>
      <c r="Y22" s="661"/>
      <c r="Z22" s="662">
        <v>65.8</v>
      </c>
      <c r="AA22" s="662"/>
      <c r="AB22" s="662"/>
      <c r="AC22" s="662"/>
      <c r="AD22" s="663">
        <v>3105618</v>
      </c>
      <c r="AE22" s="663"/>
      <c r="AF22" s="663"/>
      <c r="AG22" s="663"/>
      <c r="AH22" s="663"/>
      <c r="AI22" s="663"/>
      <c r="AJ22" s="663"/>
      <c r="AK22" s="663"/>
      <c r="AL22" s="664">
        <v>99.3</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170</v>
      </c>
      <c r="BH22" s="660"/>
      <c r="BI22" s="660"/>
      <c r="BJ22" s="660"/>
      <c r="BK22" s="660"/>
      <c r="BL22" s="660"/>
      <c r="BM22" s="660"/>
      <c r="BN22" s="661"/>
      <c r="BO22" s="662" t="s">
        <v>170</v>
      </c>
      <c r="BP22" s="662"/>
      <c r="BQ22" s="662"/>
      <c r="BR22" s="662"/>
      <c r="BS22" s="668" t="s">
        <v>170</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665</v>
      </c>
      <c r="S23" s="660"/>
      <c r="T23" s="660"/>
      <c r="U23" s="660"/>
      <c r="V23" s="660"/>
      <c r="W23" s="660"/>
      <c r="X23" s="660"/>
      <c r="Y23" s="661"/>
      <c r="Z23" s="662">
        <v>0</v>
      </c>
      <c r="AA23" s="662"/>
      <c r="AB23" s="662"/>
      <c r="AC23" s="662"/>
      <c r="AD23" s="663">
        <v>665</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170</v>
      </c>
      <c r="BH23" s="660"/>
      <c r="BI23" s="660"/>
      <c r="BJ23" s="660"/>
      <c r="BK23" s="660"/>
      <c r="BL23" s="660"/>
      <c r="BM23" s="660"/>
      <c r="BN23" s="661"/>
      <c r="BO23" s="662" t="s">
        <v>170</v>
      </c>
      <c r="BP23" s="662"/>
      <c r="BQ23" s="662"/>
      <c r="BR23" s="662"/>
      <c r="BS23" s="668" t="s">
        <v>170</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18865</v>
      </c>
      <c r="S24" s="660"/>
      <c r="T24" s="660"/>
      <c r="U24" s="660"/>
      <c r="V24" s="660"/>
      <c r="W24" s="660"/>
      <c r="X24" s="660"/>
      <c r="Y24" s="661"/>
      <c r="Z24" s="662">
        <v>0.4</v>
      </c>
      <c r="AA24" s="662"/>
      <c r="AB24" s="662"/>
      <c r="AC24" s="662"/>
      <c r="AD24" s="663" t="s">
        <v>170</v>
      </c>
      <c r="AE24" s="663"/>
      <c r="AF24" s="663"/>
      <c r="AG24" s="663"/>
      <c r="AH24" s="663"/>
      <c r="AI24" s="663"/>
      <c r="AJ24" s="663"/>
      <c r="AK24" s="663"/>
      <c r="AL24" s="664" t="s">
        <v>170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170</v>
      </c>
      <c r="BH24" s="660"/>
      <c r="BI24" s="660"/>
      <c r="BJ24" s="660"/>
      <c r="BK24" s="660"/>
      <c r="BL24" s="660"/>
      <c r="BM24" s="660"/>
      <c r="BN24" s="661"/>
      <c r="BO24" s="662" t="s">
        <v>170</v>
      </c>
      <c r="BP24" s="662"/>
      <c r="BQ24" s="662"/>
      <c r="BR24" s="662"/>
      <c r="BS24" s="668" t="s">
        <v>170</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2249825</v>
      </c>
      <c r="CS24" s="649"/>
      <c r="CT24" s="649"/>
      <c r="CU24" s="649"/>
      <c r="CV24" s="649"/>
      <c r="CW24" s="649"/>
      <c r="CX24" s="649"/>
      <c r="CY24" s="650"/>
      <c r="CZ24" s="653">
        <v>46</v>
      </c>
      <c r="DA24" s="654"/>
      <c r="DB24" s="654"/>
      <c r="DC24" s="673"/>
      <c r="DD24" s="692">
        <v>1716059</v>
      </c>
      <c r="DE24" s="649"/>
      <c r="DF24" s="649"/>
      <c r="DG24" s="649"/>
      <c r="DH24" s="649"/>
      <c r="DI24" s="649"/>
      <c r="DJ24" s="649"/>
      <c r="DK24" s="650"/>
      <c r="DL24" s="692">
        <v>1697754</v>
      </c>
      <c r="DM24" s="649"/>
      <c r="DN24" s="649"/>
      <c r="DO24" s="649"/>
      <c r="DP24" s="649"/>
      <c r="DQ24" s="649"/>
      <c r="DR24" s="649"/>
      <c r="DS24" s="649"/>
      <c r="DT24" s="649"/>
      <c r="DU24" s="649"/>
      <c r="DV24" s="650"/>
      <c r="DW24" s="653">
        <v>52.2</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118805</v>
      </c>
      <c r="S25" s="660"/>
      <c r="T25" s="660"/>
      <c r="U25" s="660"/>
      <c r="V25" s="660"/>
      <c r="W25" s="660"/>
      <c r="X25" s="660"/>
      <c r="Y25" s="661"/>
      <c r="Z25" s="662">
        <v>2.4</v>
      </c>
      <c r="AA25" s="662"/>
      <c r="AB25" s="662"/>
      <c r="AC25" s="662"/>
      <c r="AD25" s="663">
        <v>3492</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170</v>
      </c>
      <c r="BH25" s="660"/>
      <c r="BI25" s="660"/>
      <c r="BJ25" s="660"/>
      <c r="BK25" s="660"/>
      <c r="BL25" s="660"/>
      <c r="BM25" s="660"/>
      <c r="BN25" s="661"/>
      <c r="BO25" s="662" t="s">
        <v>170</v>
      </c>
      <c r="BP25" s="662"/>
      <c r="BQ25" s="662"/>
      <c r="BR25" s="662"/>
      <c r="BS25" s="668" t="s">
        <v>170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797360</v>
      </c>
      <c r="CS25" s="695"/>
      <c r="CT25" s="695"/>
      <c r="CU25" s="695"/>
      <c r="CV25" s="695"/>
      <c r="CW25" s="695"/>
      <c r="CX25" s="695"/>
      <c r="CY25" s="696"/>
      <c r="CZ25" s="664">
        <v>16.3</v>
      </c>
      <c r="DA25" s="693"/>
      <c r="DB25" s="693"/>
      <c r="DC25" s="697"/>
      <c r="DD25" s="668">
        <v>785382</v>
      </c>
      <c r="DE25" s="695"/>
      <c r="DF25" s="695"/>
      <c r="DG25" s="695"/>
      <c r="DH25" s="695"/>
      <c r="DI25" s="695"/>
      <c r="DJ25" s="695"/>
      <c r="DK25" s="696"/>
      <c r="DL25" s="668">
        <v>769900</v>
      </c>
      <c r="DM25" s="695"/>
      <c r="DN25" s="695"/>
      <c r="DO25" s="695"/>
      <c r="DP25" s="695"/>
      <c r="DQ25" s="695"/>
      <c r="DR25" s="695"/>
      <c r="DS25" s="695"/>
      <c r="DT25" s="695"/>
      <c r="DU25" s="695"/>
      <c r="DV25" s="696"/>
      <c r="DW25" s="664">
        <v>23.6</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5196</v>
      </c>
      <c r="S26" s="660"/>
      <c r="T26" s="660"/>
      <c r="U26" s="660"/>
      <c r="V26" s="660"/>
      <c r="W26" s="660"/>
      <c r="X26" s="660"/>
      <c r="Y26" s="661"/>
      <c r="Z26" s="662">
        <v>0.1</v>
      </c>
      <c r="AA26" s="662"/>
      <c r="AB26" s="662"/>
      <c r="AC26" s="662"/>
      <c r="AD26" s="663" t="s">
        <v>170</v>
      </c>
      <c r="AE26" s="663"/>
      <c r="AF26" s="663"/>
      <c r="AG26" s="663"/>
      <c r="AH26" s="663"/>
      <c r="AI26" s="663"/>
      <c r="AJ26" s="663"/>
      <c r="AK26" s="663"/>
      <c r="AL26" s="664" t="s">
        <v>170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170</v>
      </c>
      <c r="BH26" s="660"/>
      <c r="BI26" s="660"/>
      <c r="BJ26" s="660"/>
      <c r="BK26" s="660"/>
      <c r="BL26" s="660"/>
      <c r="BM26" s="660"/>
      <c r="BN26" s="661"/>
      <c r="BO26" s="662" t="s">
        <v>170</v>
      </c>
      <c r="BP26" s="662"/>
      <c r="BQ26" s="662"/>
      <c r="BR26" s="662"/>
      <c r="BS26" s="668" t="s">
        <v>170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480631</v>
      </c>
      <c r="CS26" s="660"/>
      <c r="CT26" s="660"/>
      <c r="CU26" s="660"/>
      <c r="CV26" s="660"/>
      <c r="CW26" s="660"/>
      <c r="CX26" s="660"/>
      <c r="CY26" s="661"/>
      <c r="CZ26" s="664">
        <v>9.8000000000000007</v>
      </c>
      <c r="DA26" s="693"/>
      <c r="DB26" s="693"/>
      <c r="DC26" s="697"/>
      <c r="DD26" s="668">
        <v>469525</v>
      </c>
      <c r="DE26" s="660"/>
      <c r="DF26" s="660"/>
      <c r="DG26" s="660"/>
      <c r="DH26" s="660"/>
      <c r="DI26" s="660"/>
      <c r="DJ26" s="660"/>
      <c r="DK26" s="661"/>
      <c r="DL26" s="668" t="s">
        <v>170</v>
      </c>
      <c r="DM26" s="660"/>
      <c r="DN26" s="660"/>
      <c r="DO26" s="660"/>
      <c r="DP26" s="660"/>
      <c r="DQ26" s="660"/>
      <c r="DR26" s="660"/>
      <c r="DS26" s="660"/>
      <c r="DT26" s="660"/>
      <c r="DU26" s="660"/>
      <c r="DV26" s="661"/>
      <c r="DW26" s="664" t="s">
        <v>170</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488765</v>
      </c>
      <c r="S27" s="660"/>
      <c r="T27" s="660"/>
      <c r="U27" s="660"/>
      <c r="V27" s="660"/>
      <c r="W27" s="660"/>
      <c r="X27" s="660"/>
      <c r="Y27" s="661"/>
      <c r="Z27" s="662">
        <v>9.6999999999999993</v>
      </c>
      <c r="AA27" s="662"/>
      <c r="AB27" s="662"/>
      <c r="AC27" s="662"/>
      <c r="AD27" s="663" t="s">
        <v>170</v>
      </c>
      <c r="AE27" s="663"/>
      <c r="AF27" s="663"/>
      <c r="AG27" s="663"/>
      <c r="AH27" s="663"/>
      <c r="AI27" s="663"/>
      <c r="AJ27" s="663"/>
      <c r="AK27" s="663"/>
      <c r="AL27" s="664" t="s">
        <v>170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497762</v>
      </c>
      <c r="BH27" s="660"/>
      <c r="BI27" s="660"/>
      <c r="BJ27" s="660"/>
      <c r="BK27" s="660"/>
      <c r="BL27" s="660"/>
      <c r="BM27" s="660"/>
      <c r="BN27" s="661"/>
      <c r="BO27" s="662">
        <v>100</v>
      </c>
      <c r="BP27" s="662"/>
      <c r="BQ27" s="662"/>
      <c r="BR27" s="662"/>
      <c r="BS27" s="668" t="s">
        <v>170</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708628</v>
      </c>
      <c r="CS27" s="695"/>
      <c r="CT27" s="695"/>
      <c r="CU27" s="695"/>
      <c r="CV27" s="695"/>
      <c r="CW27" s="695"/>
      <c r="CX27" s="695"/>
      <c r="CY27" s="696"/>
      <c r="CZ27" s="664">
        <v>14.5</v>
      </c>
      <c r="DA27" s="693"/>
      <c r="DB27" s="693"/>
      <c r="DC27" s="697"/>
      <c r="DD27" s="668">
        <v>245426</v>
      </c>
      <c r="DE27" s="695"/>
      <c r="DF27" s="695"/>
      <c r="DG27" s="695"/>
      <c r="DH27" s="695"/>
      <c r="DI27" s="695"/>
      <c r="DJ27" s="695"/>
      <c r="DK27" s="696"/>
      <c r="DL27" s="668">
        <v>242603</v>
      </c>
      <c r="DM27" s="695"/>
      <c r="DN27" s="695"/>
      <c r="DO27" s="695"/>
      <c r="DP27" s="695"/>
      <c r="DQ27" s="695"/>
      <c r="DR27" s="695"/>
      <c r="DS27" s="695"/>
      <c r="DT27" s="695"/>
      <c r="DU27" s="695"/>
      <c r="DV27" s="696"/>
      <c r="DW27" s="664">
        <v>7.5</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170</v>
      </c>
      <c r="S28" s="660"/>
      <c r="T28" s="660"/>
      <c r="U28" s="660"/>
      <c r="V28" s="660"/>
      <c r="W28" s="660"/>
      <c r="X28" s="660"/>
      <c r="Y28" s="661"/>
      <c r="Z28" s="662" t="s">
        <v>170</v>
      </c>
      <c r="AA28" s="662"/>
      <c r="AB28" s="662"/>
      <c r="AC28" s="662"/>
      <c r="AD28" s="663" t="s">
        <v>170</v>
      </c>
      <c r="AE28" s="663"/>
      <c r="AF28" s="663"/>
      <c r="AG28" s="663"/>
      <c r="AH28" s="663"/>
      <c r="AI28" s="663"/>
      <c r="AJ28" s="663"/>
      <c r="AK28" s="663"/>
      <c r="AL28" s="664" t="s">
        <v>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743837</v>
      </c>
      <c r="CS28" s="660"/>
      <c r="CT28" s="660"/>
      <c r="CU28" s="660"/>
      <c r="CV28" s="660"/>
      <c r="CW28" s="660"/>
      <c r="CX28" s="660"/>
      <c r="CY28" s="661"/>
      <c r="CZ28" s="664">
        <v>15.2</v>
      </c>
      <c r="DA28" s="693"/>
      <c r="DB28" s="693"/>
      <c r="DC28" s="697"/>
      <c r="DD28" s="668">
        <v>685251</v>
      </c>
      <c r="DE28" s="660"/>
      <c r="DF28" s="660"/>
      <c r="DG28" s="660"/>
      <c r="DH28" s="660"/>
      <c r="DI28" s="660"/>
      <c r="DJ28" s="660"/>
      <c r="DK28" s="661"/>
      <c r="DL28" s="668">
        <v>685251</v>
      </c>
      <c r="DM28" s="660"/>
      <c r="DN28" s="660"/>
      <c r="DO28" s="660"/>
      <c r="DP28" s="660"/>
      <c r="DQ28" s="660"/>
      <c r="DR28" s="660"/>
      <c r="DS28" s="660"/>
      <c r="DT28" s="660"/>
      <c r="DU28" s="660"/>
      <c r="DV28" s="661"/>
      <c r="DW28" s="664">
        <v>21</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337547</v>
      </c>
      <c r="S29" s="660"/>
      <c r="T29" s="660"/>
      <c r="U29" s="660"/>
      <c r="V29" s="660"/>
      <c r="W29" s="660"/>
      <c r="X29" s="660"/>
      <c r="Y29" s="661"/>
      <c r="Z29" s="662">
        <v>6.7</v>
      </c>
      <c r="AA29" s="662"/>
      <c r="AB29" s="662"/>
      <c r="AC29" s="662"/>
      <c r="AD29" s="663" t="s">
        <v>170</v>
      </c>
      <c r="AE29" s="663"/>
      <c r="AF29" s="663"/>
      <c r="AG29" s="663"/>
      <c r="AH29" s="663"/>
      <c r="AI29" s="663"/>
      <c r="AJ29" s="663"/>
      <c r="AK29" s="663"/>
      <c r="AL29" s="664" t="s">
        <v>170</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743707</v>
      </c>
      <c r="CS29" s="695"/>
      <c r="CT29" s="695"/>
      <c r="CU29" s="695"/>
      <c r="CV29" s="695"/>
      <c r="CW29" s="695"/>
      <c r="CX29" s="695"/>
      <c r="CY29" s="696"/>
      <c r="CZ29" s="664">
        <v>15.2</v>
      </c>
      <c r="DA29" s="693"/>
      <c r="DB29" s="693"/>
      <c r="DC29" s="697"/>
      <c r="DD29" s="668">
        <v>685121</v>
      </c>
      <c r="DE29" s="695"/>
      <c r="DF29" s="695"/>
      <c r="DG29" s="695"/>
      <c r="DH29" s="695"/>
      <c r="DI29" s="695"/>
      <c r="DJ29" s="695"/>
      <c r="DK29" s="696"/>
      <c r="DL29" s="668">
        <v>685121</v>
      </c>
      <c r="DM29" s="695"/>
      <c r="DN29" s="695"/>
      <c r="DO29" s="695"/>
      <c r="DP29" s="695"/>
      <c r="DQ29" s="695"/>
      <c r="DR29" s="695"/>
      <c r="DS29" s="695"/>
      <c r="DT29" s="695"/>
      <c r="DU29" s="695"/>
      <c r="DV29" s="696"/>
      <c r="DW29" s="664">
        <v>21</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26639</v>
      </c>
      <c r="S30" s="660"/>
      <c r="T30" s="660"/>
      <c r="U30" s="660"/>
      <c r="V30" s="660"/>
      <c r="W30" s="660"/>
      <c r="X30" s="660"/>
      <c r="Y30" s="661"/>
      <c r="Z30" s="662">
        <v>0.5</v>
      </c>
      <c r="AA30" s="662"/>
      <c r="AB30" s="662"/>
      <c r="AC30" s="662"/>
      <c r="AD30" s="663">
        <v>17317</v>
      </c>
      <c r="AE30" s="663"/>
      <c r="AF30" s="663"/>
      <c r="AG30" s="663"/>
      <c r="AH30" s="663"/>
      <c r="AI30" s="663"/>
      <c r="AJ30" s="663"/>
      <c r="AK30" s="663"/>
      <c r="AL30" s="664">
        <v>0.6</v>
      </c>
      <c r="AM30" s="665"/>
      <c r="AN30" s="665"/>
      <c r="AO30" s="666"/>
      <c r="AP30" s="707" t="s">
        <v>304</v>
      </c>
      <c r="AQ30" s="708"/>
      <c r="AR30" s="708"/>
      <c r="AS30" s="708"/>
      <c r="AT30" s="713" t="s">
        <v>305</v>
      </c>
      <c r="AU30" s="210"/>
      <c r="AV30" s="210"/>
      <c r="AW30" s="210"/>
      <c r="AX30" s="645" t="s">
        <v>184</v>
      </c>
      <c r="AY30" s="646"/>
      <c r="AZ30" s="646"/>
      <c r="BA30" s="646"/>
      <c r="BB30" s="646"/>
      <c r="BC30" s="646"/>
      <c r="BD30" s="646"/>
      <c r="BE30" s="646"/>
      <c r="BF30" s="647"/>
      <c r="BG30" s="719">
        <v>98.6</v>
      </c>
      <c r="BH30" s="720"/>
      <c r="BI30" s="720"/>
      <c r="BJ30" s="720"/>
      <c r="BK30" s="720"/>
      <c r="BL30" s="720"/>
      <c r="BM30" s="654">
        <v>94.8</v>
      </c>
      <c r="BN30" s="720"/>
      <c r="BO30" s="720"/>
      <c r="BP30" s="720"/>
      <c r="BQ30" s="721"/>
      <c r="BR30" s="719">
        <v>98.5</v>
      </c>
      <c r="BS30" s="720"/>
      <c r="BT30" s="720"/>
      <c r="BU30" s="720"/>
      <c r="BV30" s="720"/>
      <c r="BW30" s="720"/>
      <c r="BX30" s="654">
        <v>94.8</v>
      </c>
      <c r="BY30" s="720"/>
      <c r="BZ30" s="720"/>
      <c r="CA30" s="720"/>
      <c r="CB30" s="721"/>
      <c r="CD30" s="724"/>
      <c r="CE30" s="725"/>
      <c r="CF30" s="674" t="s">
        <v>306</v>
      </c>
      <c r="CG30" s="675"/>
      <c r="CH30" s="675"/>
      <c r="CI30" s="675"/>
      <c r="CJ30" s="675"/>
      <c r="CK30" s="675"/>
      <c r="CL30" s="675"/>
      <c r="CM30" s="675"/>
      <c r="CN30" s="675"/>
      <c r="CO30" s="675"/>
      <c r="CP30" s="675"/>
      <c r="CQ30" s="676"/>
      <c r="CR30" s="659">
        <v>679077</v>
      </c>
      <c r="CS30" s="660"/>
      <c r="CT30" s="660"/>
      <c r="CU30" s="660"/>
      <c r="CV30" s="660"/>
      <c r="CW30" s="660"/>
      <c r="CX30" s="660"/>
      <c r="CY30" s="661"/>
      <c r="CZ30" s="664">
        <v>13.9</v>
      </c>
      <c r="DA30" s="693"/>
      <c r="DB30" s="693"/>
      <c r="DC30" s="697"/>
      <c r="DD30" s="668">
        <v>620491</v>
      </c>
      <c r="DE30" s="660"/>
      <c r="DF30" s="660"/>
      <c r="DG30" s="660"/>
      <c r="DH30" s="660"/>
      <c r="DI30" s="660"/>
      <c r="DJ30" s="660"/>
      <c r="DK30" s="661"/>
      <c r="DL30" s="668">
        <v>620491</v>
      </c>
      <c r="DM30" s="660"/>
      <c r="DN30" s="660"/>
      <c r="DO30" s="660"/>
      <c r="DP30" s="660"/>
      <c r="DQ30" s="660"/>
      <c r="DR30" s="660"/>
      <c r="DS30" s="660"/>
      <c r="DT30" s="660"/>
      <c r="DU30" s="660"/>
      <c r="DV30" s="661"/>
      <c r="DW30" s="664">
        <v>19.100000000000001</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77502</v>
      </c>
      <c r="S31" s="660"/>
      <c r="T31" s="660"/>
      <c r="U31" s="660"/>
      <c r="V31" s="660"/>
      <c r="W31" s="660"/>
      <c r="X31" s="660"/>
      <c r="Y31" s="661"/>
      <c r="Z31" s="662">
        <v>1.5</v>
      </c>
      <c r="AA31" s="662"/>
      <c r="AB31" s="662"/>
      <c r="AC31" s="662"/>
      <c r="AD31" s="663" t="s">
        <v>170</v>
      </c>
      <c r="AE31" s="663"/>
      <c r="AF31" s="663"/>
      <c r="AG31" s="663"/>
      <c r="AH31" s="663"/>
      <c r="AI31" s="663"/>
      <c r="AJ31" s="663"/>
      <c r="AK31" s="663"/>
      <c r="AL31" s="664" t="s">
        <v>170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99.6</v>
      </c>
      <c r="BH31" s="695"/>
      <c r="BI31" s="695"/>
      <c r="BJ31" s="695"/>
      <c r="BK31" s="695"/>
      <c r="BL31" s="695"/>
      <c r="BM31" s="665">
        <v>98.1</v>
      </c>
      <c r="BN31" s="717"/>
      <c r="BO31" s="717"/>
      <c r="BP31" s="717"/>
      <c r="BQ31" s="718"/>
      <c r="BR31" s="716">
        <v>99.2</v>
      </c>
      <c r="BS31" s="695"/>
      <c r="BT31" s="695"/>
      <c r="BU31" s="695"/>
      <c r="BV31" s="695"/>
      <c r="BW31" s="695"/>
      <c r="BX31" s="665">
        <v>97.2</v>
      </c>
      <c r="BY31" s="717"/>
      <c r="BZ31" s="717"/>
      <c r="CA31" s="717"/>
      <c r="CB31" s="718"/>
      <c r="CD31" s="724"/>
      <c r="CE31" s="725"/>
      <c r="CF31" s="674" t="s">
        <v>310</v>
      </c>
      <c r="CG31" s="675"/>
      <c r="CH31" s="675"/>
      <c r="CI31" s="675"/>
      <c r="CJ31" s="675"/>
      <c r="CK31" s="675"/>
      <c r="CL31" s="675"/>
      <c r="CM31" s="675"/>
      <c r="CN31" s="675"/>
      <c r="CO31" s="675"/>
      <c r="CP31" s="675"/>
      <c r="CQ31" s="676"/>
      <c r="CR31" s="659">
        <v>64630</v>
      </c>
      <c r="CS31" s="695"/>
      <c r="CT31" s="695"/>
      <c r="CU31" s="695"/>
      <c r="CV31" s="695"/>
      <c r="CW31" s="695"/>
      <c r="CX31" s="695"/>
      <c r="CY31" s="696"/>
      <c r="CZ31" s="664">
        <v>1.3</v>
      </c>
      <c r="DA31" s="693"/>
      <c r="DB31" s="693"/>
      <c r="DC31" s="697"/>
      <c r="DD31" s="668">
        <v>64630</v>
      </c>
      <c r="DE31" s="695"/>
      <c r="DF31" s="695"/>
      <c r="DG31" s="695"/>
      <c r="DH31" s="695"/>
      <c r="DI31" s="695"/>
      <c r="DJ31" s="695"/>
      <c r="DK31" s="696"/>
      <c r="DL31" s="668">
        <v>64630</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3676</v>
      </c>
      <c r="S32" s="660"/>
      <c r="T32" s="660"/>
      <c r="U32" s="660"/>
      <c r="V32" s="660"/>
      <c r="W32" s="660"/>
      <c r="X32" s="660"/>
      <c r="Y32" s="661"/>
      <c r="Z32" s="662">
        <v>0.1</v>
      </c>
      <c r="AA32" s="662"/>
      <c r="AB32" s="662"/>
      <c r="AC32" s="662"/>
      <c r="AD32" s="663" t="s">
        <v>170</v>
      </c>
      <c r="AE32" s="663"/>
      <c r="AF32" s="663"/>
      <c r="AG32" s="663"/>
      <c r="AH32" s="663"/>
      <c r="AI32" s="663"/>
      <c r="AJ32" s="663"/>
      <c r="AK32" s="663"/>
      <c r="AL32" s="664" t="s">
        <v>170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97.3</v>
      </c>
      <c r="BH32" s="729"/>
      <c r="BI32" s="729"/>
      <c r="BJ32" s="729"/>
      <c r="BK32" s="729"/>
      <c r="BL32" s="729"/>
      <c r="BM32" s="730">
        <v>91.3</v>
      </c>
      <c r="BN32" s="729"/>
      <c r="BO32" s="729"/>
      <c r="BP32" s="729"/>
      <c r="BQ32" s="731"/>
      <c r="BR32" s="728">
        <v>97.8</v>
      </c>
      <c r="BS32" s="729"/>
      <c r="BT32" s="729"/>
      <c r="BU32" s="729"/>
      <c r="BV32" s="729"/>
      <c r="BW32" s="729"/>
      <c r="BX32" s="730">
        <v>92.1</v>
      </c>
      <c r="BY32" s="729"/>
      <c r="BZ32" s="729"/>
      <c r="CA32" s="729"/>
      <c r="CB32" s="731"/>
      <c r="CD32" s="726"/>
      <c r="CE32" s="727"/>
      <c r="CF32" s="674" t="s">
        <v>313</v>
      </c>
      <c r="CG32" s="675"/>
      <c r="CH32" s="675"/>
      <c r="CI32" s="675"/>
      <c r="CJ32" s="675"/>
      <c r="CK32" s="675"/>
      <c r="CL32" s="675"/>
      <c r="CM32" s="675"/>
      <c r="CN32" s="675"/>
      <c r="CO32" s="675"/>
      <c r="CP32" s="675"/>
      <c r="CQ32" s="676"/>
      <c r="CR32" s="659">
        <v>130</v>
      </c>
      <c r="CS32" s="660"/>
      <c r="CT32" s="660"/>
      <c r="CU32" s="660"/>
      <c r="CV32" s="660"/>
      <c r="CW32" s="660"/>
      <c r="CX32" s="660"/>
      <c r="CY32" s="661"/>
      <c r="CZ32" s="664">
        <v>0</v>
      </c>
      <c r="DA32" s="693"/>
      <c r="DB32" s="693"/>
      <c r="DC32" s="697"/>
      <c r="DD32" s="668">
        <v>130</v>
      </c>
      <c r="DE32" s="660"/>
      <c r="DF32" s="660"/>
      <c r="DG32" s="660"/>
      <c r="DH32" s="660"/>
      <c r="DI32" s="660"/>
      <c r="DJ32" s="660"/>
      <c r="DK32" s="661"/>
      <c r="DL32" s="668">
        <v>130</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80110</v>
      </c>
      <c r="S33" s="660"/>
      <c r="T33" s="660"/>
      <c r="U33" s="660"/>
      <c r="V33" s="660"/>
      <c r="W33" s="660"/>
      <c r="X33" s="660"/>
      <c r="Y33" s="661"/>
      <c r="Z33" s="662">
        <v>1.6</v>
      </c>
      <c r="AA33" s="662"/>
      <c r="AB33" s="662"/>
      <c r="AC33" s="662"/>
      <c r="AD33" s="663" t="s">
        <v>170</v>
      </c>
      <c r="AE33" s="663"/>
      <c r="AF33" s="663"/>
      <c r="AG33" s="663"/>
      <c r="AH33" s="663"/>
      <c r="AI33" s="663"/>
      <c r="AJ33" s="663"/>
      <c r="AK33" s="663"/>
      <c r="AL33" s="664" t="s">
        <v>170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2060033</v>
      </c>
      <c r="CS33" s="695"/>
      <c r="CT33" s="695"/>
      <c r="CU33" s="695"/>
      <c r="CV33" s="695"/>
      <c r="CW33" s="695"/>
      <c r="CX33" s="695"/>
      <c r="CY33" s="696"/>
      <c r="CZ33" s="664">
        <v>42.1</v>
      </c>
      <c r="DA33" s="693"/>
      <c r="DB33" s="693"/>
      <c r="DC33" s="697"/>
      <c r="DD33" s="668">
        <v>1660478</v>
      </c>
      <c r="DE33" s="695"/>
      <c r="DF33" s="695"/>
      <c r="DG33" s="695"/>
      <c r="DH33" s="695"/>
      <c r="DI33" s="695"/>
      <c r="DJ33" s="695"/>
      <c r="DK33" s="696"/>
      <c r="DL33" s="668">
        <v>1188628</v>
      </c>
      <c r="DM33" s="695"/>
      <c r="DN33" s="695"/>
      <c r="DO33" s="695"/>
      <c r="DP33" s="695"/>
      <c r="DQ33" s="695"/>
      <c r="DR33" s="695"/>
      <c r="DS33" s="695"/>
      <c r="DT33" s="695"/>
      <c r="DU33" s="695"/>
      <c r="DV33" s="696"/>
      <c r="DW33" s="664">
        <v>36.5</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88757</v>
      </c>
      <c r="S34" s="660"/>
      <c r="T34" s="660"/>
      <c r="U34" s="660"/>
      <c r="V34" s="660"/>
      <c r="W34" s="660"/>
      <c r="X34" s="660"/>
      <c r="Y34" s="661"/>
      <c r="Z34" s="662">
        <v>1.8</v>
      </c>
      <c r="AA34" s="662"/>
      <c r="AB34" s="662"/>
      <c r="AC34" s="662"/>
      <c r="AD34" s="663">
        <v>5</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697405</v>
      </c>
      <c r="CS34" s="660"/>
      <c r="CT34" s="660"/>
      <c r="CU34" s="660"/>
      <c r="CV34" s="660"/>
      <c r="CW34" s="660"/>
      <c r="CX34" s="660"/>
      <c r="CY34" s="661"/>
      <c r="CZ34" s="664">
        <v>14.3</v>
      </c>
      <c r="DA34" s="693"/>
      <c r="DB34" s="693"/>
      <c r="DC34" s="697"/>
      <c r="DD34" s="668">
        <v>537048</v>
      </c>
      <c r="DE34" s="660"/>
      <c r="DF34" s="660"/>
      <c r="DG34" s="660"/>
      <c r="DH34" s="660"/>
      <c r="DI34" s="660"/>
      <c r="DJ34" s="660"/>
      <c r="DK34" s="661"/>
      <c r="DL34" s="668">
        <v>489477</v>
      </c>
      <c r="DM34" s="660"/>
      <c r="DN34" s="660"/>
      <c r="DO34" s="660"/>
      <c r="DP34" s="660"/>
      <c r="DQ34" s="660"/>
      <c r="DR34" s="660"/>
      <c r="DS34" s="660"/>
      <c r="DT34" s="660"/>
      <c r="DU34" s="660"/>
      <c r="DV34" s="661"/>
      <c r="DW34" s="664">
        <v>15</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471775</v>
      </c>
      <c r="S35" s="660"/>
      <c r="T35" s="660"/>
      <c r="U35" s="660"/>
      <c r="V35" s="660"/>
      <c r="W35" s="660"/>
      <c r="X35" s="660"/>
      <c r="Y35" s="661"/>
      <c r="Z35" s="662">
        <v>9.4</v>
      </c>
      <c r="AA35" s="662"/>
      <c r="AB35" s="662"/>
      <c r="AC35" s="662"/>
      <c r="AD35" s="663" t="s">
        <v>170</v>
      </c>
      <c r="AE35" s="663"/>
      <c r="AF35" s="663"/>
      <c r="AG35" s="663"/>
      <c r="AH35" s="663"/>
      <c r="AI35" s="663"/>
      <c r="AJ35" s="663"/>
      <c r="AK35" s="663"/>
      <c r="AL35" s="664" t="s">
        <v>170</v>
      </c>
      <c r="AM35" s="665"/>
      <c r="AN35" s="665"/>
      <c r="AO35" s="666"/>
      <c r="AP35" s="214"/>
      <c r="AQ35" s="732" t="s">
        <v>321</v>
      </c>
      <c r="AR35" s="733"/>
      <c r="AS35" s="733"/>
      <c r="AT35" s="733"/>
      <c r="AU35" s="733"/>
      <c r="AV35" s="733"/>
      <c r="AW35" s="733"/>
      <c r="AX35" s="733"/>
      <c r="AY35" s="734"/>
      <c r="AZ35" s="648">
        <v>435149</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25057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58861</v>
      </c>
      <c r="CS35" s="695"/>
      <c r="CT35" s="695"/>
      <c r="CU35" s="695"/>
      <c r="CV35" s="695"/>
      <c r="CW35" s="695"/>
      <c r="CX35" s="695"/>
      <c r="CY35" s="696"/>
      <c r="CZ35" s="664">
        <v>1.2</v>
      </c>
      <c r="DA35" s="693"/>
      <c r="DB35" s="693"/>
      <c r="DC35" s="697"/>
      <c r="DD35" s="668">
        <v>50455</v>
      </c>
      <c r="DE35" s="695"/>
      <c r="DF35" s="695"/>
      <c r="DG35" s="695"/>
      <c r="DH35" s="695"/>
      <c r="DI35" s="695"/>
      <c r="DJ35" s="695"/>
      <c r="DK35" s="696"/>
      <c r="DL35" s="668">
        <v>50455</v>
      </c>
      <c r="DM35" s="695"/>
      <c r="DN35" s="695"/>
      <c r="DO35" s="695"/>
      <c r="DP35" s="695"/>
      <c r="DQ35" s="695"/>
      <c r="DR35" s="695"/>
      <c r="DS35" s="695"/>
      <c r="DT35" s="695"/>
      <c r="DU35" s="695"/>
      <c r="DV35" s="696"/>
      <c r="DW35" s="664">
        <v>1.5</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170</v>
      </c>
      <c r="AA36" s="662"/>
      <c r="AB36" s="662"/>
      <c r="AC36" s="662"/>
      <c r="AD36" s="663" t="s">
        <v>170</v>
      </c>
      <c r="AE36" s="663"/>
      <c r="AF36" s="663"/>
      <c r="AG36" s="663"/>
      <c r="AH36" s="663"/>
      <c r="AI36" s="663"/>
      <c r="AJ36" s="663"/>
      <c r="AK36" s="663"/>
      <c r="AL36" s="664" t="s">
        <v>170</v>
      </c>
      <c r="AM36" s="665"/>
      <c r="AN36" s="665"/>
      <c r="AO36" s="666"/>
      <c r="AQ36" s="736" t="s">
        <v>325</v>
      </c>
      <c r="AR36" s="737"/>
      <c r="AS36" s="737"/>
      <c r="AT36" s="737"/>
      <c r="AU36" s="737"/>
      <c r="AV36" s="737"/>
      <c r="AW36" s="737"/>
      <c r="AX36" s="737"/>
      <c r="AY36" s="738"/>
      <c r="AZ36" s="659">
        <v>96745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-20023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576488</v>
      </c>
      <c r="CS36" s="660"/>
      <c r="CT36" s="660"/>
      <c r="CU36" s="660"/>
      <c r="CV36" s="660"/>
      <c r="CW36" s="660"/>
      <c r="CX36" s="660"/>
      <c r="CY36" s="661"/>
      <c r="CZ36" s="664">
        <v>11.8</v>
      </c>
      <c r="DA36" s="693"/>
      <c r="DB36" s="693"/>
      <c r="DC36" s="697"/>
      <c r="DD36" s="668">
        <v>446443</v>
      </c>
      <c r="DE36" s="660"/>
      <c r="DF36" s="660"/>
      <c r="DG36" s="660"/>
      <c r="DH36" s="660"/>
      <c r="DI36" s="660"/>
      <c r="DJ36" s="660"/>
      <c r="DK36" s="661"/>
      <c r="DL36" s="668">
        <v>298910</v>
      </c>
      <c r="DM36" s="660"/>
      <c r="DN36" s="660"/>
      <c r="DO36" s="660"/>
      <c r="DP36" s="660"/>
      <c r="DQ36" s="660"/>
      <c r="DR36" s="660"/>
      <c r="DS36" s="660"/>
      <c r="DT36" s="660"/>
      <c r="DU36" s="660"/>
      <c r="DV36" s="661"/>
      <c r="DW36" s="664">
        <v>9.1999999999999993</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128375</v>
      </c>
      <c r="S37" s="660"/>
      <c r="T37" s="660"/>
      <c r="U37" s="660"/>
      <c r="V37" s="660"/>
      <c r="W37" s="660"/>
      <c r="X37" s="660"/>
      <c r="Y37" s="661"/>
      <c r="Z37" s="662">
        <v>2.6</v>
      </c>
      <c r="AA37" s="662"/>
      <c r="AB37" s="662"/>
      <c r="AC37" s="662"/>
      <c r="AD37" s="663" t="s">
        <v>170</v>
      </c>
      <c r="AE37" s="663"/>
      <c r="AF37" s="663"/>
      <c r="AG37" s="663"/>
      <c r="AH37" s="663"/>
      <c r="AI37" s="663"/>
      <c r="AJ37" s="663"/>
      <c r="AK37" s="663"/>
      <c r="AL37" s="664" t="s">
        <v>170</v>
      </c>
      <c r="AM37" s="665"/>
      <c r="AN37" s="665"/>
      <c r="AO37" s="666"/>
      <c r="AQ37" s="736" t="s">
        <v>329</v>
      </c>
      <c r="AR37" s="737"/>
      <c r="AS37" s="737"/>
      <c r="AT37" s="737"/>
      <c r="AU37" s="737"/>
      <c r="AV37" s="737"/>
      <c r="AW37" s="737"/>
      <c r="AX37" s="737"/>
      <c r="AY37" s="738"/>
      <c r="AZ37" s="659">
        <v>26854</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1103</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253475</v>
      </c>
      <c r="CS37" s="695"/>
      <c r="CT37" s="695"/>
      <c r="CU37" s="695"/>
      <c r="CV37" s="695"/>
      <c r="CW37" s="695"/>
      <c r="CX37" s="695"/>
      <c r="CY37" s="696"/>
      <c r="CZ37" s="664">
        <v>5.2</v>
      </c>
      <c r="DA37" s="693"/>
      <c r="DB37" s="693"/>
      <c r="DC37" s="697"/>
      <c r="DD37" s="668">
        <v>187275</v>
      </c>
      <c r="DE37" s="695"/>
      <c r="DF37" s="695"/>
      <c r="DG37" s="695"/>
      <c r="DH37" s="695"/>
      <c r="DI37" s="695"/>
      <c r="DJ37" s="695"/>
      <c r="DK37" s="696"/>
      <c r="DL37" s="668">
        <v>181771</v>
      </c>
      <c r="DM37" s="695"/>
      <c r="DN37" s="695"/>
      <c r="DO37" s="695"/>
      <c r="DP37" s="695"/>
      <c r="DQ37" s="695"/>
      <c r="DR37" s="695"/>
      <c r="DS37" s="695"/>
      <c r="DT37" s="695"/>
      <c r="DU37" s="695"/>
      <c r="DV37" s="696"/>
      <c r="DW37" s="664">
        <v>5.6</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5029304</v>
      </c>
      <c r="S38" s="740"/>
      <c r="T38" s="740"/>
      <c r="U38" s="740"/>
      <c r="V38" s="740"/>
      <c r="W38" s="740"/>
      <c r="X38" s="740"/>
      <c r="Y38" s="741"/>
      <c r="Z38" s="742">
        <v>100</v>
      </c>
      <c r="AA38" s="742"/>
      <c r="AB38" s="742"/>
      <c r="AC38" s="742"/>
      <c r="AD38" s="743">
        <v>3127097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334</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1733</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435149</v>
      </c>
      <c r="CS38" s="660"/>
      <c r="CT38" s="660"/>
      <c r="CU38" s="660"/>
      <c r="CV38" s="660"/>
      <c r="CW38" s="660"/>
      <c r="CX38" s="660"/>
      <c r="CY38" s="661"/>
      <c r="CZ38" s="664">
        <v>8.9</v>
      </c>
      <c r="DA38" s="693"/>
      <c r="DB38" s="693"/>
      <c r="DC38" s="697"/>
      <c r="DD38" s="668">
        <v>377863</v>
      </c>
      <c r="DE38" s="660"/>
      <c r="DF38" s="660"/>
      <c r="DG38" s="660"/>
      <c r="DH38" s="660"/>
      <c r="DI38" s="660"/>
      <c r="DJ38" s="660"/>
      <c r="DK38" s="661"/>
      <c r="DL38" s="668">
        <v>349786</v>
      </c>
      <c r="DM38" s="660"/>
      <c r="DN38" s="660"/>
      <c r="DO38" s="660"/>
      <c r="DP38" s="660"/>
      <c r="DQ38" s="660"/>
      <c r="DR38" s="660"/>
      <c r="DS38" s="660"/>
      <c r="DT38" s="660"/>
      <c r="DU38" s="660"/>
      <c r="DV38" s="661"/>
      <c r="DW38" s="664">
        <v>10.7</v>
      </c>
      <c r="DX38" s="693"/>
      <c r="DY38" s="693"/>
      <c r="DZ38" s="693"/>
      <c r="EA38" s="693"/>
      <c r="EB38" s="693"/>
      <c r="EC38" s="694"/>
    </row>
    <row r="39" spans="2:133" ht="11.25" customHeight="1">
      <c r="AQ39" s="736" t="s">
        <v>337</v>
      </c>
      <c r="AR39" s="737"/>
      <c r="AS39" s="737"/>
      <c r="AT39" s="737"/>
      <c r="AU39" s="737"/>
      <c r="AV39" s="737"/>
      <c r="AW39" s="737"/>
      <c r="AX39" s="737"/>
      <c r="AY39" s="738"/>
      <c r="AZ39" s="659" t="s">
        <v>170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62</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292130</v>
      </c>
      <c r="CS39" s="695"/>
      <c r="CT39" s="695"/>
      <c r="CU39" s="695"/>
      <c r="CV39" s="695"/>
      <c r="CW39" s="695"/>
      <c r="CX39" s="695"/>
      <c r="CY39" s="696"/>
      <c r="CZ39" s="664">
        <v>6</v>
      </c>
      <c r="DA39" s="693"/>
      <c r="DB39" s="693"/>
      <c r="DC39" s="697"/>
      <c r="DD39" s="668">
        <v>248669</v>
      </c>
      <c r="DE39" s="695"/>
      <c r="DF39" s="695"/>
      <c r="DG39" s="695"/>
      <c r="DH39" s="695"/>
      <c r="DI39" s="695"/>
      <c r="DJ39" s="695"/>
      <c r="DK39" s="696"/>
      <c r="DL39" s="668" t="s">
        <v>334</v>
      </c>
      <c r="DM39" s="695"/>
      <c r="DN39" s="695"/>
      <c r="DO39" s="695"/>
      <c r="DP39" s="695"/>
      <c r="DQ39" s="695"/>
      <c r="DR39" s="695"/>
      <c r="DS39" s="695"/>
      <c r="DT39" s="695"/>
      <c r="DU39" s="695"/>
      <c r="DV39" s="696"/>
      <c r="DW39" s="664" t="s">
        <v>334</v>
      </c>
      <c r="DX39" s="693"/>
      <c r="DY39" s="693"/>
      <c r="DZ39" s="693"/>
      <c r="EA39" s="693"/>
      <c r="EB39" s="693"/>
      <c r="EC39" s="694"/>
    </row>
    <row r="40" spans="2:133" ht="11.25" customHeight="1">
      <c r="AQ40" s="736" t="s">
        <v>341</v>
      </c>
      <c r="AR40" s="737"/>
      <c r="AS40" s="737"/>
      <c r="AT40" s="737"/>
      <c r="AU40" s="737"/>
      <c r="AV40" s="737"/>
      <c r="AW40" s="737"/>
      <c r="AX40" s="737"/>
      <c r="AY40" s="738"/>
      <c r="AZ40" s="659">
        <v>86900</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212</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t="s">
        <v>170</v>
      </c>
      <c r="CS40" s="660"/>
      <c r="CT40" s="660"/>
      <c r="CU40" s="660"/>
      <c r="CV40" s="660"/>
      <c r="CW40" s="660"/>
      <c r="CX40" s="660"/>
      <c r="CY40" s="661"/>
      <c r="CZ40" s="664" t="s">
        <v>334</v>
      </c>
      <c r="DA40" s="693"/>
      <c r="DB40" s="693"/>
      <c r="DC40" s="697"/>
      <c r="DD40" s="668" t="s">
        <v>170</v>
      </c>
      <c r="DE40" s="660"/>
      <c r="DF40" s="660"/>
      <c r="DG40" s="660"/>
      <c r="DH40" s="660"/>
      <c r="DI40" s="660"/>
      <c r="DJ40" s="660"/>
      <c r="DK40" s="661"/>
      <c r="DL40" s="668" t="s">
        <v>334</v>
      </c>
      <c r="DM40" s="660"/>
      <c r="DN40" s="660"/>
      <c r="DO40" s="660"/>
      <c r="DP40" s="660"/>
      <c r="DQ40" s="660"/>
      <c r="DR40" s="660"/>
      <c r="DS40" s="660"/>
      <c r="DT40" s="660"/>
      <c r="DU40" s="660"/>
      <c r="DV40" s="661"/>
      <c r="DW40" s="664" t="s">
        <v>334</v>
      </c>
      <c r="DX40" s="693"/>
      <c r="DY40" s="693"/>
      <c r="DZ40" s="693"/>
      <c r="EA40" s="693"/>
      <c r="EB40" s="693"/>
      <c r="EC40" s="694"/>
    </row>
    <row r="41" spans="2:133" ht="11.25" customHeight="1">
      <c r="AQ41" s="746" t="s">
        <v>344</v>
      </c>
      <c r="AR41" s="747"/>
      <c r="AS41" s="747"/>
      <c r="AT41" s="747"/>
      <c r="AU41" s="747"/>
      <c r="AV41" s="747"/>
      <c r="AW41" s="747"/>
      <c r="AX41" s="747"/>
      <c r="AY41" s="748"/>
      <c r="AZ41" s="739">
        <v>224650</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384</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334</v>
      </c>
      <c r="CS41" s="695"/>
      <c r="CT41" s="695"/>
      <c r="CU41" s="695"/>
      <c r="CV41" s="695"/>
      <c r="CW41" s="695"/>
      <c r="CX41" s="695"/>
      <c r="CY41" s="696"/>
      <c r="CZ41" s="664" t="s">
        <v>170</v>
      </c>
      <c r="DA41" s="693"/>
      <c r="DB41" s="693"/>
      <c r="DC41" s="697"/>
      <c r="DD41" s="668" t="s">
        <v>334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577842</v>
      </c>
      <c r="CS42" s="660"/>
      <c r="CT42" s="660"/>
      <c r="CU42" s="660"/>
      <c r="CV42" s="660"/>
      <c r="CW42" s="660"/>
      <c r="CX42" s="660"/>
      <c r="CY42" s="661"/>
      <c r="CZ42" s="664">
        <v>11.8</v>
      </c>
      <c r="DA42" s="665"/>
      <c r="DB42" s="665"/>
      <c r="DC42" s="760"/>
      <c r="DD42" s="668">
        <v>109693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t="s">
        <v>334</v>
      </c>
      <c r="CS43" s="695"/>
      <c r="CT43" s="695"/>
      <c r="CU43" s="695"/>
      <c r="CV43" s="695"/>
      <c r="CW43" s="695"/>
      <c r="CX43" s="695"/>
      <c r="CY43" s="696"/>
      <c r="CZ43" s="664" t="s">
        <v>334</v>
      </c>
      <c r="DA43" s="693"/>
      <c r="DB43" s="693"/>
      <c r="DC43" s="697"/>
      <c r="DD43" s="668" t="s">
        <v>334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507787</v>
      </c>
      <c r="CS44" s="660"/>
      <c r="CT44" s="660"/>
      <c r="CU44" s="660"/>
      <c r="CV44" s="660"/>
      <c r="CW44" s="660"/>
      <c r="CX44" s="660"/>
      <c r="CY44" s="661"/>
      <c r="CZ44" s="664">
        <v>10.4</v>
      </c>
      <c r="DA44" s="665"/>
      <c r="DB44" s="665"/>
      <c r="DC44" s="760"/>
      <c r="DD44" s="668">
        <v>74307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280405</v>
      </c>
      <c r="CS45" s="695"/>
      <c r="CT45" s="695"/>
      <c r="CU45" s="695"/>
      <c r="CV45" s="695"/>
      <c r="CW45" s="695"/>
      <c r="CX45" s="695"/>
      <c r="CY45" s="696"/>
      <c r="CZ45" s="664">
        <v>5.7</v>
      </c>
      <c r="DA45" s="693"/>
      <c r="DB45" s="693"/>
      <c r="DC45" s="697"/>
      <c r="DD45" s="668">
        <v>6123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224112</v>
      </c>
      <c r="CS46" s="660"/>
      <c r="CT46" s="660"/>
      <c r="CU46" s="660"/>
      <c r="CV46" s="660"/>
      <c r="CW46" s="660"/>
      <c r="CX46" s="660"/>
      <c r="CY46" s="661"/>
      <c r="CZ46" s="664">
        <v>4.5999999999999996</v>
      </c>
      <c r="DA46" s="665"/>
      <c r="DB46" s="665"/>
      <c r="DC46" s="760"/>
      <c r="DD46" s="668">
        <v>66814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70055</v>
      </c>
      <c r="CS47" s="695"/>
      <c r="CT47" s="695"/>
      <c r="CU47" s="695"/>
      <c r="CV47" s="695"/>
      <c r="CW47" s="695"/>
      <c r="CX47" s="695"/>
      <c r="CY47" s="696"/>
      <c r="CZ47" s="664">
        <v>1.4</v>
      </c>
      <c r="DA47" s="693"/>
      <c r="DB47" s="693"/>
      <c r="DC47" s="697"/>
      <c r="DD47" s="668">
        <v>35386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170</v>
      </c>
      <c r="CS48" s="660"/>
      <c r="CT48" s="660"/>
      <c r="CU48" s="660"/>
      <c r="CV48" s="660"/>
      <c r="CW48" s="660"/>
      <c r="CX48" s="660"/>
      <c r="CY48" s="661"/>
      <c r="CZ48" s="664" t="s">
        <v>334</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4887700</v>
      </c>
      <c r="CS49" s="729"/>
      <c r="CT49" s="729"/>
      <c r="CU49" s="729"/>
      <c r="CV49" s="729"/>
      <c r="CW49" s="729"/>
      <c r="CX49" s="729"/>
      <c r="CY49" s="761"/>
      <c r="CZ49" s="744">
        <v>100</v>
      </c>
      <c r="DA49" s="762"/>
      <c r="DB49" s="762"/>
      <c r="DC49" s="763"/>
      <c r="DD49" s="764">
        <v>3486230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PyapFBXLZYKc4rhF7RNVvTpTT9hIQAp+KzScxhMrVc7SRDNG9tBbPf5T2MOWV1ftPoraJkpzRP6loTYWu42tKA==" saltValue="UoP5rmC/2hEWyn9iTzOZB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5029</v>
      </c>
      <c r="R7" s="795"/>
      <c r="S7" s="795"/>
      <c r="T7" s="795"/>
      <c r="U7" s="795"/>
      <c r="V7" s="795">
        <v>4888</v>
      </c>
      <c r="W7" s="795"/>
      <c r="X7" s="795"/>
      <c r="Y7" s="795"/>
      <c r="Z7" s="795"/>
      <c r="AA7" s="795">
        <v>142</v>
      </c>
      <c r="AB7" s="795"/>
      <c r="AC7" s="795"/>
      <c r="AD7" s="795"/>
      <c r="AE7" s="796"/>
      <c r="AF7" s="797">
        <v>85</v>
      </c>
      <c r="AG7" s="798"/>
      <c r="AH7" s="798"/>
      <c r="AI7" s="798"/>
      <c r="AJ7" s="799"/>
      <c r="AK7" s="834" t="s">
        <v>565</v>
      </c>
      <c r="AL7" s="835"/>
      <c r="AM7" s="835"/>
      <c r="AN7" s="835"/>
      <c r="AO7" s="835"/>
      <c r="AP7" s="835">
        <v>6935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381</v>
      </c>
      <c r="C8" s="816"/>
      <c r="D8" s="816"/>
      <c r="E8" s="816"/>
      <c r="F8" s="816"/>
      <c r="G8" s="816"/>
      <c r="H8" s="816"/>
      <c r="I8" s="816"/>
      <c r="J8" s="816"/>
      <c r="K8" s="816"/>
      <c r="L8" s="816"/>
      <c r="M8" s="816"/>
      <c r="N8" s="816"/>
      <c r="O8" s="816"/>
      <c r="P8" s="817"/>
      <c r="Q8" s="818">
        <v>3</v>
      </c>
      <c r="R8" s="819"/>
      <c r="S8" s="819"/>
      <c r="T8" s="819"/>
      <c r="U8" s="819"/>
      <c r="V8" s="819">
        <v>2</v>
      </c>
      <c r="W8" s="819"/>
      <c r="X8" s="819"/>
      <c r="Y8" s="819"/>
      <c r="Z8" s="819"/>
      <c r="AA8" s="819">
        <v>0</v>
      </c>
      <c r="AB8" s="819"/>
      <c r="AC8" s="819"/>
      <c r="AD8" s="819"/>
      <c r="AE8" s="820"/>
      <c r="AF8" s="821">
        <v>0</v>
      </c>
      <c r="AG8" s="822"/>
      <c r="AH8" s="822"/>
      <c r="AI8" s="822"/>
      <c r="AJ8" s="823"/>
      <c r="AK8" s="824" t="s">
        <v>564</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v>5032</v>
      </c>
      <c r="R23" s="854"/>
      <c r="S23" s="854"/>
      <c r="T23" s="854"/>
      <c r="U23" s="854"/>
      <c r="V23" s="854">
        <v>4890</v>
      </c>
      <c r="W23" s="854"/>
      <c r="X23" s="854"/>
      <c r="Y23" s="854"/>
      <c r="Z23" s="854"/>
      <c r="AA23" s="854">
        <v>142</v>
      </c>
      <c r="AB23" s="854"/>
      <c r="AC23" s="854"/>
      <c r="AD23" s="854"/>
      <c r="AE23" s="855"/>
      <c r="AF23" s="856">
        <v>85</v>
      </c>
      <c r="AG23" s="854"/>
      <c r="AH23" s="854"/>
      <c r="AI23" s="854"/>
      <c r="AJ23" s="857"/>
      <c r="AK23" s="858"/>
      <c r="AL23" s="859"/>
      <c r="AM23" s="859"/>
      <c r="AN23" s="859"/>
      <c r="AO23" s="859"/>
      <c r="AP23" s="854">
        <v>6935</v>
      </c>
      <c r="AQ23" s="854"/>
      <c r="AR23" s="854"/>
      <c r="AS23" s="854"/>
      <c r="AT23" s="854"/>
      <c r="AU23" s="860"/>
      <c r="AV23" s="860"/>
      <c r="AW23" s="860"/>
      <c r="AX23" s="860"/>
      <c r="AY23" s="861"/>
      <c r="AZ23" s="869" t="s">
        <v>170</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2">
        <v>1147</v>
      </c>
      <c r="R28" s="883"/>
      <c r="S28" s="883"/>
      <c r="T28" s="883"/>
      <c r="U28" s="883"/>
      <c r="V28" s="883">
        <v>1122</v>
      </c>
      <c r="W28" s="883"/>
      <c r="X28" s="883"/>
      <c r="Y28" s="883"/>
      <c r="Z28" s="883"/>
      <c r="AA28" s="883">
        <v>25</v>
      </c>
      <c r="AB28" s="883"/>
      <c r="AC28" s="883"/>
      <c r="AD28" s="883"/>
      <c r="AE28" s="884"/>
      <c r="AF28" s="885">
        <v>25</v>
      </c>
      <c r="AG28" s="883"/>
      <c r="AH28" s="883"/>
      <c r="AI28" s="883"/>
      <c r="AJ28" s="886"/>
      <c r="AK28" s="887">
        <v>87</v>
      </c>
      <c r="AL28" s="878"/>
      <c r="AM28" s="878"/>
      <c r="AN28" s="878"/>
      <c r="AO28" s="878"/>
      <c r="AP28" s="878" t="s">
        <v>567</v>
      </c>
      <c r="AQ28" s="878"/>
      <c r="AR28" s="878"/>
      <c r="AS28" s="878"/>
      <c r="AT28" s="878"/>
      <c r="AU28" s="878" t="s">
        <v>568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635</v>
      </c>
      <c r="R29" s="819"/>
      <c r="S29" s="819"/>
      <c r="T29" s="819"/>
      <c r="U29" s="819"/>
      <c r="V29" s="819">
        <v>632</v>
      </c>
      <c r="W29" s="819"/>
      <c r="X29" s="819"/>
      <c r="Y29" s="819"/>
      <c r="Z29" s="819"/>
      <c r="AA29" s="819">
        <v>3</v>
      </c>
      <c r="AB29" s="819"/>
      <c r="AC29" s="819"/>
      <c r="AD29" s="819"/>
      <c r="AE29" s="820"/>
      <c r="AF29" s="821">
        <v>3</v>
      </c>
      <c r="AG29" s="822"/>
      <c r="AH29" s="822"/>
      <c r="AI29" s="822"/>
      <c r="AJ29" s="823"/>
      <c r="AK29" s="890">
        <v>99</v>
      </c>
      <c r="AL29" s="891"/>
      <c r="AM29" s="891"/>
      <c r="AN29" s="891"/>
      <c r="AO29" s="891"/>
      <c r="AP29" s="891" t="s">
        <v>567</v>
      </c>
      <c r="AQ29" s="891"/>
      <c r="AR29" s="891"/>
      <c r="AS29" s="891"/>
      <c r="AT29" s="891"/>
      <c r="AU29" s="891" t="s">
        <v>567</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74</v>
      </c>
      <c r="R30" s="819"/>
      <c r="S30" s="819"/>
      <c r="T30" s="819"/>
      <c r="U30" s="819"/>
      <c r="V30" s="819">
        <v>73</v>
      </c>
      <c r="W30" s="819"/>
      <c r="X30" s="819"/>
      <c r="Y30" s="819"/>
      <c r="Z30" s="819"/>
      <c r="AA30" s="819">
        <v>1</v>
      </c>
      <c r="AB30" s="819"/>
      <c r="AC30" s="819"/>
      <c r="AD30" s="819"/>
      <c r="AE30" s="820"/>
      <c r="AF30" s="821">
        <v>1</v>
      </c>
      <c r="AG30" s="822"/>
      <c r="AH30" s="822"/>
      <c r="AI30" s="822"/>
      <c r="AJ30" s="823"/>
      <c r="AK30" s="890">
        <v>39</v>
      </c>
      <c r="AL30" s="891"/>
      <c r="AM30" s="891"/>
      <c r="AN30" s="891"/>
      <c r="AO30" s="891"/>
      <c r="AP30" s="891" t="s">
        <v>564</v>
      </c>
      <c r="AQ30" s="891"/>
      <c r="AR30" s="891"/>
      <c r="AS30" s="891"/>
      <c r="AT30" s="891"/>
      <c r="AU30" s="891" t="s">
        <v>567</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456</v>
      </c>
      <c r="R31" s="819"/>
      <c r="S31" s="819"/>
      <c r="T31" s="819"/>
      <c r="U31" s="819"/>
      <c r="V31" s="819">
        <v>444</v>
      </c>
      <c r="W31" s="819"/>
      <c r="X31" s="819"/>
      <c r="Y31" s="819"/>
      <c r="Z31" s="819"/>
      <c r="AA31" s="819">
        <v>12</v>
      </c>
      <c r="AB31" s="819"/>
      <c r="AC31" s="819"/>
      <c r="AD31" s="819"/>
      <c r="AE31" s="820"/>
      <c r="AF31" s="821">
        <v>12</v>
      </c>
      <c r="AG31" s="822"/>
      <c r="AH31" s="822"/>
      <c r="AI31" s="822"/>
      <c r="AJ31" s="823"/>
      <c r="AK31" s="890">
        <v>97</v>
      </c>
      <c r="AL31" s="891"/>
      <c r="AM31" s="891"/>
      <c r="AN31" s="891"/>
      <c r="AO31" s="891"/>
      <c r="AP31" s="891">
        <v>2100</v>
      </c>
      <c r="AQ31" s="891"/>
      <c r="AR31" s="891"/>
      <c r="AS31" s="891"/>
      <c r="AT31" s="891"/>
      <c r="AU31" s="891">
        <v>1151</v>
      </c>
      <c r="AV31" s="891"/>
      <c r="AW31" s="891"/>
      <c r="AX31" s="891"/>
      <c r="AY31" s="891"/>
      <c r="AZ31" s="892" t="s">
        <v>585</v>
      </c>
      <c r="BA31" s="892"/>
      <c r="BB31" s="892"/>
      <c r="BC31" s="892"/>
      <c r="BD31" s="892"/>
      <c r="BE31" s="888" t="s">
        <v>399</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133</v>
      </c>
      <c r="R32" s="819"/>
      <c r="S32" s="819"/>
      <c r="T32" s="819"/>
      <c r="U32" s="819"/>
      <c r="V32" s="819">
        <v>131</v>
      </c>
      <c r="W32" s="819"/>
      <c r="X32" s="819"/>
      <c r="Y32" s="819"/>
      <c r="Z32" s="819"/>
      <c r="AA32" s="819">
        <v>2</v>
      </c>
      <c r="AB32" s="819"/>
      <c r="AC32" s="819"/>
      <c r="AD32" s="819"/>
      <c r="AE32" s="820"/>
      <c r="AF32" s="821">
        <v>2</v>
      </c>
      <c r="AG32" s="822"/>
      <c r="AH32" s="822"/>
      <c r="AI32" s="822"/>
      <c r="AJ32" s="823"/>
      <c r="AK32" s="890">
        <v>27</v>
      </c>
      <c r="AL32" s="891"/>
      <c r="AM32" s="891"/>
      <c r="AN32" s="891"/>
      <c r="AO32" s="891"/>
      <c r="AP32" s="891">
        <v>294</v>
      </c>
      <c r="AQ32" s="891"/>
      <c r="AR32" s="891"/>
      <c r="AS32" s="891"/>
      <c r="AT32" s="891"/>
      <c r="AU32" s="891">
        <v>108</v>
      </c>
      <c r="AV32" s="891"/>
      <c r="AW32" s="891"/>
      <c r="AX32" s="891"/>
      <c r="AY32" s="891"/>
      <c r="AZ32" s="892" t="s">
        <v>585</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v>
      </c>
      <c r="AG63" s="902"/>
      <c r="AH63" s="902"/>
      <c r="AI63" s="902"/>
      <c r="AJ63" s="903"/>
      <c r="AK63" s="904"/>
      <c r="AL63" s="899"/>
      <c r="AM63" s="899"/>
      <c r="AN63" s="899"/>
      <c r="AO63" s="899"/>
      <c r="AP63" s="902">
        <v>2394</v>
      </c>
      <c r="AQ63" s="902"/>
      <c r="AR63" s="902"/>
      <c r="AS63" s="902"/>
      <c r="AT63" s="902"/>
      <c r="AU63" s="902">
        <v>1259</v>
      </c>
      <c r="AV63" s="902"/>
      <c r="AW63" s="902"/>
      <c r="AX63" s="902"/>
      <c r="AY63" s="902"/>
      <c r="AZ63" s="906"/>
      <c r="BA63" s="906"/>
      <c r="BB63" s="906"/>
      <c r="BC63" s="906"/>
      <c r="BD63" s="906"/>
      <c r="BE63" s="907"/>
      <c r="BF63" s="907"/>
      <c r="BG63" s="907"/>
      <c r="BH63" s="907"/>
      <c r="BI63" s="908"/>
      <c r="BJ63" s="909" t="s">
        <v>404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409</v>
      </c>
      <c r="AB66" s="778"/>
      <c r="AC66" s="778"/>
      <c r="AD66" s="778"/>
      <c r="AE66" s="779"/>
      <c r="AF66" s="912" t="s">
        <v>410</v>
      </c>
      <c r="AG66" s="873"/>
      <c r="AH66" s="873"/>
      <c r="AI66" s="873"/>
      <c r="AJ66" s="913"/>
      <c r="AK66" s="777" t="s">
        <v>411</v>
      </c>
      <c r="AL66" s="801"/>
      <c r="AM66" s="801"/>
      <c r="AN66" s="801"/>
      <c r="AO66" s="802"/>
      <c r="AP66" s="777" t="s">
        <v>412</v>
      </c>
      <c r="AQ66" s="778"/>
      <c r="AR66" s="778"/>
      <c r="AS66" s="778"/>
      <c r="AT66" s="779"/>
      <c r="AU66" s="777" t="s">
        <v>413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569</v>
      </c>
      <c r="C68" s="930"/>
      <c r="D68" s="930"/>
      <c r="E68" s="930"/>
      <c r="F68" s="930"/>
      <c r="G68" s="930"/>
      <c r="H68" s="930"/>
      <c r="I68" s="930"/>
      <c r="J68" s="930"/>
      <c r="K68" s="930"/>
      <c r="L68" s="930"/>
      <c r="M68" s="930"/>
      <c r="N68" s="930"/>
      <c r="O68" s="930"/>
      <c r="P68" s="931"/>
      <c r="Q68" s="932">
        <v>14739</v>
      </c>
      <c r="R68" s="926"/>
      <c r="S68" s="926"/>
      <c r="T68" s="926"/>
      <c r="U68" s="926"/>
      <c r="V68" s="926">
        <v>14662</v>
      </c>
      <c r="W68" s="926"/>
      <c r="X68" s="926"/>
      <c r="Y68" s="926"/>
      <c r="Z68" s="926"/>
      <c r="AA68" s="926">
        <v>77</v>
      </c>
      <c r="AB68" s="926"/>
      <c r="AC68" s="926"/>
      <c r="AD68" s="926"/>
      <c r="AE68" s="926"/>
      <c r="AF68" s="926">
        <v>77</v>
      </c>
      <c r="AG68" s="926"/>
      <c r="AH68" s="926"/>
      <c r="AI68" s="926"/>
      <c r="AJ68" s="926"/>
      <c r="AK68" s="926">
        <v>500</v>
      </c>
      <c r="AL68" s="926"/>
      <c r="AM68" s="926"/>
      <c r="AN68" s="926"/>
      <c r="AO68" s="926"/>
      <c r="AP68" s="926" t="s">
        <v>566</v>
      </c>
      <c r="AQ68" s="926"/>
      <c r="AR68" s="926"/>
      <c r="AS68" s="926"/>
      <c r="AT68" s="926"/>
      <c r="AU68" s="926" t="s">
        <v>577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570</v>
      </c>
      <c r="C69" s="934"/>
      <c r="D69" s="934"/>
      <c r="E69" s="934"/>
      <c r="F69" s="934"/>
      <c r="G69" s="934"/>
      <c r="H69" s="934"/>
      <c r="I69" s="934"/>
      <c r="J69" s="934"/>
      <c r="K69" s="934"/>
      <c r="L69" s="934"/>
      <c r="M69" s="934"/>
      <c r="N69" s="934"/>
      <c r="O69" s="934"/>
      <c r="P69" s="935"/>
      <c r="Q69" s="936">
        <v>859</v>
      </c>
      <c r="R69" s="891"/>
      <c r="S69" s="891"/>
      <c r="T69" s="891"/>
      <c r="U69" s="891"/>
      <c r="V69" s="891">
        <v>789</v>
      </c>
      <c r="W69" s="891"/>
      <c r="X69" s="891"/>
      <c r="Y69" s="891"/>
      <c r="Z69" s="891"/>
      <c r="AA69" s="891">
        <v>69</v>
      </c>
      <c r="AB69" s="891"/>
      <c r="AC69" s="891"/>
      <c r="AD69" s="891"/>
      <c r="AE69" s="891"/>
      <c r="AF69" s="891">
        <v>69</v>
      </c>
      <c r="AG69" s="891"/>
      <c r="AH69" s="891"/>
      <c r="AI69" s="891"/>
      <c r="AJ69" s="891"/>
      <c r="AK69" s="891" t="s">
        <v>567</v>
      </c>
      <c r="AL69" s="891"/>
      <c r="AM69" s="891"/>
      <c r="AN69" s="891"/>
      <c r="AO69" s="891"/>
      <c r="AP69" s="891">
        <v>444</v>
      </c>
      <c r="AQ69" s="891"/>
      <c r="AR69" s="891"/>
      <c r="AS69" s="891"/>
      <c r="AT69" s="891"/>
      <c r="AU69" s="891" t="s">
        <v>566</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571</v>
      </c>
      <c r="C70" s="934"/>
      <c r="D70" s="934"/>
      <c r="E70" s="934"/>
      <c r="F70" s="934"/>
      <c r="G70" s="934"/>
      <c r="H70" s="934"/>
      <c r="I70" s="934"/>
      <c r="J70" s="934"/>
      <c r="K70" s="934"/>
      <c r="L70" s="934"/>
      <c r="M70" s="934"/>
      <c r="N70" s="934"/>
      <c r="O70" s="934"/>
      <c r="P70" s="935"/>
      <c r="Q70" s="936">
        <v>1399</v>
      </c>
      <c r="R70" s="891"/>
      <c r="S70" s="891"/>
      <c r="T70" s="891"/>
      <c r="U70" s="891"/>
      <c r="V70" s="891">
        <v>1383</v>
      </c>
      <c r="W70" s="891"/>
      <c r="X70" s="891"/>
      <c r="Y70" s="891"/>
      <c r="Z70" s="891"/>
      <c r="AA70" s="891">
        <v>16</v>
      </c>
      <c r="AB70" s="891"/>
      <c r="AC70" s="891"/>
      <c r="AD70" s="891"/>
      <c r="AE70" s="891"/>
      <c r="AF70" s="891">
        <v>16</v>
      </c>
      <c r="AG70" s="891"/>
      <c r="AH70" s="891"/>
      <c r="AI70" s="891"/>
      <c r="AJ70" s="891"/>
      <c r="AK70" s="891">
        <v>7</v>
      </c>
      <c r="AL70" s="891"/>
      <c r="AM70" s="891"/>
      <c r="AN70" s="891"/>
      <c r="AO70" s="891"/>
      <c r="AP70" s="891" t="s">
        <v>567</v>
      </c>
      <c r="AQ70" s="891"/>
      <c r="AR70" s="891"/>
      <c r="AS70" s="891"/>
      <c r="AT70" s="891"/>
      <c r="AU70" s="891" t="s">
        <v>567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572</v>
      </c>
      <c r="C71" s="934"/>
      <c r="D71" s="934"/>
      <c r="E71" s="934"/>
      <c r="F71" s="934"/>
      <c r="G71" s="934"/>
      <c r="H71" s="934"/>
      <c r="I71" s="934"/>
      <c r="J71" s="934"/>
      <c r="K71" s="934"/>
      <c r="L71" s="934"/>
      <c r="M71" s="934"/>
      <c r="N71" s="934"/>
      <c r="O71" s="934"/>
      <c r="P71" s="935"/>
      <c r="Q71" s="936">
        <v>491</v>
      </c>
      <c r="R71" s="891"/>
      <c r="S71" s="891"/>
      <c r="T71" s="891"/>
      <c r="U71" s="891"/>
      <c r="V71" s="891">
        <v>470</v>
      </c>
      <c r="W71" s="891"/>
      <c r="X71" s="891"/>
      <c r="Y71" s="891"/>
      <c r="Z71" s="891"/>
      <c r="AA71" s="891">
        <v>21</v>
      </c>
      <c r="AB71" s="891"/>
      <c r="AC71" s="891"/>
      <c r="AD71" s="891"/>
      <c r="AE71" s="891"/>
      <c r="AF71" s="891">
        <v>21</v>
      </c>
      <c r="AG71" s="891"/>
      <c r="AH71" s="891"/>
      <c r="AI71" s="891"/>
      <c r="AJ71" s="891"/>
      <c r="AK71" s="891">
        <v>72</v>
      </c>
      <c r="AL71" s="891"/>
      <c r="AM71" s="891"/>
      <c r="AN71" s="891"/>
      <c r="AO71" s="891"/>
      <c r="AP71" s="891" t="s">
        <v>578</v>
      </c>
      <c r="AQ71" s="891"/>
      <c r="AR71" s="891"/>
      <c r="AS71" s="891"/>
      <c r="AT71" s="891"/>
      <c r="AU71" s="891" t="s">
        <v>567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573</v>
      </c>
      <c r="C72" s="934"/>
      <c r="D72" s="934"/>
      <c r="E72" s="934"/>
      <c r="F72" s="934"/>
      <c r="G72" s="934"/>
      <c r="H72" s="934"/>
      <c r="I72" s="934"/>
      <c r="J72" s="934"/>
      <c r="K72" s="934"/>
      <c r="L72" s="934"/>
      <c r="M72" s="934"/>
      <c r="N72" s="934"/>
      <c r="O72" s="934"/>
      <c r="P72" s="935"/>
      <c r="Q72" s="936">
        <v>222</v>
      </c>
      <c r="R72" s="891"/>
      <c r="S72" s="891"/>
      <c r="T72" s="891"/>
      <c r="U72" s="891"/>
      <c r="V72" s="891">
        <v>212</v>
      </c>
      <c r="W72" s="891"/>
      <c r="X72" s="891"/>
      <c r="Y72" s="891"/>
      <c r="Z72" s="891"/>
      <c r="AA72" s="891">
        <v>10</v>
      </c>
      <c r="AB72" s="891"/>
      <c r="AC72" s="891"/>
      <c r="AD72" s="891"/>
      <c r="AE72" s="891"/>
      <c r="AF72" s="891">
        <v>-8</v>
      </c>
      <c r="AG72" s="891"/>
      <c r="AH72" s="891"/>
      <c r="AI72" s="891"/>
      <c r="AJ72" s="891"/>
      <c r="AK72" s="891">
        <v>28</v>
      </c>
      <c r="AL72" s="891"/>
      <c r="AM72" s="891"/>
      <c r="AN72" s="891"/>
      <c r="AO72" s="891"/>
      <c r="AP72" s="891" t="s">
        <v>579</v>
      </c>
      <c r="AQ72" s="891"/>
      <c r="AR72" s="891"/>
      <c r="AS72" s="891"/>
      <c r="AT72" s="891"/>
      <c r="AU72" s="891" t="s">
        <v>580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574</v>
      </c>
      <c r="C73" s="934"/>
      <c r="D73" s="934"/>
      <c r="E73" s="934"/>
      <c r="F73" s="934"/>
      <c r="G73" s="934"/>
      <c r="H73" s="934"/>
      <c r="I73" s="934"/>
      <c r="J73" s="934"/>
      <c r="K73" s="934"/>
      <c r="L73" s="934"/>
      <c r="M73" s="934"/>
      <c r="N73" s="934"/>
      <c r="O73" s="934"/>
      <c r="P73" s="935"/>
      <c r="Q73" s="936">
        <v>61</v>
      </c>
      <c r="R73" s="891"/>
      <c r="S73" s="891"/>
      <c r="T73" s="891"/>
      <c r="U73" s="891"/>
      <c r="V73" s="891">
        <v>57</v>
      </c>
      <c r="W73" s="891"/>
      <c r="X73" s="891"/>
      <c r="Y73" s="891"/>
      <c r="Z73" s="891"/>
      <c r="AA73" s="891">
        <v>4</v>
      </c>
      <c r="AB73" s="891"/>
      <c r="AC73" s="891"/>
      <c r="AD73" s="891"/>
      <c r="AE73" s="891"/>
      <c r="AF73" s="891">
        <v>4</v>
      </c>
      <c r="AG73" s="891"/>
      <c r="AH73" s="891"/>
      <c r="AI73" s="891"/>
      <c r="AJ73" s="891"/>
      <c r="AK73" s="891" t="s">
        <v>564</v>
      </c>
      <c r="AL73" s="891"/>
      <c r="AM73" s="891"/>
      <c r="AN73" s="891"/>
      <c r="AO73" s="891"/>
      <c r="AP73" s="891" t="s">
        <v>582</v>
      </c>
      <c r="AQ73" s="891"/>
      <c r="AR73" s="891"/>
      <c r="AS73" s="891"/>
      <c r="AT73" s="891"/>
      <c r="AU73" s="891" t="s">
        <v>581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575</v>
      </c>
      <c r="C74" s="934"/>
      <c r="D74" s="934"/>
      <c r="E74" s="934"/>
      <c r="F74" s="934"/>
      <c r="G74" s="934"/>
      <c r="H74" s="934"/>
      <c r="I74" s="934"/>
      <c r="J74" s="934"/>
      <c r="K74" s="934"/>
      <c r="L74" s="934"/>
      <c r="M74" s="934"/>
      <c r="N74" s="934"/>
      <c r="O74" s="934"/>
      <c r="P74" s="935"/>
      <c r="Q74" s="936">
        <v>1732</v>
      </c>
      <c r="R74" s="891"/>
      <c r="S74" s="891"/>
      <c r="T74" s="891"/>
      <c r="U74" s="891"/>
      <c r="V74" s="891">
        <v>1728</v>
      </c>
      <c r="W74" s="891"/>
      <c r="X74" s="891"/>
      <c r="Y74" s="891"/>
      <c r="Z74" s="891"/>
      <c r="AA74" s="891">
        <v>4</v>
      </c>
      <c r="AB74" s="891"/>
      <c r="AC74" s="891"/>
      <c r="AD74" s="891"/>
      <c r="AE74" s="891"/>
      <c r="AF74" s="891">
        <v>4</v>
      </c>
      <c r="AG74" s="891"/>
      <c r="AH74" s="891"/>
      <c r="AI74" s="891"/>
      <c r="AJ74" s="891"/>
      <c r="AK74" s="891">
        <v>2</v>
      </c>
      <c r="AL74" s="891"/>
      <c r="AM74" s="891"/>
      <c r="AN74" s="891"/>
      <c r="AO74" s="891"/>
      <c r="AP74" s="891" t="s">
        <v>567</v>
      </c>
      <c r="AQ74" s="891"/>
      <c r="AR74" s="891"/>
      <c r="AS74" s="891"/>
      <c r="AT74" s="891"/>
      <c r="AU74" s="891" t="s">
        <v>584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576</v>
      </c>
      <c r="C75" s="934"/>
      <c r="D75" s="934"/>
      <c r="E75" s="934"/>
      <c r="F75" s="934"/>
      <c r="G75" s="934"/>
      <c r="H75" s="934"/>
      <c r="I75" s="934"/>
      <c r="J75" s="934"/>
      <c r="K75" s="934"/>
      <c r="L75" s="934"/>
      <c r="M75" s="934"/>
      <c r="N75" s="934"/>
      <c r="O75" s="934"/>
      <c r="P75" s="935"/>
      <c r="Q75" s="939">
        <v>281185</v>
      </c>
      <c r="R75" s="940"/>
      <c r="S75" s="940"/>
      <c r="T75" s="940"/>
      <c r="U75" s="890"/>
      <c r="V75" s="941">
        <v>271261</v>
      </c>
      <c r="W75" s="940"/>
      <c r="X75" s="940"/>
      <c r="Y75" s="940"/>
      <c r="Z75" s="890"/>
      <c r="AA75" s="941">
        <v>9925</v>
      </c>
      <c r="AB75" s="940"/>
      <c r="AC75" s="940"/>
      <c r="AD75" s="940"/>
      <c r="AE75" s="890"/>
      <c r="AF75" s="941">
        <v>9925</v>
      </c>
      <c r="AG75" s="940"/>
      <c r="AH75" s="940"/>
      <c r="AI75" s="940"/>
      <c r="AJ75" s="890"/>
      <c r="AK75" s="941">
        <v>1647</v>
      </c>
      <c r="AL75" s="940"/>
      <c r="AM75" s="940"/>
      <c r="AN75" s="940"/>
      <c r="AO75" s="890"/>
      <c r="AP75" s="941" t="s">
        <v>583</v>
      </c>
      <c r="AQ75" s="940"/>
      <c r="AR75" s="940"/>
      <c r="AS75" s="940"/>
      <c r="AT75" s="890"/>
      <c r="AU75" s="941" t="s">
        <v>579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414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10108</v>
      </c>
      <c r="AG88" s="902"/>
      <c r="AH88" s="902"/>
      <c r="AI88" s="902"/>
      <c r="AJ88" s="902"/>
      <c r="AK88" s="899"/>
      <c r="AL88" s="899"/>
      <c r="AM88" s="899"/>
      <c r="AN88" s="899"/>
      <c r="AO88" s="899"/>
      <c r="AP88" s="902">
        <v>444</v>
      </c>
      <c r="AQ88" s="902"/>
      <c r="AR88" s="902"/>
      <c r="AS88" s="902"/>
      <c r="AT88" s="902"/>
      <c r="AU88" s="902" t="s">
        <v>581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423</v>
      </c>
      <c r="AB109" s="955"/>
      <c r="AC109" s="955"/>
      <c r="AD109" s="955"/>
      <c r="AE109" s="956"/>
      <c r="AF109" s="954" t="s">
        <v>301</v>
      </c>
      <c r="AG109" s="955"/>
      <c r="AH109" s="955"/>
      <c r="AI109" s="955"/>
      <c r="AJ109" s="956"/>
      <c r="AK109" s="954" t="s">
        <v>300</v>
      </c>
      <c r="AL109" s="955"/>
      <c r="AM109" s="955"/>
      <c r="AN109" s="955"/>
      <c r="AO109" s="956"/>
      <c r="AP109" s="954" t="s">
        <v>424</v>
      </c>
      <c r="AQ109" s="955"/>
      <c r="AR109" s="955"/>
      <c r="AS109" s="955"/>
      <c r="AT109" s="957"/>
      <c r="AU109" s="974" t="s">
        <v>422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423</v>
      </c>
      <c r="BR109" s="955"/>
      <c r="BS109" s="955"/>
      <c r="BT109" s="955"/>
      <c r="BU109" s="956"/>
      <c r="BV109" s="954" t="s">
        <v>301</v>
      </c>
      <c r="BW109" s="955"/>
      <c r="BX109" s="955"/>
      <c r="BY109" s="955"/>
      <c r="BZ109" s="956"/>
      <c r="CA109" s="954" t="s">
        <v>300</v>
      </c>
      <c r="CB109" s="955"/>
      <c r="CC109" s="955"/>
      <c r="CD109" s="955"/>
      <c r="CE109" s="956"/>
      <c r="CF109" s="975" t="s">
        <v>424</v>
      </c>
      <c r="CG109" s="975"/>
      <c r="CH109" s="975"/>
      <c r="CI109" s="975"/>
      <c r="CJ109" s="975"/>
      <c r="CK109" s="954" t="s">
        <v>425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423</v>
      </c>
      <c r="DH109" s="955"/>
      <c r="DI109" s="955"/>
      <c r="DJ109" s="955"/>
      <c r="DK109" s="956"/>
      <c r="DL109" s="954" t="s">
        <v>301</v>
      </c>
      <c r="DM109" s="955"/>
      <c r="DN109" s="955"/>
      <c r="DO109" s="955"/>
      <c r="DP109" s="956"/>
      <c r="DQ109" s="954" t="s">
        <v>300</v>
      </c>
      <c r="DR109" s="955"/>
      <c r="DS109" s="955"/>
      <c r="DT109" s="955"/>
      <c r="DU109" s="956"/>
      <c r="DV109" s="954" t="s">
        <v>424</v>
      </c>
      <c r="DW109" s="955"/>
      <c r="DX109" s="955"/>
      <c r="DY109" s="955"/>
      <c r="DZ109" s="957"/>
    </row>
    <row r="110" spans="1:131" s="226" customFormat="1" ht="26.25" customHeight="1">
      <c r="A110" s="958" t="s">
        <v>426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707042</v>
      </c>
      <c r="AB110" s="962"/>
      <c r="AC110" s="962"/>
      <c r="AD110" s="962"/>
      <c r="AE110" s="963"/>
      <c r="AF110" s="964">
        <v>742574</v>
      </c>
      <c r="AG110" s="962"/>
      <c r="AH110" s="962"/>
      <c r="AI110" s="962"/>
      <c r="AJ110" s="963"/>
      <c r="AK110" s="964">
        <v>743707</v>
      </c>
      <c r="AL110" s="962"/>
      <c r="AM110" s="962"/>
      <c r="AN110" s="962"/>
      <c r="AO110" s="963"/>
      <c r="AP110" s="965">
        <v>27.5</v>
      </c>
      <c r="AQ110" s="966"/>
      <c r="AR110" s="966"/>
      <c r="AS110" s="966"/>
      <c r="AT110" s="967"/>
      <c r="AU110" s="968" t="s">
        <v>67</v>
      </c>
      <c r="AV110" s="969"/>
      <c r="AW110" s="969"/>
      <c r="AX110" s="969"/>
      <c r="AY110" s="969"/>
      <c r="AZ110" s="1010" t="s">
        <v>427</v>
      </c>
      <c r="BA110" s="959"/>
      <c r="BB110" s="959"/>
      <c r="BC110" s="959"/>
      <c r="BD110" s="959"/>
      <c r="BE110" s="959"/>
      <c r="BF110" s="959"/>
      <c r="BG110" s="959"/>
      <c r="BH110" s="959"/>
      <c r="BI110" s="959"/>
      <c r="BJ110" s="959"/>
      <c r="BK110" s="959"/>
      <c r="BL110" s="959"/>
      <c r="BM110" s="959"/>
      <c r="BN110" s="959"/>
      <c r="BO110" s="959"/>
      <c r="BP110" s="960"/>
      <c r="BQ110" s="996">
        <v>6959457</v>
      </c>
      <c r="BR110" s="997"/>
      <c r="BS110" s="997"/>
      <c r="BT110" s="997"/>
      <c r="BU110" s="997"/>
      <c r="BV110" s="997">
        <v>7141806</v>
      </c>
      <c r="BW110" s="997"/>
      <c r="BX110" s="997"/>
      <c r="BY110" s="997"/>
      <c r="BZ110" s="997"/>
      <c r="CA110" s="997">
        <v>6934505</v>
      </c>
      <c r="CB110" s="997"/>
      <c r="CC110" s="997"/>
      <c r="CD110" s="997"/>
      <c r="CE110" s="997"/>
      <c r="CF110" s="1011">
        <v>256.5</v>
      </c>
      <c r="CG110" s="1012"/>
      <c r="CH110" s="1012"/>
      <c r="CI110" s="1012"/>
      <c r="CJ110" s="1012"/>
      <c r="CK110" s="1013" t="s">
        <v>428</v>
      </c>
      <c r="CL110" s="1014"/>
      <c r="CM110" s="993" t="s">
        <v>429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430</v>
      </c>
      <c r="DH110" s="997"/>
      <c r="DI110" s="997"/>
      <c r="DJ110" s="997"/>
      <c r="DK110" s="997"/>
      <c r="DL110" s="997" t="s">
        <v>430</v>
      </c>
      <c r="DM110" s="997"/>
      <c r="DN110" s="997"/>
      <c r="DO110" s="997"/>
      <c r="DP110" s="997"/>
      <c r="DQ110" s="997" t="s">
        <v>170</v>
      </c>
      <c r="DR110" s="997"/>
      <c r="DS110" s="997"/>
      <c r="DT110" s="997"/>
      <c r="DU110" s="997"/>
      <c r="DV110" s="998" t="s">
        <v>170</v>
      </c>
      <c r="DW110" s="998"/>
      <c r="DX110" s="998"/>
      <c r="DY110" s="998"/>
      <c r="DZ110" s="999"/>
    </row>
    <row r="111" spans="1:131" s="226" customFormat="1" ht="26.25" customHeight="1">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430</v>
      </c>
      <c r="AG111" s="1004"/>
      <c r="AH111" s="1004"/>
      <c r="AI111" s="1004"/>
      <c r="AJ111" s="1005"/>
      <c r="AK111" s="1006" t="s">
        <v>170</v>
      </c>
      <c r="AL111" s="1004"/>
      <c r="AM111" s="1004"/>
      <c r="AN111" s="1004"/>
      <c r="AO111" s="1005"/>
      <c r="AP111" s="1007" t="s">
        <v>430</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430</v>
      </c>
      <c r="BR111" s="990"/>
      <c r="BS111" s="990"/>
      <c r="BT111" s="990"/>
      <c r="BU111" s="990"/>
      <c r="BV111" s="990" t="s">
        <v>170</v>
      </c>
      <c r="BW111" s="990"/>
      <c r="BX111" s="990"/>
      <c r="BY111" s="990"/>
      <c r="BZ111" s="990"/>
      <c r="CA111" s="990" t="s">
        <v>170</v>
      </c>
      <c r="CB111" s="990"/>
      <c r="CC111" s="990"/>
      <c r="CD111" s="990"/>
      <c r="CE111" s="990"/>
      <c r="CF111" s="984" t="s">
        <v>170</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430</v>
      </c>
      <c r="DM111" s="990"/>
      <c r="DN111" s="990"/>
      <c r="DO111" s="990"/>
      <c r="DP111" s="990"/>
      <c r="DQ111" s="990" t="s">
        <v>430</v>
      </c>
      <c r="DR111" s="990"/>
      <c r="DS111" s="990"/>
      <c r="DT111" s="990"/>
      <c r="DU111" s="990"/>
      <c r="DV111" s="991" t="s">
        <v>430</v>
      </c>
      <c r="DW111" s="991"/>
      <c r="DX111" s="991"/>
      <c r="DY111" s="991"/>
      <c r="DZ111" s="992"/>
    </row>
    <row r="112" spans="1:131" s="226" customFormat="1" ht="26.25" customHeight="1">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170</v>
      </c>
      <c r="AB112" s="1029"/>
      <c r="AC112" s="1029"/>
      <c r="AD112" s="1029"/>
      <c r="AE112" s="1030"/>
      <c r="AF112" s="1031" t="s">
        <v>170</v>
      </c>
      <c r="AG112" s="1029"/>
      <c r="AH112" s="1029"/>
      <c r="AI112" s="1029"/>
      <c r="AJ112" s="1030"/>
      <c r="AK112" s="1031" t="s">
        <v>430</v>
      </c>
      <c r="AL112" s="1029"/>
      <c r="AM112" s="1029"/>
      <c r="AN112" s="1029"/>
      <c r="AO112" s="1030"/>
      <c r="AP112" s="1032" t="s">
        <v>430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1317055</v>
      </c>
      <c r="BR112" s="990"/>
      <c r="BS112" s="990"/>
      <c r="BT112" s="990"/>
      <c r="BU112" s="990"/>
      <c r="BV112" s="990">
        <v>1320249</v>
      </c>
      <c r="BW112" s="990"/>
      <c r="BX112" s="990"/>
      <c r="BY112" s="990"/>
      <c r="BZ112" s="990"/>
      <c r="CA112" s="990">
        <v>1259329</v>
      </c>
      <c r="CB112" s="990"/>
      <c r="CC112" s="990"/>
      <c r="CD112" s="990"/>
      <c r="CE112" s="990"/>
      <c r="CF112" s="984">
        <v>46.6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170</v>
      </c>
      <c r="DH112" s="990"/>
      <c r="DI112" s="990"/>
      <c r="DJ112" s="990"/>
      <c r="DK112" s="990"/>
      <c r="DL112" s="990" t="s">
        <v>170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92656</v>
      </c>
      <c r="AB113" s="1004"/>
      <c r="AC113" s="1004"/>
      <c r="AD113" s="1004"/>
      <c r="AE113" s="1005"/>
      <c r="AF113" s="1006">
        <v>84807</v>
      </c>
      <c r="AG113" s="1004"/>
      <c r="AH113" s="1004"/>
      <c r="AI113" s="1004"/>
      <c r="AJ113" s="1005"/>
      <c r="AK113" s="1006">
        <v>88848</v>
      </c>
      <c r="AL113" s="1004"/>
      <c r="AM113" s="1004"/>
      <c r="AN113" s="1004"/>
      <c r="AO113" s="1005"/>
      <c r="AP113" s="1007">
        <v>3.3</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178392</v>
      </c>
      <c r="BR113" s="990"/>
      <c r="BS113" s="990"/>
      <c r="BT113" s="990"/>
      <c r="BU113" s="990"/>
      <c r="BV113" s="990">
        <v>138776</v>
      </c>
      <c r="BW113" s="990"/>
      <c r="BX113" s="990"/>
      <c r="BY113" s="990"/>
      <c r="BZ113" s="990"/>
      <c r="CA113" s="990">
        <v>115353</v>
      </c>
      <c r="CB113" s="990"/>
      <c r="CC113" s="990"/>
      <c r="CD113" s="990"/>
      <c r="CE113" s="990"/>
      <c r="CF113" s="984">
        <v>4.3</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170</v>
      </c>
      <c r="DR113" s="1029"/>
      <c r="DS113" s="1029"/>
      <c r="DT113" s="1029"/>
      <c r="DU113" s="1030"/>
      <c r="DV113" s="1032" t="s">
        <v>170</v>
      </c>
      <c r="DW113" s="1033"/>
      <c r="DX113" s="1033"/>
      <c r="DY113" s="1033"/>
      <c r="DZ113" s="1034"/>
    </row>
    <row r="114" spans="1:130" s="226" customFormat="1" ht="26.25" customHeight="1">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35988</v>
      </c>
      <c r="AB114" s="1029"/>
      <c r="AC114" s="1029"/>
      <c r="AD114" s="1029"/>
      <c r="AE114" s="1030"/>
      <c r="AF114" s="1031">
        <v>36142</v>
      </c>
      <c r="AG114" s="1029"/>
      <c r="AH114" s="1029"/>
      <c r="AI114" s="1029"/>
      <c r="AJ114" s="1030"/>
      <c r="AK114" s="1031">
        <v>43143</v>
      </c>
      <c r="AL114" s="1029"/>
      <c r="AM114" s="1029"/>
      <c r="AN114" s="1029"/>
      <c r="AO114" s="1030"/>
      <c r="AP114" s="1032">
        <v>1.6</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886951</v>
      </c>
      <c r="BR114" s="990"/>
      <c r="BS114" s="990"/>
      <c r="BT114" s="990"/>
      <c r="BU114" s="990"/>
      <c r="BV114" s="990">
        <v>934103</v>
      </c>
      <c r="BW114" s="990"/>
      <c r="BX114" s="990"/>
      <c r="BY114" s="990"/>
      <c r="BZ114" s="990"/>
      <c r="CA114" s="990">
        <v>943938</v>
      </c>
      <c r="CB114" s="990"/>
      <c r="CC114" s="990"/>
      <c r="CD114" s="990"/>
      <c r="CE114" s="990"/>
      <c r="CF114" s="984">
        <v>34.9</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170</v>
      </c>
      <c r="DR114" s="1029"/>
      <c r="DS114" s="1029"/>
      <c r="DT114" s="1029"/>
      <c r="DU114" s="1030"/>
      <c r="DV114" s="1032" t="s">
        <v>430</v>
      </c>
      <c r="DW114" s="1033"/>
      <c r="DX114" s="1033"/>
      <c r="DY114" s="1033"/>
      <c r="DZ114" s="1034"/>
    </row>
    <row r="115" spans="1:130" s="226" customFormat="1" ht="26.25" customHeight="1">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t="s">
        <v>170</v>
      </c>
      <c r="AG115" s="1004"/>
      <c r="AH115" s="1004"/>
      <c r="AI115" s="1004"/>
      <c r="AJ115" s="1005"/>
      <c r="AK115" s="1006" t="s">
        <v>430</v>
      </c>
      <c r="AL115" s="1004"/>
      <c r="AM115" s="1004"/>
      <c r="AN115" s="1004"/>
      <c r="AO115" s="1005"/>
      <c r="AP115" s="1007" t="s">
        <v>170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430</v>
      </c>
      <c r="BR115" s="990"/>
      <c r="BS115" s="990"/>
      <c r="BT115" s="990"/>
      <c r="BU115" s="990"/>
      <c r="BV115" s="990" t="s">
        <v>170</v>
      </c>
      <c r="BW115" s="990"/>
      <c r="BX115" s="990"/>
      <c r="BY115" s="990"/>
      <c r="BZ115" s="990"/>
      <c r="CA115" s="990" t="s">
        <v>170</v>
      </c>
      <c r="CB115" s="990"/>
      <c r="CC115" s="990"/>
      <c r="CD115" s="990"/>
      <c r="CE115" s="990"/>
      <c r="CF115" s="984" t="s">
        <v>170</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170</v>
      </c>
      <c r="DM115" s="1029"/>
      <c r="DN115" s="1029"/>
      <c r="DO115" s="1029"/>
      <c r="DP115" s="1030"/>
      <c r="DQ115" s="1031" t="s">
        <v>170</v>
      </c>
      <c r="DR115" s="1029"/>
      <c r="DS115" s="1029"/>
      <c r="DT115" s="1029"/>
      <c r="DU115" s="1030"/>
      <c r="DV115" s="1032" t="s">
        <v>430</v>
      </c>
      <c r="DW115" s="1033"/>
      <c r="DX115" s="1033"/>
      <c r="DY115" s="1033"/>
      <c r="DZ115" s="1034"/>
    </row>
    <row r="116" spans="1:130" s="226" customFormat="1" ht="26.25" customHeight="1">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164</v>
      </c>
      <c r="AB116" s="1029"/>
      <c r="AC116" s="1029"/>
      <c r="AD116" s="1029"/>
      <c r="AE116" s="1030"/>
      <c r="AF116" s="1031">
        <v>247</v>
      </c>
      <c r="AG116" s="1029"/>
      <c r="AH116" s="1029"/>
      <c r="AI116" s="1029"/>
      <c r="AJ116" s="1030"/>
      <c r="AK116" s="1031" t="s">
        <v>170</v>
      </c>
      <c r="AL116" s="1029"/>
      <c r="AM116" s="1029"/>
      <c r="AN116" s="1029"/>
      <c r="AO116" s="1030"/>
      <c r="AP116" s="1032" t="s">
        <v>170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170</v>
      </c>
      <c r="BW116" s="990"/>
      <c r="BX116" s="990"/>
      <c r="BY116" s="990"/>
      <c r="BZ116" s="990"/>
      <c r="CA116" s="990" t="s">
        <v>170</v>
      </c>
      <c r="CB116" s="990"/>
      <c r="CC116" s="990"/>
      <c r="CD116" s="990"/>
      <c r="CE116" s="990"/>
      <c r="CF116" s="984" t="s">
        <v>170</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430</v>
      </c>
      <c r="DH116" s="1029"/>
      <c r="DI116" s="1029"/>
      <c r="DJ116" s="1029"/>
      <c r="DK116" s="1030"/>
      <c r="DL116" s="1031" t="s">
        <v>430</v>
      </c>
      <c r="DM116" s="1029"/>
      <c r="DN116" s="1029"/>
      <c r="DO116" s="1029"/>
      <c r="DP116" s="1030"/>
      <c r="DQ116" s="1031" t="s">
        <v>430</v>
      </c>
      <c r="DR116" s="1029"/>
      <c r="DS116" s="1029"/>
      <c r="DT116" s="1029"/>
      <c r="DU116" s="1030"/>
      <c r="DV116" s="1032" t="s">
        <v>430</v>
      </c>
      <c r="DW116" s="1033"/>
      <c r="DX116" s="1033"/>
      <c r="DY116" s="1033"/>
      <c r="DZ116" s="1034"/>
    </row>
    <row r="117" spans="1:130" s="226" customFormat="1" ht="26.25" customHeight="1">
      <c r="A117" s="974" t="s">
        <v>184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835850</v>
      </c>
      <c r="AB117" s="1047"/>
      <c r="AC117" s="1047"/>
      <c r="AD117" s="1047"/>
      <c r="AE117" s="1048"/>
      <c r="AF117" s="1049">
        <v>863770</v>
      </c>
      <c r="AG117" s="1047"/>
      <c r="AH117" s="1047"/>
      <c r="AI117" s="1047"/>
      <c r="AJ117" s="1048"/>
      <c r="AK117" s="1049">
        <v>875698</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170</v>
      </c>
      <c r="BW117" s="990"/>
      <c r="BX117" s="990"/>
      <c r="BY117" s="990"/>
      <c r="BZ117" s="990"/>
      <c r="CA117" s="990" t="s">
        <v>170</v>
      </c>
      <c r="CB117" s="990"/>
      <c r="CC117" s="990"/>
      <c r="CD117" s="990"/>
      <c r="CE117" s="990"/>
      <c r="CF117" s="984" t="s">
        <v>430</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170</v>
      </c>
      <c r="DH117" s="1029"/>
      <c r="DI117" s="1029"/>
      <c r="DJ117" s="1029"/>
      <c r="DK117" s="1030"/>
      <c r="DL117" s="1031" t="s">
        <v>170</v>
      </c>
      <c r="DM117" s="1029"/>
      <c r="DN117" s="1029"/>
      <c r="DO117" s="1029"/>
      <c r="DP117" s="1030"/>
      <c r="DQ117" s="1031" t="s">
        <v>170</v>
      </c>
      <c r="DR117" s="1029"/>
      <c r="DS117" s="1029"/>
      <c r="DT117" s="1029"/>
      <c r="DU117" s="1030"/>
      <c r="DV117" s="1032" t="s">
        <v>430</v>
      </c>
      <c r="DW117" s="1033"/>
      <c r="DX117" s="1033"/>
      <c r="DY117" s="1033"/>
      <c r="DZ117" s="1034"/>
    </row>
    <row r="118" spans="1:130" s="226" customFormat="1" ht="26.25" customHeight="1">
      <c r="A118" s="974" t="s">
        <v>425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423</v>
      </c>
      <c r="AB118" s="955"/>
      <c r="AC118" s="955"/>
      <c r="AD118" s="955"/>
      <c r="AE118" s="956"/>
      <c r="AF118" s="954" t="s">
        <v>301</v>
      </c>
      <c r="AG118" s="955"/>
      <c r="AH118" s="955"/>
      <c r="AI118" s="955"/>
      <c r="AJ118" s="956"/>
      <c r="AK118" s="954" t="s">
        <v>300</v>
      </c>
      <c r="AL118" s="955"/>
      <c r="AM118" s="955"/>
      <c r="AN118" s="955"/>
      <c r="AO118" s="956"/>
      <c r="AP118" s="1041" t="s">
        <v>424</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170</v>
      </c>
      <c r="BW118" s="1068"/>
      <c r="BX118" s="1068"/>
      <c r="BY118" s="1068"/>
      <c r="BZ118" s="1068"/>
      <c r="CA118" s="1068" t="s">
        <v>170</v>
      </c>
      <c r="CB118" s="1068"/>
      <c r="CC118" s="1068"/>
      <c r="CD118" s="1068"/>
      <c r="CE118" s="1068"/>
      <c r="CF118" s="984" t="s">
        <v>170</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170</v>
      </c>
      <c r="DM118" s="1029"/>
      <c r="DN118" s="1029"/>
      <c r="DO118" s="1029"/>
      <c r="DP118" s="1030"/>
      <c r="DQ118" s="1031" t="s">
        <v>430</v>
      </c>
      <c r="DR118" s="1029"/>
      <c r="DS118" s="1029"/>
      <c r="DT118" s="1029"/>
      <c r="DU118" s="1030"/>
      <c r="DV118" s="1032" t="s">
        <v>170</v>
      </c>
      <c r="DW118" s="1033"/>
      <c r="DX118" s="1033"/>
      <c r="DY118" s="1033"/>
      <c r="DZ118" s="1034"/>
    </row>
    <row r="119" spans="1:130" s="226" customFormat="1" ht="26.25" customHeight="1">
      <c r="A119" s="1128" t="s">
        <v>428</v>
      </c>
      <c r="B119" s="1014"/>
      <c r="C119" s="993" t="s">
        <v>429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170</v>
      </c>
      <c r="AB119" s="962"/>
      <c r="AC119" s="962"/>
      <c r="AD119" s="962"/>
      <c r="AE119" s="963"/>
      <c r="AF119" s="964" t="s">
        <v>430</v>
      </c>
      <c r="AG119" s="962"/>
      <c r="AH119" s="962"/>
      <c r="AI119" s="962"/>
      <c r="AJ119" s="963"/>
      <c r="AK119" s="964" t="s">
        <v>170</v>
      </c>
      <c r="AL119" s="962"/>
      <c r="AM119" s="962"/>
      <c r="AN119" s="962"/>
      <c r="AO119" s="963"/>
      <c r="AP119" s="965" t="s">
        <v>170</v>
      </c>
      <c r="AQ119" s="966"/>
      <c r="AR119" s="966"/>
      <c r="AS119" s="966"/>
      <c r="AT119" s="967"/>
      <c r="AU119" s="972"/>
      <c r="AV119" s="973"/>
      <c r="AW119" s="973"/>
      <c r="AX119" s="973"/>
      <c r="AY119" s="973"/>
      <c r="AZ119" s="257" t="s">
        <v>184</v>
      </c>
      <c r="BA119" s="257"/>
      <c r="BB119" s="257"/>
      <c r="BC119" s="257"/>
      <c r="BD119" s="257"/>
      <c r="BE119" s="257"/>
      <c r="BF119" s="257"/>
      <c r="BG119" s="257"/>
      <c r="BH119" s="257"/>
      <c r="BI119" s="257"/>
      <c r="BJ119" s="257"/>
      <c r="BK119" s="257"/>
      <c r="BL119" s="257"/>
      <c r="BM119" s="257"/>
      <c r="BN119" s="257"/>
      <c r="BO119" s="1045" t="s">
        <v>455</v>
      </c>
      <c r="BP119" s="1076"/>
      <c r="BQ119" s="1067">
        <v>9341855</v>
      </c>
      <c r="BR119" s="1068"/>
      <c r="BS119" s="1068"/>
      <c r="BT119" s="1068"/>
      <c r="BU119" s="1068"/>
      <c r="BV119" s="1068">
        <v>9534934</v>
      </c>
      <c r="BW119" s="1068"/>
      <c r="BX119" s="1068"/>
      <c r="BY119" s="1068"/>
      <c r="BZ119" s="1068"/>
      <c r="CA119" s="1068">
        <v>9253125</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170</v>
      </c>
      <c r="DH119" s="1054"/>
      <c r="DI119" s="1054"/>
      <c r="DJ119" s="1054"/>
      <c r="DK119" s="1055"/>
      <c r="DL119" s="1053" t="s">
        <v>170</v>
      </c>
      <c r="DM119" s="1054"/>
      <c r="DN119" s="1054"/>
      <c r="DO119" s="1054"/>
      <c r="DP119" s="1055"/>
      <c r="DQ119" s="1053" t="s">
        <v>170</v>
      </c>
      <c r="DR119" s="1054"/>
      <c r="DS119" s="1054"/>
      <c r="DT119" s="1054"/>
      <c r="DU119" s="1055"/>
      <c r="DV119" s="1056" t="s">
        <v>430</v>
      </c>
      <c r="DW119" s="1057"/>
      <c r="DX119" s="1057"/>
      <c r="DY119" s="1057"/>
      <c r="DZ119" s="1058"/>
    </row>
    <row r="120" spans="1:130" s="226" customFormat="1" ht="26.25" customHeight="1">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170</v>
      </c>
      <c r="AB120" s="1029"/>
      <c r="AC120" s="1029"/>
      <c r="AD120" s="1029"/>
      <c r="AE120" s="1030"/>
      <c r="AF120" s="1031" t="s">
        <v>170</v>
      </c>
      <c r="AG120" s="1029"/>
      <c r="AH120" s="1029"/>
      <c r="AI120" s="1029"/>
      <c r="AJ120" s="1030"/>
      <c r="AK120" s="1031" t="s">
        <v>170</v>
      </c>
      <c r="AL120" s="1029"/>
      <c r="AM120" s="1029"/>
      <c r="AN120" s="1029"/>
      <c r="AO120" s="1030"/>
      <c r="AP120" s="1032" t="s">
        <v>170</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3146133</v>
      </c>
      <c r="BR120" s="997"/>
      <c r="BS120" s="997"/>
      <c r="BT120" s="997"/>
      <c r="BU120" s="997"/>
      <c r="BV120" s="997">
        <v>3383109</v>
      </c>
      <c r="BW120" s="997"/>
      <c r="BX120" s="997"/>
      <c r="BY120" s="997"/>
      <c r="BZ120" s="997"/>
      <c r="CA120" s="997">
        <v>3680554</v>
      </c>
      <c r="CB120" s="997"/>
      <c r="CC120" s="997"/>
      <c r="CD120" s="997"/>
      <c r="CE120" s="997"/>
      <c r="CF120" s="1011">
        <v>136.1</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1157294</v>
      </c>
      <c r="DH120" s="997"/>
      <c r="DI120" s="997"/>
      <c r="DJ120" s="997"/>
      <c r="DK120" s="997"/>
      <c r="DL120" s="997">
        <v>1193130</v>
      </c>
      <c r="DM120" s="997"/>
      <c r="DN120" s="997"/>
      <c r="DO120" s="997"/>
      <c r="DP120" s="997"/>
      <c r="DQ120" s="997">
        <v>1150989</v>
      </c>
      <c r="DR120" s="997"/>
      <c r="DS120" s="997"/>
      <c r="DT120" s="997"/>
      <c r="DU120" s="997"/>
      <c r="DV120" s="998">
        <v>42.6</v>
      </c>
      <c r="DW120" s="998"/>
      <c r="DX120" s="998"/>
      <c r="DY120" s="998"/>
      <c r="DZ120" s="999"/>
    </row>
    <row r="121" spans="1:130" s="226" customFormat="1" ht="26.25" customHeight="1">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170</v>
      </c>
      <c r="AB121" s="1029"/>
      <c r="AC121" s="1029"/>
      <c r="AD121" s="1029"/>
      <c r="AE121" s="1030"/>
      <c r="AF121" s="1031" t="s">
        <v>170</v>
      </c>
      <c r="AG121" s="1029"/>
      <c r="AH121" s="1029"/>
      <c r="AI121" s="1029"/>
      <c r="AJ121" s="1030"/>
      <c r="AK121" s="1031" t="s">
        <v>170</v>
      </c>
      <c r="AL121" s="1029"/>
      <c r="AM121" s="1029"/>
      <c r="AN121" s="1029"/>
      <c r="AO121" s="1030"/>
      <c r="AP121" s="1032" t="s">
        <v>170</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901026</v>
      </c>
      <c r="BR121" s="990"/>
      <c r="BS121" s="990"/>
      <c r="BT121" s="990"/>
      <c r="BU121" s="990"/>
      <c r="BV121" s="990">
        <v>848766</v>
      </c>
      <c r="BW121" s="990"/>
      <c r="BX121" s="990"/>
      <c r="BY121" s="990"/>
      <c r="BZ121" s="990"/>
      <c r="CA121" s="990">
        <v>759799</v>
      </c>
      <c r="CB121" s="990"/>
      <c r="CC121" s="990"/>
      <c r="CD121" s="990"/>
      <c r="CE121" s="990"/>
      <c r="CF121" s="984">
        <v>28.1</v>
      </c>
      <c r="CG121" s="985"/>
      <c r="CH121" s="985"/>
      <c r="CI121" s="985"/>
      <c r="CJ121" s="985"/>
      <c r="CK121" s="1080"/>
      <c r="CL121" s="1081"/>
      <c r="CM121" s="1081"/>
      <c r="CN121" s="1081"/>
      <c r="CO121" s="1082"/>
      <c r="CP121" s="1090" t="s">
        <v>400</v>
      </c>
      <c r="CQ121" s="1091"/>
      <c r="CR121" s="1091"/>
      <c r="CS121" s="1091"/>
      <c r="CT121" s="1091"/>
      <c r="CU121" s="1091"/>
      <c r="CV121" s="1091"/>
      <c r="CW121" s="1091"/>
      <c r="CX121" s="1091"/>
      <c r="CY121" s="1091"/>
      <c r="CZ121" s="1091"/>
      <c r="DA121" s="1091"/>
      <c r="DB121" s="1091"/>
      <c r="DC121" s="1091"/>
      <c r="DD121" s="1091"/>
      <c r="DE121" s="1091"/>
      <c r="DF121" s="1092"/>
      <c r="DG121" s="989">
        <v>159761</v>
      </c>
      <c r="DH121" s="990"/>
      <c r="DI121" s="990"/>
      <c r="DJ121" s="990"/>
      <c r="DK121" s="990"/>
      <c r="DL121" s="990">
        <v>127119</v>
      </c>
      <c r="DM121" s="990"/>
      <c r="DN121" s="990"/>
      <c r="DO121" s="990"/>
      <c r="DP121" s="990"/>
      <c r="DQ121" s="990">
        <v>108340</v>
      </c>
      <c r="DR121" s="990"/>
      <c r="DS121" s="990"/>
      <c r="DT121" s="990"/>
      <c r="DU121" s="990"/>
      <c r="DV121" s="991">
        <v>4</v>
      </c>
      <c r="DW121" s="991"/>
      <c r="DX121" s="991"/>
      <c r="DY121" s="991"/>
      <c r="DZ121" s="992"/>
    </row>
    <row r="122" spans="1:130" s="226" customFormat="1" ht="26.25" customHeight="1">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170</v>
      </c>
      <c r="AB122" s="1029"/>
      <c r="AC122" s="1029"/>
      <c r="AD122" s="1029"/>
      <c r="AE122" s="1030"/>
      <c r="AF122" s="1031" t="s">
        <v>170</v>
      </c>
      <c r="AG122" s="1029"/>
      <c r="AH122" s="1029"/>
      <c r="AI122" s="1029"/>
      <c r="AJ122" s="1030"/>
      <c r="AK122" s="1031" t="s">
        <v>170</v>
      </c>
      <c r="AL122" s="1029"/>
      <c r="AM122" s="1029"/>
      <c r="AN122" s="1029"/>
      <c r="AO122" s="1030"/>
      <c r="AP122" s="1032" t="s">
        <v>170</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5411834</v>
      </c>
      <c r="BR122" s="1068"/>
      <c r="BS122" s="1068"/>
      <c r="BT122" s="1068"/>
      <c r="BU122" s="1068"/>
      <c r="BV122" s="1068">
        <v>5510886</v>
      </c>
      <c r="BW122" s="1068"/>
      <c r="BX122" s="1068"/>
      <c r="BY122" s="1068"/>
      <c r="BZ122" s="1068"/>
      <c r="CA122" s="1068">
        <v>5130206</v>
      </c>
      <c r="CB122" s="1068"/>
      <c r="CC122" s="1068"/>
      <c r="CD122" s="1068"/>
      <c r="CE122" s="1068"/>
      <c r="CF122" s="1088">
        <v>189.7</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170</v>
      </c>
      <c r="DH122" s="990"/>
      <c r="DI122" s="990"/>
      <c r="DJ122" s="990"/>
      <c r="DK122" s="990"/>
      <c r="DL122" s="990" t="s">
        <v>430</v>
      </c>
      <c r="DM122" s="990"/>
      <c r="DN122" s="990"/>
      <c r="DO122" s="990"/>
      <c r="DP122" s="990"/>
      <c r="DQ122" s="990" t="s">
        <v>170</v>
      </c>
      <c r="DR122" s="990"/>
      <c r="DS122" s="990"/>
      <c r="DT122" s="990"/>
      <c r="DU122" s="990"/>
      <c r="DV122" s="991" t="s">
        <v>430</v>
      </c>
      <c r="DW122" s="991"/>
      <c r="DX122" s="991"/>
      <c r="DY122" s="991"/>
      <c r="DZ122" s="992"/>
    </row>
    <row r="123" spans="1:130" s="226" customFormat="1" ht="26.25" customHeight="1">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170</v>
      </c>
      <c r="AB123" s="1029"/>
      <c r="AC123" s="1029"/>
      <c r="AD123" s="1029"/>
      <c r="AE123" s="1030"/>
      <c r="AF123" s="1031" t="s">
        <v>430</v>
      </c>
      <c r="AG123" s="1029"/>
      <c r="AH123" s="1029"/>
      <c r="AI123" s="1029"/>
      <c r="AJ123" s="1030"/>
      <c r="AK123" s="1031" t="s">
        <v>170</v>
      </c>
      <c r="AL123" s="1029"/>
      <c r="AM123" s="1029"/>
      <c r="AN123" s="1029"/>
      <c r="AO123" s="1030"/>
      <c r="AP123" s="1032" t="s">
        <v>170</v>
      </c>
      <c r="AQ123" s="1033"/>
      <c r="AR123" s="1033"/>
      <c r="AS123" s="1033"/>
      <c r="AT123" s="1034"/>
      <c r="AU123" s="1065"/>
      <c r="AV123" s="1066"/>
      <c r="AW123" s="1066"/>
      <c r="AX123" s="1066"/>
      <c r="AY123" s="1066"/>
      <c r="AZ123" s="257" t="s">
        <v>184</v>
      </c>
      <c r="BA123" s="257"/>
      <c r="BB123" s="257"/>
      <c r="BC123" s="257"/>
      <c r="BD123" s="257"/>
      <c r="BE123" s="257"/>
      <c r="BF123" s="257"/>
      <c r="BG123" s="257"/>
      <c r="BH123" s="257"/>
      <c r="BI123" s="257"/>
      <c r="BJ123" s="257"/>
      <c r="BK123" s="257"/>
      <c r="BL123" s="257"/>
      <c r="BM123" s="257"/>
      <c r="BN123" s="257"/>
      <c r="BO123" s="1045" t="s">
        <v>465</v>
      </c>
      <c r="BP123" s="1076"/>
      <c r="BQ123" s="1135">
        <v>9458993</v>
      </c>
      <c r="BR123" s="1136"/>
      <c r="BS123" s="1136"/>
      <c r="BT123" s="1136"/>
      <c r="BU123" s="1136"/>
      <c r="BV123" s="1136">
        <v>9742761</v>
      </c>
      <c r="BW123" s="1136"/>
      <c r="BX123" s="1136"/>
      <c r="BY123" s="1136"/>
      <c r="BZ123" s="1136"/>
      <c r="CA123" s="1136">
        <v>9570559</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170</v>
      </c>
      <c r="DH123" s="1029"/>
      <c r="DI123" s="1029"/>
      <c r="DJ123" s="1029"/>
      <c r="DK123" s="1030"/>
      <c r="DL123" s="1031" t="s">
        <v>430</v>
      </c>
      <c r="DM123" s="1029"/>
      <c r="DN123" s="1029"/>
      <c r="DO123" s="1029"/>
      <c r="DP123" s="1030"/>
      <c r="DQ123" s="1031" t="s">
        <v>430</v>
      </c>
      <c r="DR123" s="1029"/>
      <c r="DS123" s="1029"/>
      <c r="DT123" s="1029"/>
      <c r="DU123" s="1030"/>
      <c r="DV123" s="1032" t="s">
        <v>430</v>
      </c>
      <c r="DW123" s="1033"/>
      <c r="DX123" s="1033"/>
      <c r="DY123" s="1033"/>
      <c r="DZ123" s="1034"/>
    </row>
    <row r="124" spans="1:130" s="226" customFormat="1" ht="26.25" customHeight="1" thickBot="1">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430</v>
      </c>
      <c r="AB124" s="1029"/>
      <c r="AC124" s="1029"/>
      <c r="AD124" s="1029"/>
      <c r="AE124" s="1030"/>
      <c r="AF124" s="1031" t="s">
        <v>430</v>
      </c>
      <c r="AG124" s="1029"/>
      <c r="AH124" s="1029"/>
      <c r="AI124" s="1029"/>
      <c r="AJ124" s="1030"/>
      <c r="AK124" s="1031" t="s">
        <v>430</v>
      </c>
      <c r="AL124" s="1029"/>
      <c r="AM124" s="1029"/>
      <c r="AN124" s="1029"/>
      <c r="AO124" s="1030"/>
      <c r="AP124" s="1032" t="s">
        <v>430</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430</v>
      </c>
      <c r="BR124" s="1098"/>
      <c r="BS124" s="1098"/>
      <c r="BT124" s="1098"/>
      <c r="BU124" s="1098"/>
      <c r="BV124" s="1098" t="s">
        <v>430</v>
      </c>
      <c r="BW124" s="1098"/>
      <c r="BX124" s="1098"/>
      <c r="BY124" s="1098"/>
      <c r="BZ124" s="1098"/>
      <c r="CA124" s="1098" t="s">
        <v>430</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430</v>
      </c>
      <c r="DH124" s="1054"/>
      <c r="DI124" s="1054"/>
      <c r="DJ124" s="1054"/>
      <c r="DK124" s="1055"/>
      <c r="DL124" s="1053" t="s">
        <v>430</v>
      </c>
      <c r="DM124" s="1054"/>
      <c r="DN124" s="1054"/>
      <c r="DO124" s="1054"/>
      <c r="DP124" s="1055"/>
      <c r="DQ124" s="1053" t="s">
        <v>430</v>
      </c>
      <c r="DR124" s="1054"/>
      <c r="DS124" s="1054"/>
      <c r="DT124" s="1054"/>
      <c r="DU124" s="1055"/>
      <c r="DV124" s="1056" t="s">
        <v>430</v>
      </c>
      <c r="DW124" s="1057"/>
      <c r="DX124" s="1057"/>
      <c r="DY124" s="1057"/>
      <c r="DZ124" s="1058"/>
    </row>
    <row r="125" spans="1:130" s="226" customFormat="1" ht="26.25" customHeight="1">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430</v>
      </c>
      <c r="AB125" s="1029"/>
      <c r="AC125" s="1029"/>
      <c r="AD125" s="1029"/>
      <c r="AE125" s="1030"/>
      <c r="AF125" s="1031" t="s">
        <v>430</v>
      </c>
      <c r="AG125" s="1029"/>
      <c r="AH125" s="1029"/>
      <c r="AI125" s="1029"/>
      <c r="AJ125" s="1030"/>
      <c r="AK125" s="1031" t="s">
        <v>430</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430</v>
      </c>
      <c r="DR125" s="997"/>
      <c r="DS125" s="997"/>
      <c r="DT125" s="997"/>
      <c r="DU125" s="997"/>
      <c r="DV125" s="998" t="s">
        <v>430</v>
      </c>
      <c r="DW125" s="998"/>
      <c r="DX125" s="998"/>
      <c r="DY125" s="998"/>
      <c r="DZ125" s="999"/>
    </row>
    <row r="126" spans="1:130" s="226" customFormat="1" ht="26.25" customHeight="1" thickBot="1">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430</v>
      </c>
      <c r="AG126" s="1029"/>
      <c r="AH126" s="1029"/>
      <c r="AI126" s="1029"/>
      <c r="AJ126" s="1030"/>
      <c r="AK126" s="1031" t="s">
        <v>430</v>
      </c>
      <c r="AL126" s="1029"/>
      <c r="AM126" s="1029"/>
      <c r="AN126" s="1029"/>
      <c r="AO126" s="1030"/>
      <c r="AP126" s="1032" t="s">
        <v>430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430</v>
      </c>
      <c r="DM126" s="990"/>
      <c r="DN126" s="990"/>
      <c r="DO126" s="990"/>
      <c r="DP126" s="990"/>
      <c r="DQ126" s="990" t="s">
        <v>430</v>
      </c>
      <c r="DR126" s="990"/>
      <c r="DS126" s="990"/>
      <c r="DT126" s="990"/>
      <c r="DU126" s="990"/>
      <c r="DV126" s="991" t="s">
        <v>430</v>
      </c>
      <c r="DW126" s="991"/>
      <c r="DX126" s="991"/>
      <c r="DY126" s="991"/>
      <c r="DZ126" s="992"/>
    </row>
    <row r="127" spans="1:130" s="226" customFormat="1" ht="26.25" customHeight="1">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430</v>
      </c>
      <c r="AB127" s="1029"/>
      <c r="AC127" s="1029"/>
      <c r="AD127" s="1029"/>
      <c r="AE127" s="1030"/>
      <c r="AF127" s="1031" t="s">
        <v>430</v>
      </c>
      <c r="AG127" s="1029"/>
      <c r="AH127" s="1029"/>
      <c r="AI127" s="1029"/>
      <c r="AJ127" s="1030"/>
      <c r="AK127" s="1031" t="s">
        <v>430</v>
      </c>
      <c r="AL127" s="1029"/>
      <c r="AM127" s="1029"/>
      <c r="AN127" s="1029"/>
      <c r="AO127" s="1030"/>
      <c r="AP127" s="1032" t="s">
        <v>430</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430</v>
      </c>
      <c r="DH127" s="990"/>
      <c r="DI127" s="990"/>
      <c r="DJ127" s="990"/>
      <c r="DK127" s="990"/>
      <c r="DL127" s="990" t="s">
        <v>430</v>
      </c>
      <c r="DM127" s="990"/>
      <c r="DN127" s="990"/>
      <c r="DO127" s="990"/>
      <c r="DP127" s="990"/>
      <c r="DQ127" s="990" t="s">
        <v>430</v>
      </c>
      <c r="DR127" s="990"/>
      <c r="DS127" s="990"/>
      <c r="DT127" s="990"/>
      <c r="DU127" s="990"/>
      <c r="DV127" s="991" t="s">
        <v>430</v>
      </c>
      <c r="DW127" s="991"/>
      <c r="DX127" s="991"/>
      <c r="DY127" s="991"/>
      <c r="DZ127" s="992"/>
    </row>
    <row r="128" spans="1:130" s="226" customFormat="1" ht="26.25" customHeight="1" thickBot="1">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45962</v>
      </c>
      <c r="AB128" s="1118"/>
      <c r="AC128" s="1118"/>
      <c r="AD128" s="1118"/>
      <c r="AE128" s="1119"/>
      <c r="AF128" s="1120">
        <v>65379</v>
      </c>
      <c r="AG128" s="1118"/>
      <c r="AH128" s="1118"/>
      <c r="AI128" s="1118"/>
      <c r="AJ128" s="1119"/>
      <c r="AK128" s="1120">
        <v>58586</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170</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170</v>
      </c>
      <c r="DH128" s="1110"/>
      <c r="DI128" s="1110"/>
      <c r="DJ128" s="1110"/>
      <c r="DK128" s="1110"/>
      <c r="DL128" s="1110" t="s">
        <v>170</v>
      </c>
      <c r="DM128" s="1110"/>
      <c r="DN128" s="1110"/>
      <c r="DO128" s="1110"/>
      <c r="DP128" s="1110"/>
      <c r="DQ128" s="1110" t="s">
        <v>170</v>
      </c>
      <c r="DR128" s="1110"/>
      <c r="DS128" s="1110"/>
      <c r="DT128" s="1110"/>
      <c r="DU128" s="1110"/>
      <c r="DV128" s="1111" t="s">
        <v>482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3165606</v>
      </c>
      <c r="AB129" s="1029"/>
      <c r="AC129" s="1029"/>
      <c r="AD129" s="1029"/>
      <c r="AE129" s="1030"/>
      <c r="AF129" s="1031">
        <v>3194267</v>
      </c>
      <c r="AG129" s="1029"/>
      <c r="AH129" s="1029"/>
      <c r="AI129" s="1029"/>
      <c r="AJ129" s="1030"/>
      <c r="AK129" s="1031">
        <v>3225177</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485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526505</v>
      </c>
      <c r="AB130" s="1029"/>
      <c r="AC130" s="1029"/>
      <c r="AD130" s="1029"/>
      <c r="AE130" s="1030"/>
      <c r="AF130" s="1031">
        <v>545792</v>
      </c>
      <c r="AG130" s="1029"/>
      <c r="AH130" s="1029"/>
      <c r="AI130" s="1029"/>
      <c r="AJ130" s="1030"/>
      <c r="AK130" s="1031">
        <v>521473</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10.1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2639101</v>
      </c>
      <c r="AB131" s="1054"/>
      <c r="AC131" s="1054"/>
      <c r="AD131" s="1054"/>
      <c r="AE131" s="1055"/>
      <c r="AF131" s="1053">
        <v>2648475</v>
      </c>
      <c r="AG131" s="1054"/>
      <c r="AH131" s="1054"/>
      <c r="AI131" s="1054"/>
      <c r="AJ131" s="1055"/>
      <c r="AK131" s="1053">
        <v>2703704</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t="s">
        <v>491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493</v>
      </c>
      <c r="W132" s="1167"/>
      <c r="X132" s="1167"/>
      <c r="Y132" s="1167"/>
      <c r="Z132" s="1168"/>
      <c r="AA132" s="1169">
        <v>9.9800272900000007</v>
      </c>
      <c r="AB132" s="1170"/>
      <c r="AC132" s="1170"/>
      <c r="AD132" s="1170"/>
      <c r="AE132" s="1171"/>
      <c r="AF132" s="1172">
        <v>9.5375263120000007</v>
      </c>
      <c r="AG132" s="1170"/>
      <c r="AH132" s="1170"/>
      <c r="AI132" s="1170"/>
      <c r="AJ132" s="1171"/>
      <c r="AK132" s="1172">
        <v>10.93459195</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494</v>
      </c>
      <c r="W133" s="1150"/>
      <c r="X133" s="1150"/>
      <c r="Y133" s="1150"/>
      <c r="Z133" s="1151"/>
      <c r="AA133" s="1152">
        <v>10.3</v>
      </c>
      <c r="AB133" s="1153"/>
      <c r="AC133" s="1153"/>
      <c r="AD133" s="1153"/>
      <c r="AE133" s="1154"/>
      <c r="AF133" s="1152">
        <v>9.9</v>
      </c>
      <c r="AG133" s="1153"/>
      <c r="AH133" s="1153"/>
      <c r="AI133" s="1153"/>
      <c r="AJ133" s="1154"/>
      <c r="AK133" s="1152">
        <v>10.1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hvVw6J2l1uU8GzvMCJ1EOWihZ1+p5Ckr6LMoM/cSjNVGR44ump62aCgpiiA8krU29exwhCcB8Qg+3upgydr7A==" saltValue="aLs3yEe63laIyTvc+PvS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ABEs008Pyv77WDwGom5KjrR3Vsbys+WcaUrvm7MWggSIRQqsLEDKttJWqqE4uhP6a8sVV9T5hbiA83Pzp6QZw==" saltValue="AHQfGMCfhjX/eMLoh1Fh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zJbFpNsRqARLyUwRmSJzsf8lCd+B7sZLmNcs4BgcMFiYDJNnWsDokTCBCyBCslYynQcAXodq1nqSV7oCrH0dQ==" saltValue="DNy7058z9sms9ywh3pqa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503</v>
      </c>
      <c r="AL9" s="1193"/>
      <c r="AM9" s="1193"/>
      <c r="AN9" s="1194"/>
      <c r="AO9" s="292">
        <v>797360</v>
      </c>
      <c r="AP9" s="292">
        <v>131948</v>
      </c>
      <c r="AQ9" s="293">
        <v>117391</v>
      </c>
      <c r="AR9" s="294">
        <v>12.4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504</v>
      </c>
      <c r="AL10" s="1193"/>
      <c r="AM10" s="1193"/>
      <c r="AN10" s="1194"/>
      <c r="AO10" s="295">
        <v>117992</v>
      </c>
      <c r="AP10" s="295">
        <v>19525</v>
      </c>
      <c r="AQ10" s="296">
        <v>11968</v>
      </c>
      <c r="AR10" s="297">
        <v>63.1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505</v>
      </c>
      <c r="AL11" s="1193"/>
      <c r="AM11" s="1193"/>
      <c r="AN11" s="1194"/>
      <c r="AO11" s="295">
        <v>127797</v>
      </c>
      <c r="AP11" s="295">
        <v>21148</v>
      </c>
      <c r="AQ11" s="296">
        <v>18604</v>
      </c>
      <c r="AR11" s="297">
        <v>13.7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506</v>
      </c>
      <c r="AL12" s="1193"/>
      <c r="AM12" s="1193"/>
      <c r="AN12" s="1194"/>
      <c r="AO12" s="295" t="s">
        <v>507</v>
      </c>
      <c r="AP12" s="295" t="s">
        <v>507</v>
      </c>
      <c r="AQ12" s="296">
        <v>928</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508</v>
      </c>
      <c r="AL13" s="1193"/>
      <c r="AM13" s="1193"/>
      <c r="AN13" s="1194"/>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509</v>
      </c>
      <c r="AL14" s="1193"/>
      <c r="AM14" s="1193"/>
      <c r="AN14" s="1194"/>
      <c r="AO14" s="295">
        <v>44713</v>
      </c>
      <c r="AP14" s="295">
        <v>7399</v>
      </c>
      <c r="AQ14" s="296">
        <v>5151</v>
      </c>
      <c r="AR14" s="297">
        <v>43.6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510</v>
      </c>
      <c r="AL15" s="1193"/>
      <c r="AM15" s="1193"/>
      <c r="AN15" s="1194"/>
      <c r="AO15" s="295" t="s">
        <v>507</v>
      </c>
      <c r="AP15" s="295" t="s">
        <v>507</v>
      </c>
      <c r="AQ15" s="296">
        <v>2680</v>
      </c>
      <c r="AR15" s="297" t="s">
        <v>507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511</v>
      </c>
      <c r="AL16" s="1196"/>
      <c r="AM16" s="1196"/>
      <c r="AN16" s="1197"/>
      <c r="AO16" s="295">
        <v>-92967</v>
      </c>
      <c r="AP16" s="295">
        <v>-15384</v>
      </c>
      <c r="AQ16" s="296">
        <v>-12014</v>
      </c>
      <c r="AR16" s="297">
        <v>28.1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184</v>
      </c>
      <c r="AL17" s="1196"/>
      <c r="AM17" s="1196"/>
      <c r="AN17" s="1197"/>
      <c r="AO17" s="295">
        <v>994895</v>
      </c>
      <c r="AP17" s="295">
        <v>164636</v>
      </c>
      <c r="AQ17" s="296">
        <v>144708</v>
      </c>
      <c r="AR17" s="297">
        <v>13.8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516</v>
      </c>
      <c r="AL21" s="1188"/>
      <c r="AM21" s="1188"/>
      <c r="AN21" s="1189"/>
      <c r="AO21" s="307">
        <v>14.4</v>
      </c>
      <c r="AP21" s="308">
        <v>13.77</v>
      </c>
      <c r="AQ21" s="309">
        <v>0.63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517</v>
      </c>
      <c r="AL22" s="1188"/>
      <c r="AM22" s="1188"/>
      <c r="AN22" s="1189"/>
      <c r="AO22" s="312">
        <v>95.7</v>
      </c>
      <c r="AP22" s="313">
        <v>94.8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522</v>
      </c>
      <c r="AL32" s="1204"/>
      <c r="AM32" s="1204"/>
      <c r="AN32" s="1205"/>
      <c r="AO32" s="322">
        <v>743707</v>
      </c>
      <c r="AP32" s="322">
        <v>123069</v>
      </c>
      <c r="AQ32" s="323">
        <v>73070</v>
      </c>
      <c r="AR32" s="324">
        <v>68.400000000000006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523</v>
      </c>
      <c r="AL33" s="1204"/>
      <c r="AM33" s="1204"/>
      <c r="AN33" s="1205"/>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524</v>
      </c>
      <c r="AL34" s="1204"/>
      <c r="AM34" s="1204"/>
      <c r="AN34" s="1205"/>
      <c r="AO34" s="322" t="s">
        <v>507</v>
      </c>
      <c r="AP34" s="322" t="s">
        <v>507</v>
      </c>
      <c r="AQ34" s="323">
        <v>1</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525</v>
      </c>
      <c r="AL35" s="1204"/>
      <c r="AM35" s="1204"/>
      <c r="AN35" s="1205"/>
      <c r="AO35" s="322">
        <v>88848</v>
      </c>
      <c r="AP35" s="322">
        <v>14703</v>
      </c>
      <c r="AQ35" s="323">
        <v>19034</v>
      </c>
      <c r="AR35" s="324">
        <v>-22.8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526</v>
      </c>
      <c r="AL36" s="1204"/>
      <c r="AM36" s="1204"/>
      <c r="AN36" s="1205"/>
      <c r="AO36" s="322">
        <v>43143</v>
      </c>
      <c r="AP36" s="322">
        <v>7139</v>
      </c>
      <c r="AQ36" s="323">
        <v>5455</v>
      </c>
      <c r="AR36" s="324">
        <v>30.9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527</v>
      </c>
      <c r="AL37" s="1204"/>
      <c r="AM37" s="1204"/>
      <c r="AN37" s="1205"/>
      <c r="AO37" s="322" t="s">
        <v>507</v>
      </c>
      <c r="AP37" s="322" t="s">
        <v>507</v>
      </c>
      <c r="AQ37" s="323">
        <v>1361</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528</v>
      </c>
      <c r="AL38" s="1207"/>
      <c r="AM38" s="1207"/>
      <c r="AN38" s="1208"/>
      <c r="AO38" s="325" t="s">
        <v>507</v>
      </c>
      <c r="AP38" s="325" t="s">
        <v>507</v>
      </c>
      <c r="AQ38" s="326">
        <v>4</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529</v>
      </c>
      <c r="AL39" s="1207"/>
      <c r="AM39" s="1207"/>
      <c r="AN39" s="1208"/>
      <c r="AO39" s="322">
        <v>-58586</v>
      </c>
      <c r="AP39" s="322">
        <v>-9695</v>
      </c>
      <c r="AQ39" s="323">
        <v>-3538</v>
      </c>
      <c r="AR39" s="324">
        <v>174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530</v>
      </c>
      <c r="AL40" s="1204"/>
      <c r="AM40" s="1204"/>
      <c r="AN40" s="1205"/>
      <c r="AO40" s="322">
        <v>-521473</v>
      </c>
      <c r="AP40" s="322">
        <v>-86294</v>
      </c>
      <c r="AQ40" s="323">
        <v>-64803</v>
      </c>
      <c r="AR40" s="324">
        <v>33.200000000000003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295639</v>
      </c>
      <c r="AP41" s="322">
        <v>48923</v>
      </c>
      <c r="AQ41" s="323">
        <v>30585</v>
      </c>
      <c r="AR41" s="324">
        <v>60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498</v>
      </c>
      <c r="AN49" s="1200" t="s">
        <v>534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908354</v>
      </c>
      <c r="AN51" s="344">
        <v>146651</v>
      </c>
      <c r="AO51" s="345">
        <v>11.9</v>
      </c>
      <c r="AP51" s="346">
        <v>119674</v>
      </c>
      <c r="AQ51" s="347">
        <v>26.2</v>
      </c>
      <c r="AR51" s="348">
        <v>-14.3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268222</v>
      </c>
      <c r="AN52" s="352">
        <v>43304</v>
      </c>
      <c r="AO52" s="353">
        <v>50.9</v>
      </c>
      <c r="AP52" s="354">
        <v>57803</v>
      </c>
      <c r="AQ52" s="355">
        <v>4.8</v>
      </c>
      <c r="AR52" s="356">
        <v>46.1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1193435</v>
      </c>
      <c r="AN53" s="344">
        <v>196969</v>
      </c>
      <c r="AO53" s="345">
        <v>34.299999999999997</v>
      </c>
      <c r="AP53" s="346">
        <v>119685</v>
      </c>
      <c r="AQ53" s="347">
        <v>0</v>
      </c>
      <c r="AR53" s="348">
        <v>34.299999999999997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243352</v>
      </c>
      <c r="AN54" s="352">
        <v>40164</v>
      </c>
      <c r="AO54" s="353">
        <v>-7.3</v>
      </c>
      <c r="AP54" s="354">
        <v>68464</v>
      </c>
      <c r="AQ54" s="355">
        <v>18.399999999999999</v>
      </c>
      <c r="AR54" s="356">
        <v>-25.7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935704</v>
      </c>
      <c r="AN55" s="344">
        <v>153798</v>
      </c>
      <c r="AO55" s="345">
        <v>-21.9</v>
      </c>
      <c r="AP55" s="346">
        <v>109920</v>
      </c>
      <c r="AQ55" s="347">
        <v>-8.1999999999999993</v>
      </c>
      <c r="AR55" s="348">
        <v>-13.7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133081</v>
      </c>
      <c r="AN56" s="352">
        <v>21874</v>
      </c>
      <c r="AO56" s="353">
        <v>-45.5</v>
      </c>
      <c r="AP56" s="354">
        <v>62739</v>
      </c>
      <c r="AQ56" s="355">
        <v>-8.4</v>
      </c>
      <c r="AR56" s="356">
        <v>-37.1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1503132</v>
      </c>
      <c r="AN57" s="344">
        <v>248575</v>
      </c>
      <c r="AO57" s="345">
        <v>61.6</v>
      </c>
      <c r="AP57" s="346">
        <v>119882</v>
      </c>
      <c r="AQ57" s="347">
        <v>9.1</v>
      </c>
      <c r="AR57" s="348">
        <v>52.5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168780</v>
      </c>
      <c r="AN58" s="352">
        <v>27911</v>
      </c>
      <c r="AO58" s="353">
        <v>27.6</v>
      </c>
      <c r="AP58" s="354">
        <v>66481</v>
      </c>
      <c r="AQ58" s="355">
        <v>6</v>
      </c>
      <c r="AR58" s="356">
        <v>21.6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507787</v>
      </c>
      <c r="AN59" s="344">
        <v>84029</v>
      </c>
      <c r="AO59" s="345">
        <v>-66.2</v>
      </c>
      <c r="AP59" s="346">
        <v>116162</v>
      </c>
      <c r="AQ59" s="347">
        <v>-3.1</v>
      </c>
      <c r="AR59" s="348">
        <v>-63.1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224112</v>
      </c>
      <c r="AN60" s="352">
        <v>37086</v>
      </c>
      <c r="AO60" s="353">
        <v>32.9</v>
      </c>
      <c r="AP60" s="354">
        <v>61562</v>
      </c>
      <c r="AQ60" s="355">
        <v>-7.4</v>
      </c>
      <c r="AR60" s="356">
        <v>40.299999999999997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1009682</v>
      </c>
      <c r="AN61" s="359">
        <v>166004</v>
      </c>
      <c r="AO61" s="360">
        <v>3.9</v>
      </c>
      <c r="AP61" s="361">
        <v>117065</v>
      </c>
      <c r="AQ61" s="362">
        <v>4.8</v>
      </c>
      <c r="AR61" s="348">
        <v>-0.9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207509</v>
      </c>
      <c r="AN62" s="352">
        <v>34068</v>
      </c>
      <c r="AO62" s="353">
        <v>11.7</v>
      </c>
      <c r="AP62" s="354">
        <v>63410</v>
      </c>
      <c r="AQ62" s="355">
        <v>2.7</v>
      </c>
      <c r="AR62" s="356">
        <v>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AOFSBpmIUGrYFti92UZKQH9M5OmNaRNZafEykYkeGz1nYNoq9ZXZwG89gZChe/j5KJfTtG/epeTRewhvMZdSA==" saltValue="HeA35fUe3TMA4DHpvRzx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YVQcbN1btXhtv5v3GFl0jhedZ72uFDUV8IpISBdWdwhebgP7xa30MgPHoE4Dejxw4wbthrXVLvjA1GjKg3PRg==" saltValue="C4WZlP0PYSLfSBi1NfhY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eRpOL2wWXRKN97LoDM4MCCtyPj69pJFp0WLdewr9s+WUclgj/QSu5w6LvD8HP0Q3h7BbTillcqomcVukRfuSg==" saltValue="lQmg1+k+KfdtsPP6Els+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43.32</v>
      </c>
      <c r="G47" s="12">
        <v>53.07</v>
      </c>
      <c r="H47" s="12">
        <v>64.12</v>
      </c>
      <c r="I47" s="12">
        <v>73.34</v>
      </c>
      <c r="J47" s="13">
        <v>80.42</v>
      </c>
    </row>
    <row r="48" spans="2:10" ht="57.75" customHeight="1">
      <c r="B48" s="14"/>
      <c r="C48" s="1214" t="s">
        <v>4</v>
      </c>
      <c r="D48" s="1214"/>
      <c r="E48" s="1215"/>
      <c r="F48" s="15">
        <v>4.0199999999999996</v>
      </c>
      <c r="G48" s="16">
        <v>3.56</v>
      </c>
      <c r="H48" s="16">
        <v>2.44</v>
      </c>
      <c r="I48" s="16">
        <v>2.36</v>
      </c>
      <c r="J48" s="17">
        <v>2.65</v>
      </c>
    </row>
    <row r="49" spans="2:10" ht="57.75" customHeight="1" thickBot="1">
      <c r="B49" s="18"/>
      <c r="C49" s="1216" t="s">
        <v>5</v>
      </c>
      <c r="D49" s="1216"/>
      <c r="E49" s="1217"/>
      <c r="F49" s="19">
        <v>11.22</v>
      </c>
      <c r="G49" s="20">
        <v>8.7799999999999994</v>
      </c>
      <c r="H49" s="20">
        <v>11.62</v>
      </c>
      <c r="I49" s="20">
        <v>9.73</v>
      </c>
      <c r="J49" s="21">
        <v>8.09</v>
      </c>
    </row>
    <row r="50" spans="2:10" ht="13.5" customHeight="1"/>
    <row r="51" spans="2:10" ht="13.5" hidden="1" customHeight="1"/>
    <row r="52" spans="2:10" ht="13.5" hidden="1" customHeight="1"/>
    <row r="53" spans="2:10" ht="13.5" hidden="1" customHeight="1"/>
  </sheetData>
  <sheetProtection algorithmName="SHA-512" hashValue="UWrdKkybmUdARJMTFvxHDi3I3lx+hlIL7TsIkGVFsqMqaKOQVxtnZgvEvD9XJuV7uuCVFCbeaTSeQeDZlNJdcw==" saltValue="1WClEInmP+Da4knbmtcr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2019-10-31T01:54:30Z</cp:lastPrinted>
  <dcterms:created xsi:type="dcterms:W3CDTF">2019-02-14T05:30:19Z</dcterms:created>
  <dcterms:modified xsi:type="dcterms:W3CDTF">2019-11-11T01:18:42Z</dcterms:modified>
  <cp:category/>
</cp:coreProperties>
</file>