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60" windowWidth="15360" windowHeight="75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C37" i="10"/>
  <c r="CO36" i="10"/>
  <c r="AM36" i="10"/>
  <c r="C36" i="10"/>
  <c r="AM35" i="10"/>
  <c r="C34" i="10"/>
  <c r="C35" i="10" s="1"/>
  <c r="U34" i="10" s="1"/>
  <c r="U35" i="10" s="1"/>
  <c r="U36" i="10" s="1"/>
  <c r="U37" i="10" s="1"/>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E36" i="10" s="1"/>
  <c r="BE37" i="10" s="1"/>
  <c r="BE38" i="10" s="1"/>
  <c r="BW34" i="10"/>
  <c r="BW35" i="10" s="1"/>
  <c r="BW36" i="10" s="1"/>
  <c r="BW37" i="10" s="1"/>
  <c r="BW38" i="10" s="1"/>
  <c r="BW39" i="10" s="1"/>
  <c r="BW40" i="10" s="1"/>
  <c r="BW41" i="10" s="1"/>
  <c r="CO34" i="10" l="1"/>
  <c r="CO35" i="10" s="1"/>
</calcChain>
</file>

<file path=xl/sharedStrings.xml><?xml version="1.0" encoding="utf-8"?>
<sst xmlns="http://schemas.openxmlformats.org/spreadsheetml/2006/main" count="1111" uniqueCount="602">
  <si>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</si>
  <si>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</si>
  <si>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</si>
  <si>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</si>
  <si>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</si>
  <si>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</si>
  <si>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</si>
  <si>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</si>
  <si>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</si>
  <si>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</si>
  <si>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</si>
  <si>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</si>
  <si>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</si>
  <si>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</si>
  <si>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</si>
  <si>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</si>
  <si>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</si>
  <si>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</si>
  <si>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</si>
  <si>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</si>
  <si>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</si>
  <si>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</si>
  <si>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</si>
  <si>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</si>
  <si>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</si>
  <si>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</si>
  <si>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</si>
  <si>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</si>
  <si>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</si>
  <si>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</si>
  <si>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</si>
  <si>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</si>
  <si>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</si>
  <si>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</si>
  <si>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</si>
  <si>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</si>
  <si>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</si>
  <si>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</si>
  <si>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</si>
  <si>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</si>
  <si>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</si>
  <si>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</si>
  <si>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</si>
  <si>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</si>
  <si>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</si>
  <si>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</si>
  <si>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</si>
  <si>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</si>
  <si>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</si>
  <si>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</si>
  <si>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</si>
  <si>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</si>
  <si>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</si>
  <si>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</si>
  <si>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</si>
  <si>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</si>
  <si>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</si>
  <si>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</si>
  <si>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</si>
  <si>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</si>
  <si>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</si>
  <si>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</si>
  <si>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</si>
  <si>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</si>
  <si>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</si>
  <si>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</si>
  <si>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</si>
  <si>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</si>
  <si>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</si>
  <si>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</si>
  <si>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</si>
  <si>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</si>
  <si>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</si>
  <si>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</si>
  <si>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</si>
  <si>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</si>
  <si>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</si>
  <si>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</si>
  <si>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</si>
  <si>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</si>
  <si>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</si>
  <si>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</si>
  <si>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</si>
  <si>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</si>
  <si>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</si>
  <si>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</si>
  <si>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</si>
  <si>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</si>
  <si>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</si>
  <si>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</si>
  <si>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</si>
  <si>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</si>
  <si>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瀬戸内町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</si>
  <si>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</si>
  <si>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</si>
  <si>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</si>
  <si>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</si>
  <si>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</si>
  <si>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</si>
  <si>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</si>
  <si>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</si>
  <si>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</si>
  <si>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</si>
  <si>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</si>
  <si>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</si>
  <si>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</si>
  <si>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</si>
  <si>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</si>
  <si>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</si>
  <si>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</si>
  <si>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</si>
  <si>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</si>
  <si>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</si>
  <si>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</si>
  <si>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</si>
  <si>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</si>
  <si>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</si>
  <si>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</si>
  <si>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</si>
  <si>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</si>
  <si>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</si>
  <si>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</si>
  <si>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</si>
  <si>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</si>
  <si>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</si>
  <si>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</si>
  <si>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</si>
  <si>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</si>
  <si>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</si>
  <si>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</si>
  <si>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</si>
  <si>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</si>
  <si>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</si>
  <si>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</si>
  <si>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</si>
  <si>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</si>
  <si>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</si>
  <si>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</si>
  <si>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</si>
  <si>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</si>
  <si>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</si>
  <si>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</si>
  <si>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</si>
  <si>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</si>
  <si>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</si>
  <si>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</si>
  <si>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</si>
  <si>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</si>
  <si>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</si>
  <si>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</si>
  <si>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</si>
  <si>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</si>
  <si>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</si>
  <si>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</si>
  <si>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</si>
  <si>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</si>
  <si>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</si>
  <si>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</si>
  <si>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</si>
  <si>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</si>
  <si>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</si>
  <si>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</si>
  <si>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</si>
  <si>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</si>
  <si>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</si>
  <si>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</si>
  <si>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</si>
  <si>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</si>
  <si>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</si>
  <si>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</si>
  <si>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</si>
  <si>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</si>
  <si>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</si>
  <si>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</si>
  <si>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</si>
  <si>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</si>
  <si>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</si>
  <si>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</si>
  <si>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</si>
  <si>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</si>
  <si>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</si>
  <si>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</si>
  <si>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</si>
  <si>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</si>
  <si>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</si>
  <si>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</si>
  <si>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</si>
  <si>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</si>
  <si>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</si>
  <si>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</si>
  <si>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</si>
  <si>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</si>
  <si>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</si>
  <si>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</si>
  <si>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</si>
  <si>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</si>
  <si>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</si>
  <si>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</si>
  <si>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</si>
  <si>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</si>
  <si>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</si>
  <si>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</si>
  <si>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</si>
  <si>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</si>
  <si>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</si>
  <si>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</si>
  <si>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</si>
  <si>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鹿児島県瀬戸内町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</si>
  <si>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</si>
  <si>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</si>
  <si>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</si>
  <si>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</si>
  <si>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</si>
  <si>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</si>
  <si>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</si>
  <si>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</si>
  <si>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</si>
  <si>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</si>
  <si>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</si>
  <si>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</si>
  <si>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</si>
  <si>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</si>
  <si>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</si>
  <si>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</si>
  <si>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</si>
  <si>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</si>
  <si>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</si>
  <si>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</si>
  <si>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</si>
  <si>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</si>
  <si>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</si>
  <si>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</si>
  <si>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</si>
  <si>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</si>
  <si>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</si>
  <si>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</si>
  <si>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</si>
  <si>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</si>
  <si>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</si>
  <si>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</si>
  <si>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</si>
  <si>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</si>
  <si>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</si>
  <si>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</si>
  <si>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</si>
  <si>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</si>
  <si>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</si>
  <si>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</si>
  <si>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</si>
  <si>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</si>
  <si>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</si>
  <si>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</si>
  <si>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</si>
  <si>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</si>
  <si>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</si>
  <si>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</si>
  <si>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</si>
  <si>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</si>
  <si>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</si>
  <si>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</si>
  <si>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</si>
  <si>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</si>
  <si>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</si>
  <si>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</si>
  <si>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</si>
  <si>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</si>
  <si>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</si>
  <si>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</si>
  <si>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</si>
  <si>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</si>
  <si>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</si>
  <si>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</si>
  <si>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</si>
  <si>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</si>
  <si>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</si>
  <si>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</si>
  <si>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</si>
  <si>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</si>
  <si>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</si>
  <si>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</si>
  <si>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</si>
  <si>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</si>
  <si>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</si>
  <si>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</si>
  <si>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</si>
  <si>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</si>
  <si>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</si>
  <si>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</si>
  <si>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</si>
  <si>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</si>
  <si>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</si>
  <si>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</si>
  <si>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</si>
  <si>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</si>
  <si>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</si>
  <si>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</si>
  <si>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</si>
  <si>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</si>
  <si>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</si>
  <si>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</si>
  <si>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</si>
  <si>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</si>
  <si>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</si>
  <si>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</si>
  <si>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</si>
  <si>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</si>
  <si>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</si>
  <si>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</si>
  <si>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</si>
  <si>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</si>
  <si>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</si>
  <si>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</si>
  <si>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</si>
  <si>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</si>
  <si>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</si>
  <si>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</si>
  <si>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</si>
  <si>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</si>
  <si>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</si>
  <si>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</si>
  <si>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</si>
  <si>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</si>
  <si>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</si>
  <si>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</si>
  <si>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</si>
  <si>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</si>
  <si>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</si>
  <si>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</si>
  <si>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</si>
  <si>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</si>
  <si>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</si>
  <si>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</si>
  <si>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</si>
  <si>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</si>
  <si>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</si>
  <si>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</si>
  <si>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</si>
  <si>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</si>
  <si>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</si>
  <si>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</si>
  <si>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</si>
  <si>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</si>
  <si>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</si>
  <si>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</si>
  <si>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</si>
  <si>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</si>
  <si>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</si>
  <si>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</si>
  <si>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</si>
  <si>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</si>
  <si>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</si>
  <si>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</si>
  <si>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</si>
  <si>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</si>
  <si>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</si>
  <si>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</si>
  <si>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鹿児島県瀬戸内町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</si>
  <si>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</si>
  <si>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</si>
  <si>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</si>
  <si>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</si>
  <si>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</si>
  <si>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</si>
  <si>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</si>
  <si>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</si>
  <si>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</si>
  <si>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</si>
  <si>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</si>
  <si>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</si>
  <si>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</si>
  <si>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</si>
  <si>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</si>
  <si>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</si>
  <si>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</si>
  <si>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</si>
  <si>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</si>
  <si>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</si>
  <si>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瀬戸内町巡回診療施設特別会計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</si>
  <si>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</si>
  <si>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</si>
  <si>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</si>
  <si>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</si>
  <si>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</si>
  <si>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</si>
  <si>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</si>
  <si>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</si>
  <si>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</si>
  <si>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</si>
  <si>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</si>
  <si>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</si>
  <si>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</si>
  <si>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</si>
  <si>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</si>
  <si>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瀬戸内町国民健康保険（事業勘定）特別会計</t>
    <phoneticPr fontId="5"/>
  </si>
  <si>
    <t>瀬戸内町国民健康保険（直営診療勘定）特別会計</t>
    <phoneticPr fontId="5"/>
  </si>
  <si>
    <t>瀬戸内町介護保険特別会計</t>
    <phoneticPr fontId="5"/>
  </si>
  <si>
    <t>瀬戸内町後期高齢者医療事業特別会計</t>
    <phoneticPr fontId="5"/>
  </si>
  <si>
    <t>瀬戸内町水道事業会計</t>
    <phoneticPr fontId="5"/>
  </si>
  <si>
    <t>法適用企業</t>
    <phoneticPr fontId="5"/>
  </si>
  <si>
    <t>瀬戸内町簡易水道事業特別会計</t>
    <phoneticPr fontId="5"/>
  </si>
  <si>
    <t>-</t>
    <phoneticPr fontId="5"/>
  </si>
  <si>
    <t>法非適用企業</t>
    <phoneticPr fontId="5"/>
  </si>
  <si>
    <t>瀬戸内町船舶交通事業特別会計</t>
    <phoneticPr fontId="5"/>
  </si>
  <si>
    <t>瀬戸内町古仁屋港上屋事業特別会計</t>
    <phoneticPr fontId="5"/>
  </si>
  <si>
    <t>瀬戸内町屠畜場事業特別会計</t>
    <phoneticPr fontId="5"/>
  </si>
  <si>
    <t>瀬戸内町農業集落排水事業特別会計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</si>
  <si>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</si>
  <si>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</si>
  <si>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</si>
  <si>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</si>
  <si>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</si>
  <si>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</si>
  <si>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</si>
  <si>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</si>
  <si>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</si>
  <si>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</si>
  <si>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</si>
  <si>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</si>
  <si>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</si>
  <si>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</si>
  <si>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</si>
  <si>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</si>
  <si>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</si>
  <si>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</si>
  <si>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</si>
  <si>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</si>
  <si>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</si>
  <si>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</si>
  <si>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</si>
  <si>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</si>
  <si>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</si>
  <si>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</si>
  <si>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</si>
  <si>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</si>
  <si>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</si>
  <si>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</si>
  <si>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</si>
  <si>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</si>
  <si>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</si>
  <si>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</si>
  <si>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</si>
  <si>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</si>
  <si>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</si>
  <si>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</si>
  <si>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</si>
  <si>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</si>
  <si>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</si>
  <si>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</si>
  <si>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</si>
  <si>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</si>
  <si>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</si>
  <si>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</si>
  <si>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</si>
  <si>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</si>
  <si>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</si>
  <si>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</si>
  <si>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</si>
  <si>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</si>
  <si>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</si>
  <si>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</si>
  <si>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</si>
  <si>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</si>
  <si>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</si>
  <si>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</si>
  <si>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</si>
  <si>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</si>
  <si>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</si>
  <si>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</si>
  <si>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</si>
  <si>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瀬戸内町船舶交通事業特別会計</t>
    <phoneticPr fontId="5"/>
  </si>
  <si>
    <t>(Ｆ)</t>
    <phoneticPr fontId="5"/>
  </si>
  <si>
    <t>瀬戸内町水道事業会計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</si>
  <si>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</si>
  <si>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</si>
  <si>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</si>
  <si>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</si>
  <si>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</si>
  <si>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</si>
  <si>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</si>
  <si>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</si>
  <si>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</si>
  <si>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</si>
  <si>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</si>
  <si>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</si>
  <si>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</si>
  <si>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</si>
  <si>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</si>
  <si>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</si>
  <si>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</si>
  <si>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</si>
  <si>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</si>
  <si>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</si>
  <si>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</si>
  <si>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</si>
  <si>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</si>
  <si>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</si>
  <si>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</si>
  <si>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</si>
  <si>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</si>
  <si>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</si>
  <si>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</si>
  <si>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</si>
  <si>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</si>
  <si>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</si>
  <si>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</si>
  <si>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</si>
  <si>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</si>
  <si>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</si>
  <si>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</si>
  <si>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</si>
  <si>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</si>
  <si>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</si>
  <si>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</si>
  <si>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</si>
  <si>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</si>
  <si>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</si>
  <si>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</si>
  <si>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</si>
  <si>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</si>
  <si>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</si>
  <si>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</si>
  <si>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</si>
  <si>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</si>
  <si>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</si>
  <si>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</si>
  <si>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</si>
  <si>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</si>
  <si>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</si>
  <si>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</si>
  <si>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</si>
  <si>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</si>
  <si>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</si>
  <si>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</si>
  <si>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</si>
  <si>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</si>
  <si>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</si>
  <si>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</si>
  <si>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</si>
  <si>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</si>
  <si>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</si>
  <si>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</si>
  <si>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</si>
  <si>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</si>
  <si>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</si>
  <si>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</si>
  <si>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</si>
  <si>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</si>
  <si>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</si>
  <si>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</si>
  <si>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</si>
  <si>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</si>
  <si>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</si>
  <si>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</si>
  <si>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</si>
  <si>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</si>
  <si>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</si>
  <si>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</si>
  <si>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</si>
  <si>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0.90</t>
  </si>
  <si>
    <t>一般会計</t>
  </si>
  <si>
    <t>瀬戸内町水道事業会計</t>
  </si>
  <si>
    <t>瀬戸内町介護保険特別会計</t>
  </si>
  <si>
    <t>瀬戸内町船舶交通事業特別会計</t>
  </si>
  <si>
    <t>瀬戸内町国民健康保険（事業勘定）特別会計</t>
  </si>
  <si>
    <t>瀬戸内町後期高齢者医療事業特別会計</t>
  </si>
  <si>
    <t>瀬戸内町国民健康保険（直営診療勘定）特別会計</t>
  </si>
  <si>
    <t>瀬戸内町巡回診療施設特別会計</t>
  </si>
  <si>
    <t>その他会計（赤字）</t>
  </si>
  <si>
    <t>その他会計（黒字）</t>
  </si>
  <si>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</si>
  <si>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</si>
  <si>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</si>
  <si>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大島地区衛生組合</t>
    <rPh sb="0" eb="2">
      <t>オオシマ</t>
    </rPh>
    <rPh sb="2" eb="4">
      <t>チク</t>
    </rPh>
    <rPh sb="4" eb="6">
      <t>エイセイ</t>
    </rPh>
    <rPh sb="6" eb="8">
      <t>クミアイ</t>
    </rPh>
    <phoneticPr fontId="2"/>
  </si>
  <si>
    <t>大島地区消防組合</t>
    <rPh sb="0" eb="2">
      <t>オオシマ</t>
    </rPh>
    <rPh sb="2" eb="4">
      <t>チク</t>
    </rPh>
    <rPh sb="4" eb="6">
      <t>ショウボウ</t>
    </rPh>
    <rPh sb="6" eb="8">
      <t>クミアイ</t>
    </rPh>
    <phoneticPr fontId="2"/>
  </si>
  <si>
    <t>奄美群島広域事務組合</t>
    <rPh sb="0" eb="2">
      <t>アマミ</t>
    </rPh>
    <rPh sb="2" eb="4">
      <t>グントウ</t>
    </rPh>
    <rPh sb="4" eb="6">
      <t>コウイキ</t>
    </rPh>
    <rPh sb="6" eb="8">
      <t>ジム</t>
    </rPh>
    <rPh sb="8" eb="10">
      <t>クミアイ</t>
    </rPh>
    <phoneticPr fontId="2"/>
  </si>
  <si>
    <t>奄美大島地区介護保険一部事務組合</t>
    <rPh sb="0" eb="2">
      <t>アマミ</t>
    </rPh>
    <rPh sb="2" eb="4">
      <t>オオシマ</t>
    </rPh>
    <rPh sb="4" eb="6">
      <t>チク</t>
    </rPh>
    <rPh sb="6" eb="8">
      <t>カイゴ</t>
    </rPh>
    <rPh sb="8" eb="10">
      <t>ホケン</t>
    </rPh>
    <rPh sb="10" eb="12">
      <t>イチブ</t>
    </rPh>
    <rPh sb="12" eb="14">
      <t>ジム</t>
    </rPh>
    <rPh sb="14" eb="16">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</si>
  <si>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</si>
  <si>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</si>
  <si>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大島農業共済組合</t>
    <rPh sb="0" eb="2">
      <t>オオシマ</t>
    </rPh>
    <rPh sb="2" eb="4">
      <t>ノウギョウ</t>
    </rPh>
    <rPh sb="4" eb="6">
      <t>キョウサイ</t>
    </rPh>
    <rPh sb="6" eb="8">
      <t>クミアイ</t>
    </rPh>
    <phoneticPr fontId="2"/>
  </si>
  <si>
    <t>奄美海運</t>
    <rPh sb="0" eb="2">
      <t>アマミ</t>
    </rPh>
    <rPh sb="2" eb="4">
      <t>カイウン</t>
    </rPh>
    <phoneticPr fontId="2"/>
  </si>
  <si>
    <t>加計呂麻バス</t>
    <rPh sb="0" eb="4">
      <t>カケロマ</t>
    </rPh>
    <phoneticPr fontId="2"/>
  </si>
  <si>
    <t>-</t>
    <phoneticPr fontId="2"/>
  </si>
  <si>
    <t>○</t>
    <phoneticPr fontId="2"/>
  </si>
  <si>
    <t>公共施設維持管理基金</t>
    <rPh sb="0" eb="2">
      <t>コウキョウ</t>
    </rPh>
    <rPh sb="2" eb="4">
      <t>シセツ</t>
    </rPh>
    <rPh sb="4" eb="6">
      <t>イジ</t>
    </rPh>
    <rPh sb="6" eb="8">
      <t>カンリ</t>
    </rPh>
    <rPh sb="8" eb="10">
      <t>キキン</t>
    </rPh>
    <phoneticPr fontId="11"/>
  </si>
  <si>
    <t>ふるさと応援基金</t>
    <rPh sb="4" eb="6">
      <t>オウエン</t>
    </rPh>
    <rPh sb="6" eb="8">
      <t>キキン</t>
    </rPh>
    <phoneticPr fontId="11"/>
  </si>
  <si>
    <t>ふるさと応援基金水と土保全基金</t>
    <rPh sb="4" eb="6">
      <t>オウエン</t>
    </rPh>
    <rPh sb="6" eb="8">
      <t>キキン</t>
    </rPh>
    <rPh sb="8" eb="9">
      <t>ミズ</t>
    </rPh>
    <rPh sb="10" eb="11">
      <t>ツチ</t>
    </rPh>
    <rPh sb="11" eb="13">
      <t>ホゼン</t>
    </rPh>
    <rPh sb="13" eb="15">
      <t>キキン</t>
    </rPh>
    <phoneticPr fontId="11"/>
  </si>
  <si>
    <t>災害対策準備基金</t>
    <rPh sb="0" eb="2">
      <t>サイガイ</t>
    </rPh>
    <rPh sb="2" eb="4">
      <t>タイサク</t>
    </rPh>
    <rPh sb="4" eb="6">
      <t>ジュンビ</t>
    </rPh>
    <rPh sb="6" eb="8">
      <t>キキン</t>
    </rPh>
    <phoneticPr fontId="11"/>
  </si>
  <si>
    <t>地域振興基金</t>
    <rPh sb="0" eb="2">
      <t>チイキ</t>
    </rPh>
    <rPh sb="2" eb="4">
      <t>シンコウ</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</si>
  <si>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</si>
  <si>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</si>
  <si>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</si>
  <si>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</si>
  <si>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</si>
  <si>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</si>
  <si>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</si>
  <si>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</si>
  <si>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</si>
  <si>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</si>
  <si>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</si>
  <si>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</si>
  <si>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類似団体より高くなっている一方、有形固定資産減価償却率は類似団体より低くなっている。施設の更新等に多くの起債を発行してきたため将来負担比率が高くなっているが、近年では起債発行の抑制や繰上償還による起債残高の減少により将来負担比率は減少傾向にある。今後も老朽化した施設の更新が予定されているが、大きく起債にたよらない財政運営に取り組みながら老朽化対策を行う。</t>
    <rPh sb="0" eb="2">
      <t>ショウライ</t>
    </rPh>
    <rPh sb="2" eb="4">
      <t>フタン</t>
    </rPh>
    <rPh sb="4" eb="6">
      <t>ヒリツ</t>
    </rPh>
    <rPh sb="7" eb="9">
      <t>ルイジ</t>
    </rPh>
    <rPh sb="9" eb="11">
      <t>ダンタイ</t>
    </rPh>
    <rPh sb="13" eb="14">
      <t>タカ</t>
    </rPh>
    <rPh sb="20" eb="22">
      <t>イッポウ</t>
    </rPh>
    <rPh sb="23" eb="25">
      <t>ユウケイ</t>
    </rPh>
    <rPh sb="25" eb="27">
      <t>コテイ</t>
    </rPh>
    <rPh sb="27" eb="29">
      <t>シサン</t>
    </rPh>
    <rPh sb="29" eb="31">
      <t>ゲンカ</t>
    </rPh>
    <rPh sb="31" eb="33">
      <t>ショウキャク</t>
    </rPh>
    <rPh sb="33" eb="34">
      <t>リツ</t>
    </rPh>
    <rPh sb="35" eb="37">
      <t>ルイジ</t>
    </rPh>
    <rPh sb="37" eb="39">
      <t>ダンタイ</t>
    </rPh>
    <rPh sb="41" eb="42">
      <t>ヒク</t>
    </rPh>
    <rPh sb="49" eb="51">
      <t>シセツ</t>
    </rPh>
    <rPh sb="52" eb="54">
      <t>コウシン</t>
    </rPh>
    <rPh sb="54" eb="55">
      <t>トウ</t>
    </rPh>
    <rPh sb="56" eb="57">
      <t>オオ</t>
    </rPh>
    <rPh sb="59" eb="61">
      <t>キサイ</t>
    </rPh>
    <rPh sb="62" eb="64">
      <t>ハッコウ</t>
    </rPh>
    <rPh sb="70" eb="72">
      <t>ショウライ</t>
    </rPh>
    <rPh sb="72" eb="74">
      <t>フタン</t>
    </rPh>
    <rPh sb="74" eb="76">
      <t>ヒリツ</t>
    </rPh>
    <rPh sb="77" eb="78">
      <t>タカ</t>
    </rPh>
    <rPh sb="86" eb="88">
      <t>キンネン</t>
    </rPh>
    <rPh sb="90" eb="92">
      <t>キサイ</t>
    </rPh>
    <rPh sb="92" eb="94">
      <t>ハッコウ</t>
    </rPh>
    <rPh sb="95" eb="97">
      <t>ヨクセイ</t>
    </rPh>
    <rPh sb="98" eb="100">
      <t>クリアゲ</t>
    </rPh>
    <rPh sb="100" eb="102">
      <t>ショウカン</t>
    </rPh>
    <rPh sb="105" eb="107">
      <t>キサイ</t>
    </rPh>
    <rPh sb="107" eb="108">
      <t>ザン</t>
    </rPh>
    <rPh sb="108" eb="109">
      <t>タカ</t>
    </rPh>
    <rPh sb="110" eb="112">
      <t>ゲンショウ</t>
    </rPh>
    <rPh sb="115" eb="117">
      <t>ショウライ</t>
    </rPh>
    <rPh sb="117" eb="119">
      <t>フタン</t>
    </rPh>
    <rPh sb="119" eb="121">
      <t>ヒリツ</t>
    </rPh>
    <rPh sb="122" eb="124">
      <t>ゲンショウ</t>
    </rPh>
    <rPh sb="124" eb="126">
      <t>ケイコウ</t>
    </rPh>
    <rPh sb="130" eb="132">
      <t>コンゴ</t>
    </rPh>
    <rPh sb="133" eb="135">
      <t>ロウキュウ</t>
    </rPh>
    <rPh sb="135" eb="136">
      <t>カ</t>
    </rPh>
    <rPh sb="138" eb="140">
      <t>シセツ</t>
    </rPh>
    <rPh sb="141" eb="143">
      <t>コウシン</t>
    </rPh>
    <rPh sb="144" eb="146">
      <t>ヨテイ</t>
    </rPh>
    <rPh sb="153" eb="154">
      <t>オオ</t>
    </rPh>
    <rPh sb="156" eb="158">
      <t>キサイ</t>
    </rPh>
    <rPh sb="164" eb="166">
      <t>ザイセイ</t>
    </rPh>
    <rPh sb="166" eb="168">
      <t>ウンエイ</t>
    </rPh>
    <rPh sb="169" eb="170">
      <t>ト</t>
    </rPh>
    <rPh sb="171" eb="172">
      <t>ク</t>
    </rPh>
    <rPh sb="176" eb="178">
      <t>ロウキュウ</t>
    </rPh>
    <rPh sb="178" eb="179">
      <t>カ</t>
    </rPh>
    <rPh sb="179" eb="181">
      <t>タイサク</t>
    </rPh>
    <rPh sb="182" eb="183">
      <t>オコナ</t>
    </rPh>
    <phoneticPr fontId="5"/>
  </si>
  <si>
    <t>将来負担比率、実質公債費比率ともに類似団体平均値を上回っているが、起債発行の抑制等により、どちらとも減少傾向にある。
今後も、事業の平準化による起債発行額の抑制や、交付税措置率の良い起債の活用を行い、将来負担比率及び実質公債費比率の減少に努める。</t>
    <rPh sb="0" eb="2">
      <t>ショウライ</t>
    </rPh>
    <rPh sb="2" eb="4">
      <t>フタン</t>
    </rPh>
    <rPh sb="4" eb="6">
      <t>ヒリツ</t>
    </rPh>
    <rPh sb="7" eb="9">
      <t>ジッシツ</t>
    </rPh>
    <rPh sb="9" eb="11">
      <t>コウサイ</t>
    </rPh>
    <rPh sb="11" eb="12">
      <t>ヒ</t>
    </rPh>
    <rPh sb="12" eb="14">
      <t>ヒリツ</t>
    </rPh>
    <rPh sb="17" eb="19">
      <t>ルイジ</t>
    </rPh>
    <rPh sb="19" eb="21">
      <t>ダンタイ</t>
    </rPh>
    <rPh sb="21" eb="23">
      <t>ヘイキン</t>
    </rPh>
    <rPh sb="23" eb="24">
      <t>チ</t>
    </rPh>
    <rPh sb="25" eb="27">
      <t>ウワマワ</t>
    </rPh>
    <rPh sb="33" eb="35">
      <t>キサイ</t>
    </rPh>
    <rPh sb="35" eb="37">
      <t>ハッコウ</t>
    </rPh>
    <rPh sb="38" eb="40">
      <t>ヨクセイ</t>
    </rPh>
    <rPh sb="40" eb="41">
      <t>トウ</t>
    </rPh>
    <rPh sb="50" eb="52">
      <t>ゲンショウ</t>
    </rPh>
    <rPh sb="52" eb="54">
      <t>ケイコウ</t>
    </rPh>
    <rPh sb="59" eb="61">
      <t>コンゴ</t>
    </rPh>
    <rPh sb="63" eb="65">
      <t>ジギョウ</t>
    </rPh>
    <rPh sb="66" eb="69">
      <t>ヘイジュンカ</t>
    </rPh>
    <rPh sb="72" eb="74">
      <t>キサイ</t>
    </rPh>
    <rPh sb="74" eb="76">
      <t>ハッコウ</t>
    </rPh>
    <rPh sb="76" eb="77">
      <t>ガク</t>
    </rPh>
    <rPh sb="78" eb="80">
      <t>ヨクセイ</t>
    </rPh>
    <rPh sb="82" eb="85">
      <t>コウフゼイ</t>
    </rPh>
    <rPh sb="85" eb="87">
      <t>ソチ</t>
    </rPh>
    <rPh sb="87" eb="88">
      <t>リツ</t>
    </rPh>
    <rPh sb="89" eb="90">
      <t>ヨ</t>
    </rPh>
    <rPh sb="91" eb="93">
      <t>キサイ</t>
    </rPh>
    <rPh sb="94" eb="96">
      <t>カツヨウ</t>
    </rPh>
    <rPh sb="97" eb="98">
      <t>オコナ</t>
    </rPh>
    <rPh sb="100" eb="102">
      <t>ショウライ</t>
    </rPh>
    <rPh sb="102" eb="104">
      <t>フタン</t>
    </rPh>
    <rPh sb="104" eb="106">
      <t>ヒリツ</t>
    </rPh>
    <rPh sb="106" eb="107">
      <t>オヨ</t>
    </rPh>
    <rPh sb="108" eb="110">
      <t>ジッシツ</t>
    </rPh>
    <rPh sb="110" eb="113">
      <t>コウサイヒ</t>
    </rPh>
    <rPh sb="113" eb="115">
      <t>ヒリツ</t>
    </rPh>
    <rPh sb="116" eb="118">
      <t>ゲンショウ</t>
    </rPh>
    <rPh sb="119" eb="12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</si>
</sst>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F87F-4E41-81A3-F4F8CC1320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178314</c:v>
                </c:pt>
                <c:pt idx="1">
                  <c:v>194829</c:v>
                </c:pt>
                <c:pt idx="2">
                  <c:v>164652</c:v>
                </c:pt>
                <c:pt idx="3">
                  <c:v>162826</c:v>
                </c:pt>
                <c:pt idx="4">
                  <c:v>244280</c:v>
                </c:pt>
              </c:numCache>
            </c:numRef>
          </c:val>
          <c:smooth val="0"/>
          <c:extLst>
            <c:ext xmlns:c16="http://schemas.microsoft.com/office/drawing/2014/chart" uri="{C3380CC4-5D6E-409C-BE32-E72D297353CC}">
              <c16:uniqueId val="{00000001-F87F-4E41-81A3-F4F8CC13202C}"/>
            </c:ext>
          </c:extLst>
        </c:ser>
        <c:dLbls>
          <c:showLegendKey val="0"/>
          <c:showVal val="0"/>
          <c:showCatName val="0"/>
          <c:showSerName val="0"/>
          <c:showPercent val="0"/>
          <c:showBubbleSize val="0"/>
        </c:dLbls>
        <c:marker val="1"/>
        <c:smooth val="0"/>
        <c:axId val="108649088"/>
        <c:axId val="111162112"/>
      </c:lineChart>
      <c:catAx>
        <c:axId val="108649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162112"/>
        <c:crosses val="autoZero"/>
        <c:auto val="1"/>
        <c:lblAlgn val="ctr"/>
        <c:lblOffset val="100"/>
        <c:tickLblSkip val="1"/>
        <c:tickMarkSkip val="1"/>
        <c:noMultiLvlLbl val="0"/>
      </c:catAx>
      <c:valAx>
        <c:axId val="11116211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49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12.83</c:v>
                </c:pt>
                <c:pt idx="1">
                  <c:v>11.07</c:v>
                </c:pt>
                <c:pt idx="2">
                  <c:v>9.7200000000000006</c:v>
                </c:pt>
                <c:pt idx="3">
                  <c:v>9.07</c:v>
                </c:pt>
                <c:pt idx="4">
                  <c:v>8.9600000000000009</c:v>
                </c:pt>
              </c:numCache>
            </c:numRef>
          </c:val>
          <c:extLst>
            <c:ext xmlns:c16="http://schemas.microsoft.com/office/drawing/2014/chart" uri="{C3380CC4-5D6E-409C-BE32-E72D297353CC}">
              <c16:uniqueId val="{00000000-4C17-4C32-A8F2-E5B63A17A9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13.75</c:v>
                </c:pt>
                <c:pt idx="1">
                  <c:v>16.91</c:v>
                </c:pt>
                <c:pt idx="2">
                  <c:v>21.45</c:v>
                </c:pt>
                <c:pt idx="3">
                  <c:v>26.98</c:v>
                </c:pt>
                <c:pt idx="4">
                  <c:v>26.44</c:v>
                </c:pt>
              </c:numCache>
            </c:numRef>
          </c:val>
          <c:extLst>
            <c:ext xmlns:c16="http://schemas.microsoft.com/office/drawing/2014/chart" uri="{C3380CC4-5D6E-409C-BE32-E72D297353CC}">
              <c16:uniqueId val="{00000001-4C17-4C32-A8F2-E5B63A17A9A6}"/>
            </c:ext>
          </c:extLst>
        </c:ser>
        <c:dLbls>
          <c:showLegendKey val="0"/>
          <c:showVal val="0"/>
          <c:showCatName val="0"/>
          <c:showSerName val="0"/>
          <c:showPercent val="0"/>
          <c:showBubbleSize val="0"/>
        </c:dLbls>
        <c:gapWidth val="250"/>
        <c:overlap val="100"/>
        <c:axId val="109886080"/>
        <c:axId val="109892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10.37</c:v>
                </c:pt>
                <c:pt idx="1">
                  <c:v>0.81</c:v>
                </c:pt>
                <c:pt idx="2">
                  <c:v>4.26</c:v>
                </c:pt>
                <c:pt idx="3">
                  <c:v>8.07</c:v>
                </c:pt>
                <c:pt idx="4">
                  <c:v>-0.9</c:v>
                </c:pt>
              </c:numCache>
            </c:numRef>
          </c:val>
          <c:smooth val="0"/>
          <c:extLst>
            <c:ext xmlns:c16="http://schemas.microsoft.com/office/drawing/2014/chart" uri="{C3380CC4-5D6E-409C-BE32-E72D297353CC}">
              <c16:uniqueId val="{00000002-4C17-4C32-A8F2-E5B63A17A9A6}"/>
            </c:ext>
          </c:extLst>
        </c:ser>
        <c:dLbls>
          <c:showLegendKey val="0"/>
          <c:showVal val="0"/>
          <c:showCatName val="0"/>
          <c:showSerName val="0"/>
          <c:showPercent val="0"/>
          <c:showBubbleSize val="0"/>
        </c:dLbls>
        <c:marker val="1"/>
        <c:smooth val="0"/>
        <c:axId val="109886080"/>
        <c:axId val="109892352"/>
      </c:lineChart>
      <c:catAx>
        <c:axId val="10988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892352"/>
        <c:crosses val="autoZero"/>
        <c:auto val="1"/>
        <c:lblAlgn val="ctr"/>
        <c:lblOffset val="100"/>
        <c:tickLblSkip val="1"/>
        <c:tickMarkSkip val="1"/>
        <c:noMultiLvlLbl val="0"/>
      </c:catAx>
      <c:valAx>
        <c:axId val="10989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8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0.32</c:v>
                </c:pt>
                <c:pt idx="2">
                  <c:v>#N/A</c:v>
                </c:pt>
                <c:pt idx="3">
                  <c:v>0.35</c:v>
                </c:pt>
                <c:pt idx="4">
                  <c:v>#N/A</c:v>
                </c:pt>
                <c:pt idx="5">
                  <c:v>0.11</c:v>
                </c:pt>
                <c:pt idx="6">
                  <c:v>#N/A</c:v>
                </c:pt>
                <c:pt idx="7">
                  <c:v>0.1</c:v>
                </c:pt>
                <c:pt idx="8">
                  <c:v>#N/A</c:v>
                </c:pt>
                <c:pt idx="9">
                  <c:v>0</c:v>
                </c:pt>
              </c:numCache>
            </c:numRef>
          </c:val>
          <c:extLst>
            <c:ext xmlns:c16="http://schemas.microsoft.com/office/drawing/2014/chart" uri="{C3380CC4-5D6E-409C-BE32-E72D297353CC}">
              <c16:uniqueId val="{00000000-5752-4A35-BB74-8EDA76E622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52-4A35-BB74-8EDA76E622D0}"/>
            </c:ext>
          </c:extLst>
        </c:ser>
        <c:ser>
          <c:idx val="2"/>
          <c:order val="2"/>
          <c:tx>
            <c:strRef>
              <c:f>データシート!$A$29</c:f>
              <c:strCache>
                <c:ptCount val="1"/>
                <c:pt idx="0">
                  <c:v>瀬戸内町巡回診療施設特別会計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0.36</c:v>
                </c:pt>
                <c:pt idx="2">
                  <c:v>#N/A</c:v>
                </c:pt>
                <c:pt idx="3">
                  <c:v>0.27</c:v>
                </c:pt>
                <c:pt idx="4">
                  <c:v>#N/A</c:v>
                </c:pt>
                <c:pt idx="5">
                  <c:v>0.03</c:v>
                </c:pt>
                <c:pt idx="6">
                  <c:v>#N/A</c:v>
                </c:pt>
                <c:pt idx="7">
                  <c:v>0.01</c:v>
                </c:pt>
                <c:pt idx="8">
                  <c:v>#N/A</c:v>
                </c:pt>
                <c:pt idx="9">
                  <c:v>0</c:v>
                </c:pt>
              </c:numCache>
            </c:numRef>
          </c:val>
          <c:extLst>
            <c:ext xmlns:c16="http://schemas.microsoft.com/office/drawing/2014/chart" uri="{C3380CC4-5D6E-409C-BE32-E72D297353CC}">
              <c16:uniqueId val="{00000002-5752-4A35-BB74-8EDA76E622D0}"/>
            </c:ext>
          </c:extLst>
        </c:ser>
        <c:ser>
          <c:idx val="3"/>
          <c:order val="3"/>
          <c:tx>
            <c:strRef>
              <c:f>データシート!$A$30</c:f>
              <c:strCache>
                <c:ptCount val="1"/>
                <c:pt idx="0">
                  <c:v>瀬戸内町国民健康保険（直営診療勘定）特別会計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0.09</c:v>
                </c:pt>
                <c:pt idx="4">
                  <c:v>#N/A</c:v>
                </c:pt>
                <c:pt idx="5">
                  <c:v>0.01</c:v>
                </c:pt>
                <c:pt idx="6">
                  <c:v>#N/A</c:v>
                </c:pt>
                <c:pt idx="7">
                  <c:v>0</c:v>
                </c:pt>
                <c:pt idx="8">
                  <c:v>#N/A</c:v>
                </c:pt>
                <c:pt idx="9">
                  <c:v>0</c:v>
                </c:pt>
              </c:numCache>
            </c:numRef>
          </c:val>
          <c:extLst>
            <c:ext xmlns:c16="http://schemas.microsoft.com/office/drawing/2014/chart" uri="{C3380CC4-5D6E-409C-BE32-E72D297353CC}">
              <c16:uniqueId val="{00000003-5752-4A35-BB74-8EDA76E622D0}"/>
            </c:ext>
          </c:extLst>
        </c:ser>
        <c:ser>
          <c:idx val="4"/>
          <c:order val="4"/>
          <c:tx>
            <c:strRef>
              <c:f>データシート!$A$31</c:f>
              <c:strCache>
                <c:ptCount val="1"/>
                <c:pt idx="0">
                  <c:v>瀬戸内町後期高齢者医療事業特別会計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0.04</c:v>
                </c:pt>
                <c:pt idx="4">
                  <c:v>#N/A</c:v>
                </c:pt>
                <c:pt idx="5">
                  <c:v>0.03</c:v>
                </c:pt>
                <c:pt idx="6">
                  <c:v>#N/A</c:v>
                </c:pt>
                <c:pt idx="7">
                  <c:v>0.02</c:v>
                </c:pt>
                <c:pt idx="8">
                  <c:v>#N/A</c:v>
                </c:pt>
                <c:pt idx="9">
                  <c:v>0.03</c:v>
                </c:pt>
              </c:numCache>
            </c:numRef>
          </c:val>
          <c:extLst>
            <c:ext xmlns:c16="http://schemas.microsoft.com/office/drawing/2014/chart" uri="{C3380CC4-5D6E-409C-BE32-E72D297353CC}">
              <c16:uniqueId val="{00000004-5752-4A35-BB74-8EDA76E622D0}"/>
            </c:ext>
          </c:extLst>
        </c:ser>
        <c:ser>
          <c:idx val="5"/>
          <c:order val="5"/>
          <c:tx>
            <c:strRef>
              <c:f>データシート!$A$32</c:f>
              <c:strCache>
                <c:ptCount val="1"/>
                <c:pt idx="0">
                  <c:v>瀬戸内町国民健康保険（事業勘定）特別会計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c:v>
                </c:pt>
                <c:pt idx="2">
                  <c:v>#N/A</c:v>
                </c:pt>
                <c:pt idx="3">
                  <c:v>0.4</c:v>
                </c:pt>
                <c:pt idx="4">
                  <c:v>#N/A</c:v>
                </c:pt>
                <c:pt idx="5">
                  <c:v>0.17</c:v>
                </c:pt>
                <c:pt idx="6">
                  <c:v>#N/A</c:v>
                </c:pt>
                <c:pt idx="7">
                  <c:v>0.09</c:v>
                </c:pt>
                <c:pt idx="8">
                  <c:v>#N/A</c:v>
                </c:pt>
                <c:pt idx="9">
                  <c:v>0.17</c:v>
                </c:pt>
              </c:numCache>
            </c:numRef>
          </c:val>
          <c:extLst>
            <c:ext xmlns:c16="http://schemas.microsoft.com/office/drawing/2014/chart" uri="{C3380CC4-5D6E-409C-BE32-E72D297353CC}">
              <c16:uniqueId val="{00000005-5752-4A35-BB74-8EDA76E622D0}"/>
            </c:ext>
          </c:extLst>
        </c:ser>
        <c:ser>
          <c:idx val="6"/>
          <c:order val="6"/>
          <c:tx>
            <c:strRef>
              <c:f>データシート!$A$33</c:f>
              <c:strCache>
                <c:ptCount val="1"/>
                <c:pt idx="0">
                  <c:v>瀬戸内町船舶交通事業特別会計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0.4</c:v>
                </c:pt>
                <c:pt idx="4">
                  <c:v>#N/A</c:v>
                </c:pt>
                <c:pt idx="5">
                  <c:v>0.35</c:v>
                </c:pt>
                <c:pt idx="6">
                  <c:v>#N/A</c:v>
                </c:pt>
                <c:pt idx="7">
                  <c:v>0.05</c:v>
                </c:pt>
                <c:pt idx="8">
                  <c:v>#N/A</c:v>
                </c:pt>
                <c:pt idx="9">
                  <c:v>0.48</c:v>
                </c:pt>
              </c:numCache>
            </c:numRef>
          </c:val>
          <c:extLst>
            <c:ext xmlns:c16="http://schemas.microsoft.com/office/drawing/2014/chart" uri="{C3380CC4-5D6E-409C-BE32-E72D297353CC}">
              <c16:uniqueId val="{00000006-5752-4A35-BB74-8EDA76E622D0}"/>
            </c:ext>
          </c:extLst>
        </c:ser>
        <c:ser>
          <c:idx val="7"/>
          <c:order val="7"/>
          <c:tx>
            <c:strRef>
              <c:f>データシート!$A$34</c:f>
              <c:strCache>
                <c:ptCount val="1"/>
                <c:pt idx="0">
                  <c:v>瀬戸内町介護保険特別会計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0.78</c:v>
                </c:pt>
                <c:pt idx="2">
                  <c:v>#N/A</c:v>
                </c:pt>
                <c:pt idx="3">
                  <c:v>0.92</c:v>
                </c:pt>
                <c:pt idx="4">
                  <c:v>#N/A</c:v>
                </c:pt>
                <c:pt idx="5">
                  <c:v>0.74</c:v>
                </c:pt>
                <c:pt idx="6">
                  <c:v>#N/A</c:v>
                </c:pt>
                <c:pt idx="7">
                  <c:v>0.83</c:v>
                </c:pt>
                <c:pt idx="8">
                  <c:v>#N/A</c:v>
                </c:pt>
                <c:pt idx="9">
                  <c:v>1.18</c:v>
                </c:pt>
              </c:numCache>
            </c:numRef>
          </c:val>
          <c:extLst>
            <c:ext xmlns:c16="http://schemas.microsoft.com/office/drawing/2014/chart" uri="{C3380CC4-5D6E-409C-BE32-E72D297353CC}">
              <c16:uniqueId val="{00000007-5752-4A35-BB74-8EDA76E622D0}"/>
            </c:ext>
          </c:extLst>
        </c:ser>
        <c:ser>
          <c:idx val="8"/>
          <c:order val="8"/>
          <c:tx>
            <c:strRef>
              <c:f>データシート!$A$35</c:f>
              <c:strCache>
                <c:ptCount val="1"/>
                <c:pt idx="0">
                  <c:v>瀬戸内町水道事業会計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3.18</c:v>
                </c:pt>
                <c:pt idx="2">
                  <c:v>#N/A</c:v>
                </c:pt>
                <c:pt idx="3">
                  <c:v>3.63</c:v>
                </c:pt>
                <c:pt idx="4">
                  <c:v>#N/A</c:v>
                </c:pt>
                <c:pt idx="5">
                  <c:v>4.2</c:v>
                </c:pt>
                <c:pt idx="6">
                  <c:v>#N/A</c:v>
                </c:pt>
                <c:pt idx="7">
                  <c:v>5</c:v>
                </c:pt>
                <c:pt idx="8">
                  <c:v>#N/A</c:v>
                </c:pt>
                <c:pt idx="9">
                  <c:v>5.49</c:v>
                </c:pt>
              </c:numCache>
            </c:numRef>
          </c:val>
          <c:extLst>
            <c:ext xmlns:c16="http://schemas.microsoft.com/office/drawing/2014/chart" uri="{C3380CC4-5D6E-409C-BE32-E72D297353CC}">
              <c16:uniqueId val="{00000008-5752-4A35-BB74-8EDA76E622D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12.46</c:v>
                </c:pt>
                <c:pt idx="2">
                  <c:v>#N/A</c:v>
                </c:pt>
                <c:pt idx="3">
                  <c:v>10.79</c:v>
                </c:pt>
                <c:pt idx="4">
                  <c:v>#N/A</c:v>
                </c:pt>
                <c:pt idx="5">
                  <c:v>9.68</c:v>
                </c:pt>
                <c:pt idx="6">
                  <c:v>#N/A</c:v>
                </c:pt>
                <c:pt idx="7">
                  <c:v>9.06</c:v>
                </c:pt>
                <c:pt idx="8">
                  <c:v>#N/A</c:v>
                </c:pt>
                <c:pt idx="9">
                  <c:v>8.9499999999999993</c:v>
                </c:pt>
              </c:numCache>
            </c:numRef>
          </c:val>
          <c:extLst>
            <c:ext xmlns:c16="http://schemas.microsoft.com/office/drawing/2014/chart" uri="{C3380CC4-5D6E-409C-BE32-E72D297353CC}">
              <c16:uniqueId val="{00000009-5752-4A35-BB74-8EDA76E622D0}"/>
            </c:ext>
          </c:extLst>
        </c:ser>
        <c:dLbls>
          <c:showLegendKey val="0"/>
          <c:showVal val="0"/>
          <c:showCatName val="0"/>
          <c:showSerName val="0"/>
          <c:showPercent val="0"/>
          <c:showBubbleSize val="0"/>
        </c:dLbls>
        <c:gapWidth val="150"/>
        <c:overlap val="100"/>
        <c:axId val="110010752"/>
        <c:axId val="110012288"/>
      </c:barChart>
      <c:catAx>
        <c:axId val="11001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12288"/>
        <c:crosses val="autoZero"/>
        <c:auto val="1"/>
        <c:lblAlgn val="ctr"/>
        <c:lblOffset val="100"/>
        <c:tickLblSkip val="1"/>
        <c:tickMarkSkip val="1"/>
        <c:noMultiLvlLbl val="0"/>
      </c:catAx>
      <c:valAx>
        <c:axId val="110012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10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1027</c:v>
                </c:pt>
                <c:pt idx="5">
                  <c:v>1007</c:v>
                </c:pt>
                <c:pt idx="8">
                  <c:v>987</c:v>
                </c:pt>
                <c:pt idx="11">
                  <c:v>1113</c:v>
                </c:pt>
                <c:pt idx="14">
                  <c:v>1130</c:v>
                </c:pt>
              </c:numCache>
            </c:numRef>
          </c:val>
          <c:extLst>
            <c:ext xmlns:c16="http://schemas.microsoft.com/office/drawing/2014/chart" uri="{C3380CC4-5D6E-409C-BE32-E72D297353CC}">
              <c16:uniqueId val="{00000000-C2C4-474F-957D-6EA0A6B1EA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C2C4-474F-957D-6EA0A6B1EA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45</c:v>
                </c:pt>
                <c:pt idx="6">
                  <c:v>0</c:v>
                </c:pt>
                <c:pt idx="9">
                  <c:v>0</c:v>
                </c:pt>
                <c:pt idx="12">
                  <c:v>0</c:v>
                </c:pt>
              </c:numCache>
            </c:numRef>
          </c:val>
          <c:extLst>
            <c:ext xmlns:c16="http://schemas.microsoft.com/office/drawing/2014/chart" uri="{C3380CC4-5D6E-409C-BE32-E72D297353CC}">
              <c16:uniqueId val="{00000002-C2C4-474F-957D-6EA0A6B1EA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c:v>
                </c:pt>
                <c:pt idx="3">
                  <c:v>7</c:v>
                </c:pt>
                <c:pt idx="6">
                  <c:v>1</c:v>
                </c:pt>
                <c:pt idx="9">
                  <c:v>0</c:v>
                </c:pt>
                <c:pt idx="12">
                  <c:v>0</c:v>
                </c:pt>
              </c:numCache>
            </c:numRef>
          </c:val>
          <c:extLst>
            <c:ext xmlns:c16="http://schemas.microsoft.com/office/drawing/2014/chart" uri="{C3380CC4-5D6E-409C-BE32-E72D297353CC}">
              <c16:uniqueId val="{00000003-C2C4-474F-957D-6EA0A6B1EA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53</c:v>
                </c:pt>
                <c:pt idx="3">
                  <c:v>53</c:v>
                </c:pt>
                <c:pt idx="6">
                  <c:v>53</c:v>
                </c:pt>
                <c:pt idx="9">
                  <c:v>48</c:v>
                </c:pt>
                <c:pt idx="12">
                  <c:v>70</c:v>
                </c:pt>
              </c:numCache>
            </c:numRef>
          </c:val>
          <c:extLst>
            <c:ext xmlns:c16="http://schemas.microsoft.com/office/drawing/2014/chart" uri="{C3380CC4-5D6E-409C-BE32-E72D297353CC}">
              <c16:uniqueId val="{00000004-C2C4-474F-957D-6EA0A6B1EA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C4-474F-957D-6EA0A6B1EA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C4-474F-957D-6EA0A6B1EA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1402</c:v>
                </c:pt>
                <c:pt idx="3">
                  <c:v>1348</c:v>
                </c:pt>
                <c:pt idx="6">
                  <c:v>1348</c:v>
                </c:pt>
                <c:pt idx="9">
                  <c:v>1483</c:v>
                </c:pt>
                <c:pt idx="12">
                  <c:v>1477</c:v>
                </c:pt>
              </c:numCache>
            </c:numRef>
          </c:val>
          <c:extLst>
            <c:ext xmlns:c16="http://schemas.microsoft.com/office/drawing/2014/chart" uri="{C3380CC4-5D6E-409C-BE32-E72D297353CC}">
              <c16:uniqueId val="{00000007-C2C4-474F-957D-6EA0A6B1EA0B}"/>
            </c:ext>
          </c:extLst>
        </c:ser>
        <c:dLbls>
          <c:showLegendKey val="0"/>
          <c:showVal val="0"/>
          <c:showCatName val="0"/>
          <c:showSerName val="0"/>
          <c:showPercent val="0"/>
          <c:showBubbleSize val="0"/>
        </c:dLbls>
        <c:gapWidth val="100"/>
        <c:overlap val="100"/>
        <c:axId val="110063616"/>
        <c:axId val="110065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442</c:v>
                </c:pt>
                <c:pt idx="2">
                  <c:v>#N/A</c:v>
                </c:pt>
                <c:pt idx="3">
                  <c:v>#N/A</c:v>
                </c:pt>
                <c:pt idx="4">
                  <c:v>446</c:v>
                </c:pt>
                <c:pt idx="5">
                  <c:v>#N/A</c:v>
                </c:pt>
                <c:pt idx="6">
                  <c:v>#N/A</c:v>
                </c:pt>
                <c:pt idx="7">
                  <c:v>415</c:v>
                </c:pt>
                <c:pt idx="8">
                  <c:v>#N/A</c:v>
                </c:pt>
                <c:pt idx="9">
                  <c:v>#N/A</c:v>
                </c:pt>
                <c:pt idx="10">
                  <c:v>418</c:v>
                </c:pt>
                <c:pt idx="11">
                  <c:v>#N/A</c:v>
                </c:pt>
                <c:pt idx="12">
                  <c:v>#N/A</c:v>
                </c:pt>
                <c:pt idx="13">
                  <c:v>417</c:v>
                </c:pt>
                <c:pt idx="14">
                  <c:v>#N/A</c:v>
                </c:pt>
              </c:numCache>
            </c:numRef>
          </c:val>
          <c:smooth val="0"/>
          <c:extLst>
            <c:ext xmlns:c16="http://schemas.microsoft.com/office/drawing/2014/chart" uri="{C3380CC4-5D6E-409C-BE32-E72D297353CC}">
              <c16:uniqueId val="{00000008-C2C4-474F-957D-6EA0A6B1EA0B}"/>
            </c:ext>
          </c:extLst>
        </c:ser>
        <c:dLbls>
          <c:showLegendKey val="0"/>
          <c:showVal val="0"/>
          <c:showCatName val="0"/>
          <c:showSerName val="0"/>
          <c:showPercent val="0"/>
          <c:showBubbleSize val="0"/>
        </c:dLbls>
        <c:marker val="1"/>
        <c:smooth val="0"/>
        <c:axId val="110063616"/>
        <c:axId val="110065536"/>
      </c:lineChart>
      <c:catAx>
        <c:axId val="11006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65536"/>
        <c:crosses val="autoZero"/>
        <c:auto val="1"/>
        <c:lblAlgn val="ctr"/>
        <c:lblOffset val="100"/>
        <c:tickLblSkip val="1"/>
        <c:tickMarkSkip val="1"/>
        <c:noMultiLvlLbl val="0"/>
      </c:catAx>
      <c:valAx>
        <c:axId val="11006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6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8358</c:v>
                </c:pt>
                <c:pt idx="5">
                  <c:v>8316</c:v>
                </c:pt>
                <c:pt idx="8">
                  <c:v>8399</c:v>
                </c:pt>
                <c:pt idx="11">
                  <c:v>8103</c:v>
                </c:pt>
                <c:pt idx="14">
                  <c:v>8045</c:v>
                </c:pt>
              </c:numCache>
            </c:numRef>
          </c:val>
          <c:extLst>
            <c:ext xmlns:c16="http://schemas.microsoft.com/office/drawing/2014/chart" uri="{C3380CC4-5D6E-409C-BE32-E72D297353CC}">
              <c16:uniqueId val="{00000000-5459-4C3A-B5E1-218D4F1652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526</c:v>
                </c:pt>
                <c:pt idx="5">
                  <c:v>519</c:v>
                </c:pt>
                <c:pt idx="8">
                  <c:v>533</c:v>
                </c:pt>
                <c:pt idx="11">
                  <c:v>487</c:v>
                </c:pt>
                <c:pt idx="14">
                  <c:v>439</c:v>
                </c:pt>
              </c:numCache>
            </c:numRef>
          </c:val>
          <c:extLst>
            <c:ext xmlns:c16="http://schemas.microsoft.com/office/drawing/2014/chart" uri="{C3380CC4-5D6E-409C-BE32-E72D297353CC}">
              <c16:uniqueId val="{00000001-5459-4C3A-B5E1-218D4F1652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1146</c:v>
                </c:pt>
                <c:pt idx="5">
                  <c:v>1503</c:v>
                </c:pt>
                <c:pt idx="8">
                  <c:v>1751</c:v>
                </c:pt>
                <c:pt idx="11">
                  <c:v>2020</c:v>
                </c:pt>
                <c:pt idx="14">
                  <c:v>2041</c:v>
                </c:pt>
              </c:numCache>
            </c:numRef>
          </c:val>
          <c:extLst>
            <c:ext xmlns:c16="http://schemas.microsoft.com/office/drawing/2014/chart" uri="{C3380CC4-5D6E-409C-BE32-E72D297353CC}">
              <c16:uniqueId val="{00000002-5459-4C3A-B5E1-218D4F1652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59-4C3A-B5E1-218D4F1652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59-4C3A-B5E1-218D4F1652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195</c:v>
                </c:pt>
                <c:pt idx="3">
                  <c:v>222</c:v>
                </c:pt>
                <c:pt idx="6">
                  <c:v>165</c:v>
                </c:pt>
                <c:pt idx="9">
                  <c:v>157</c:v>
                </c:pt>
                <c:pt idx="12">
                  <c:v>161</c:v>
                </c:pt>
              </c:numCache>
            </c:numRef>
          </c:val>
          <c:extLst>
            <c:ext xmlns:c16="http://schemas.microsoft.com/office/drawing/2014/chart" uri="{C3380CC4-5D6E-409C-BE32-E72D297353CC}">
              <c16:uniqueId val="{00000005-5459-4C3A-B5E1-218D4F1652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1619</c:v>
                </c:pt>
                <c:pt idx="3">
                  <c:v>1328</c:v>
                </c:pt>
                <c:pt idx="6">
                  <c:v>1319</c:v>
                </c:pt>
                <c:pt idx="9">
                  <c:v>1207</c:v>
                </c:pt>
                <c:pt idx="12">
                  <c:v>950</c:v>
                </c:pt>
              </c:numCache>
            </c:numRef>
          </c:val>
          <c:extLst>
            <c:ext xmlns:c16="http://schemas.microsoft.com/office/drawing/2014/chart" uri="{C3380CC4-5D6E-409C-BE32-E72D297353CC}">
              <c16:uniqueId val="{00000006-5459-4C3A-B5E1-218D4F1652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c:v>
                </c:pt>
                <c:pt idx="3">
                  <c:v>1</c:v>
                </c:pt>
                <c:pt idx="6">
                  <c:v>0</c:v>
                </c:pt>
                <c:pt idx="9">
                  <c:v>0</c:v>
                </c:pt>
                <c:pt idx="12">
                  <c:v>0</c:v>
                </c:pt>
              </c:numCache>
            </c:numRef>
          </c:val>
          <c:extLst>
            <c:ext xmlns:c16="http://schemas.microsoft.com/office/drawing/2014/chart" uri="{C3380CC4-5D6E-409C-BE32-E72D297353CC}">
              <c16:uniqueId val="{00000007-5459-4C3A-B5E1-218D4F1652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893</c:v>
                </c:pt>
                <c:pt idx="3">
                  <c:v>829</c:v>
                </c:pt>
                <c:pt idx="6">
                  <c:v>844</c:v>
                </c:pt>
                <c:pt idx="9">
                  <c:v>855</c:v>
                </c:pt>
                <c:pt idx="12">
                  <c:v>968</c:v>
                </c:pt>
              </c:numCache>
            </c:numRef>
          </c:val>
          <c:extLst>
            <c:ext xmlns:c16="http://schemas.microsoft.com/office/drawing/2014/chart" uri="{C3380CC4-5D6E-409C-BE32-E72D297353CC}">
              <c16:uniqueId val="{00000008-5459-4C3A-B5E1-218D4F1652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45</c:v>
                </c:pt>
                <c:pt idx="3">
                  <c:v>0</c:v>
                </c:pt>
                <c:pt idx="6">
                  <c:v>0</c:v>
                </c:pt>
                <c:pt idx="9">
                  <c:v>1</c:v>
                </c:pt>
                <c:pt idx="12">
                  <c:v>1</c:v>
                </c:pt>
              </c:numCache>
            </c:numRef>
          </c:val>
          <c:extLst>
            <c:ext xmlns:c16="http://schemas.microsoft.com/office/drawing/2014/chart" uri="{C3380CC4-5D6E-409C-BE32-E72D297353CC}">
              <c16:uniqueId val="{00000009-5459-4C3A-B5E1-218D4F1652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11326</c:v>
                </c:pt>
                <c:pt idx="3">
                  <c:v>11193</c:v>
                </c:pt>
                <c:pt idx="6">
                  <c:v>10864</c:v>
                </c:pt>
                <c:pt idx="9">
                  <c:v>9872</c:v>
                </c:pt>
                <c:pt idx="12">
                  <c:v>9438</c:v>
                </c:pt>
              </c:numCache>
            </c:numRef>
          </c:val>
          <c:extLst>
            <c:ext xmlns:c16="http://schemas.microsoft.com/office/drawing/2014/chart" uri="{C3380CC4-5D6E-409C-BE32-E72D297353CC}">
              <c16:uniqueId val="{0000000A-5459-4C3A-B5E1-218D4F16526D}"/>
            </c:ext>
          </c:extLst>
        </c:ser>
        <c:dLbls>
          <c:showLegendKey val="0"/>
          <c:showVal val="0"/>
          <c:showCatName val="0"/>
          <c:showSerName val="0"/>
          <c:showPercent val="0"/>
          <c:showBubbleSize val="0"/>
        </c:dLbls>
        <c:gapWidth val="100"/>
        <c:overlap val="100"/>
        <c:axId val="148564608"/>
        <c:axId val="148566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4057</c:v>
                </c:pt>
                <c:pt idx="2">
                  <c:v>#N/A</c:v>
                </c:pt>
                <c:pt idx="3">
                  <c:v>#N/A</c:v>
                </c:pt>
                <c:pt idx="4">
                  <c:v>3237</c:v>
                </c:pt>
                <c:pt idx="5">
                  <c:v>#N/A</c:v>
                </c:pt>
                <c:pt idx="6">
                  <c:v>#N/A</c:v>
                </c:pt>
                <c:pt idx="7">
                  <c:v>2509</c:v>
                </c:pt>
                <c:pt idx="8">
                  <c:v>#N/A</c:v>
                </c:pt>
                <c:pt idx="9">
                  <c:v>#N/A</c:v>
                </c:pt>
                <c:pt idx="10">
                  <c:v>1482</c:v>
                </c:pt>
                <c:pt idx="11">
                  <c:v>#N/A</c:v>
                </c:pt>
                <c:pt idx="12">
                  <c:v>#N/A</c:v>
                </c:pt>
                <c:pt idx="13">
                  <c:v>993</c:v>
                </c:pt>
                <c:pt idx="14">
                  <c:v>#N/A</c:v>
                </c:pt>
              </c:numCache>
            </c:numRef>
          </c:val>
          <c:smooth val="0"/>
          <c:extLst>
            <c:ext xmlns:c16="http://schemas.microsoft.com/office/drawing/2014/chart" uri="{C3380CC4-5D6E-409C-BE32-E72D297353CC}">
              <c16:uniqueId val="{0000000B-5459-4C3A-B5E1-218D4F16526D}"/>
            </c:ext>
          </c:extLst>
        </c:ser>
        <c:dLbls>
          <c:showLegendKey val="0"/>
          <c:showVal val="0"/>
          <c:showCatName val="0"/>
          <c:showSerName val="0"/>
          <c:showPercent val="0"/>
          <c:showBubbleSize val="0"/>
        </c:dLbls>
        <c:marker val="1"/>
        <c:smooth val="0"/>
        <c:axId val="148564608"/>
        <c:axId val="148566784"/>
      </c:lineChart>
      <c:catAx>
        <c:axId val="14856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566784"/>
        <c:crosses val="autoZero"/>
        <c:auto val="1"/>
        <c:lblAlgn val="ctr"/>
        <c:lblOffset val="100"/>
        <c:tickLblSkip val="1"/>
        <c:tickMarkSkip val="1"/>
        <c:noMultiLvlLbl val="0"/>
      </c:catAx>
      <c:valAx>
        <c:axId val="148566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56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1116</c:v>
                </c:pt>
                <c:pt idx="1">
                  <c:v>1409</c:v>
                </c:pt>
                <c:pt idx="2">
                  <c:v>1371</c:v>
                </c:pt>
              </c:numCache>
            </c:numRef>
          </c:val>
          <c:extLst>
            <c:ext xmlns:c16="http://schemas.microsoft.com/office/drawing/2014/chart" uri="{C3380CC4-5D6E-409C-BE32-E72D297353CC}">
              <c16:uniqueId val="{00000000-2A56-4408-AB13-185B232C44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330</c:v>
                </c:pt>
                <c:pt idx="1">
                  <c:v>169</c:v>
                </c:pt>
                <c:pt idx="2">
                  <c:v>169</c:v>
                </c:pt>
              </c:numCache>
            </c:numRef>
          </c:val>
          <c:extLst>
            <c:ext xmlns:c16="http://schemas.microsoft.com/office/drawing/2014/chart" uri="{C3380CC4-5D6E-409C-BE32-E72D297353CC}">
              <c16:uniqueId val="{00000001-2A56-4408-AB13-185B232C44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201</c:v>
                </c:pt>
                <c:pt idx="1">
                  <c:v>326</c:v>
                </c:pt>
                <c:pt idx="2">
                  <c:v>364</c:v>
                </c:pt>
              </c:numCache>
            </c:numRef>
          </c:val>
          <c:extLst>
            <c:ext xmlns:c16="http://schemas.microsoft.com/office/drawing/2014/chart" uri="{C3380CC4-5D6E-409C-BE32-E72D297353CC}">
              <c16:uniqueId val="{00000002-2A56-4408-AB13-185B232C449D}"/>
            </c:ext>
          </c:extLst>
        </c:ser>
        <c:dLbls>
          <c:showLegendKey val="0"/>
          <c:showVal val="0"/>
          <c:showCatName val="0"/>
          <c:showSerName val="0"/>
          <c:showPercent val="0"/>
          <c:showBubbleSize val="0"/>
        </c:dLbls>
        <c:gapWidth val="120"/>
        <c:overlap val="100"/>
        <c:axId val="147927040"/>
        <c:axId val="147928576"/>
      </c:barChart>
      <c:catAx>
        <c:axId val="14792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7928576"/>
        <c:crosses val="autoZero"/>
        <c:auto val="1"/>
        <c:lblAlgn val="ctr"/>
        <c:lblOffset val="100"/>
        <c:tickLblSkip val="1"/>
        <c:tickMarkSkip val="1"/>
        <c:noMultiLvlLbl val="0"/>
      </c:catAx>
      <c:valAx>
        <c:axId val="147928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792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{B47CD9AD-D0BA-4F7F-A94F-28AC2C1F13D9}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752-489B-B21E-6A0B51A558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{49BAD4B0-7824-4164-8035-A4EBCC3AFE24}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52-489B-B21E-6A0B51A558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{8A9463FA-0F8C-43F3-9927-7282E4978483}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52-489B-B21E-6A0B51A558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{AC677566-84F6-4B49-AD53-82D53CFAB2AD}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52-489B-B21E-6A0B51A558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{D2D964B9-2E86-4534-BBDC-654DD54D12B5}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52-489B-B21E-6A0B51A5587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{55122C00-D5ED-43F1-A462-011603E805A0}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752-489B-B21E-6A0B51A55873}"/>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{1F76FE0E-B97C-4C6B-BBF0-0B6570E3EFC7}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752-489B-B21E-6A0B51A55873}"/>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{A1F07BBA-1701-48F8-AC59-6A5C1AEC82F2}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752-489B-B21E-6A0B51A5587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{A51856B4-8F34-40EF-8BA2-4D2B98AA21A7}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752-489B-B21E-6A0B51A558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55.7</c:v>
                </c:pt>
                <c:pt idx="24">
                  <c:v>55.8</c:v>
                </c:pt>
              </c:numCache>
            </c:numRef>
          </c:xVal>
          <c:yVal>
            <c:numRef>
              <c:f>公会計指標分析・財政指標組合せ分析表!$BP$51:$DC$51</c:f>
              <c:numCache>
                <c:formatCode>#,##0.0;"▲ "#,##0.0</c:formatCode>
                <c:ptCount val="40"/>
                <c:pt idx="16">
                  <c:v>58.9</c:v>
                </c:pt>
                <c:pt idx="24">
                  <c:v>35.6</c:v>
                </c:pt>
              </c:numCache>
            </c:numRef>
          </c:yVal>
          <c:smooth val="0"/>
          <c:extLst>
            <c:ext xmlns:c16="http://schemas.microsoft.com/office/drawing/2014/chart" uri="{C3380CC4-5D6E-409C-BE32-E72D297353CC}">
              <c16:uniqueId val="{00000009-2752-489B-B21E-6A0B51A558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{4B7FA932-FC9C-4B0E-8C02-239B9B67EFB3}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752-489B-B21E-6A0B51A558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{AAEF4901-2D61-4554-B07A-74A6D59A155C}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52-489B-B21E-6A0B51A558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{30D2600A-D9F5-4E83-B6B0-00B2B00DF0E2}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52-489B-B21E-6A0B51A558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{39352D60-BB45-4389-9B8D-D91E14E37E25}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52-489B-B21E-6A0B51A558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{97055340-4858-4590-AE5D-D22783620376}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52-489B-B21E-6A0B51A5587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{4C2C7967-1855-43CB-BCFB-2BD9864C6B7F}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752-489B-B21E-6A0B51A5587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{9E8672B4-4059-44E6-B9F5-D48CF67E0B83}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752-489B-B21E-6A0B51A5587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{07D058E0-EA0B-4F22-AAF6-640FBA1B8B2B}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752-489B-B21E-6A0B51A5587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{198CB185-5D90-4C15-A119-D0DB6FAB4E8D}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752-489B-B21E-6A0B51A558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numCache>
            </c:numRef>
          </c:xVal>
          <c:yVal>
            <c:numRef>
              <c:f>公会計指標分析・財政指標組合せ分析表!$BP$55:$DC$55</c:f>
              <c:numCache>
                <c:formatCode>#,##0.0;"▲ "#,##0.0</c:formatCode>
                <c:ptCount val="40"/>
                <c:pt idx="16">
                  <c:v>27</c:v>
                </c:pt>
                <c:pt idx="24">
                  <c:v>25.4</c:v>
                </c:pt>
              </c:numCache>
            </c:numRef>
          </c:yVal>
          <c:smooth val="0"/>
          <c:extLst>
            <c:ext xmlns:c16="http://schemas.microsoft.com/office/drawing/2014/chart" uri="{C3380CC4-5D6E-409C-BE32-E72D297353CC}">
              <c16:uniqueId val="{00000013-2752-489B-B21E-6A0B51A55873}"/>
            </c:ext>
          </c:extLst>
        </c:ser>
        <c:dLbls>
          <c:showLegendKey val="0"/>
          <c:showVal val="1"/>
          <c:showCatName val="0"/>
          <c:showSerName val="0"/>
          <c:showPercent val="0"/>
          <c:showBubbleSize val="0"/>
        </c:dLbls>
        <c:axId val="148228736"/>
        <c:axId val="148235008"/>
      </c:scatterChart>
      <c:valAx>
        <c:axId val="148228736"/>
        <c:scaling>
          <c:orientation val="minMax"/>
          <c:max val="59"/>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235008"/>
        <c:crosses val="autoZero"/>
        <c:crossBetween val="midCat"/>
      </c:valAx>
      <c:valAx>
        <c:axId val="148235008"/>
        <c:scaling>
          <c:orientation val="minMax"/>
          <c:max val="65"/>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228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{B21CE986-D13B-4076-B023-40D696059758}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8C5-432F-83EA-1BB229A966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{A592FED0-2B56-4942-B560-61F0532CE719}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C5-432F-83EA-1BB229A966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{479236CA-EA9B-4F9D-B562-5A75DE13E46F}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C5-432F-83EA-1BB229A966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{55CCCA7F-00F3-4F23-B63F-A765B55F8676}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C5-432F-83EA-1BB229A966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{865A739B-73D4-47C8-841E-41D744E79DDA}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C5-432F-83EA-1BB229A9660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{B9A8A592-3D44-4B04-8D98-22B8186429C1}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8C5-432F-83EA-1BB229A9660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{0305AEC5-F0F0-439A-9DB5-6A55916921E1}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8C5-432F-83EA-1BB229A9660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{3C991C61-D075-4B0E-9A59-AB9E0B9519F5}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8C5-432F-83EA-1BB229A9660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{31E4AFF4-4623-4E67-8E24-3BD44E7C7427}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8C5-432F-83EA-1BB229A966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11.1</c:v>
                </c:pt>
                <c:pt idx="16">
                  <c:v>10.5</c:v>
                </c:pt>
                <c:pt idx="24">
                  <c:v>10.199999999999999</c:v>
                </c:pt>
                <c:pt idx="32">
                  <c:v>9.9</c:v>
                </c:pt>
              </c:numCache>
            </c:numRef>
          </c:xVal>
          <c:yVal>
            <c:numRef>
              <c:f>公会計指標分析・財政指標組合せ分析表!$BP$73:$DC$73</c:f>
              <c:numCache>
                <c:formatCode>#,##0.0;"▲ "#,##0.0</c:formatCode>
                <c:ptCount val="40"/>
                <c:pt idx="0">
                  <c:v>98.4</c:v>
                </c:pt>
                <c:pt idx="8">
                  <c:v>80.3</c:v>
                </c:pt>
                <c:pt idx="16">
                  <c:v>58.9</c:v>
                </c:pt>
                <c:pt idx="24">
                  <c:v>35.6</c:v>
                </c:pt>
                <c:pt idx="32">
                  <c:v>24.1</c:v>
                </c:pt>
              </c:numCache>
            </c:numRef>
          </c:yVal>
          <c:smooth val="0"/>
          <c:extLst>
            <c:ext xmlns:c16="http://schemas.microsoft.com/office/drawing/2014/chart" uri="{C3380CC4-5D6E-409C-BE32-E72D297353CC}">
              <c16:uniqueId val="{00000009-C8C5-432F-83EA-1BB229A966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{6055072F-ADD6-40F7-82F4-9B04DE3C9726}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8C5-432F-83EA-1BB229A966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{B6EBDF77-C06D-4130-843E-4EE92C95193B}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C5-432F-83EA-1BB229A966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{BDC08540-D97C-43F3-B8F4-20C60E22BFCA}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C5-432F-83EA-1BB229A966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{11FFA7A7-0D73-4670-9BB0-BCA014B027E1}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C5-432F-83EA-1BB229A966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{688926F7-F560-474A-A0ED-7BAC109CAB8F}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C5-432F-83EA-1BB229A9660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{A627977C-F11F-4E7F-9C63-20DEAD3A11A3}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8C5-432F-83EA-1BB229A96605}"/>
                </c:ext>
              </c:extLst>
            </c:dLbl>
            <c:dLbl>
              <c:idx val="16"/>
              <c:layout>
                <c:manualLayout>
                  <c:x val="-2.857138344406767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{A2830148-E4EB-417B-8D6C-099FBAB761F4}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8C5-432F-83EA-1BB229A96605}"/>
                </c:ext>
              </c:extLst>
            </c:dLbl>
            <c:dLbl>
              <c:idx val="24"/>
              <c:layout>
                <c:manualLayout>
                  <c:x val="-3.4824599794153595E-2"/>
                  <c:y val="-7.384562852291283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{1825A02D-17E3-4D2A-886C-63A47350CE87}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8C5-432F-83EA-1BB229A96605}"/>
                </c:ext>
              </c:extLst>
            </c:dLbl>
            <c:dLbl>
              <c:idx val="32"/>
              <c:layout>
                <c:manualLayout>
                  <c:x val="-3.1697991619110633E-2"/>
                  <c:y val="-5.0987665652675214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{435E2550-B399-4BED-9319-7743B23E41E6}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8C5-432F-83EA-1BB229A966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C8C5-432F-83EA-1BB229A96605}"/>
            </c:ext>
          </c:extLst>
        </c:ser>
        <c:dLbls>
          <c:showLegendKey val="0"/>
          <c:showVal val="1"/>
          <c:showCatName val="0"/>
          <c:showSerName val="0"/>
          <c:showPercent val="0"/>
          <c:showBubbleSize val="0"/>
        </c:dLbls>
        <c:axId val="149317888"/>
        <c:axId val="149352832"/>
      </c:scatterChart>
      <c:valAx>
        <c:axId val="149317888"/>
        <c:scaling>
          <c:orientation val="minMax"/>
          <c:max val="12.2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9352832"/>
        <c:crosses val="autoZero"/>
        <c:crossBetween val="midCat"/>
      </c:valAx>
      <c:valAx>
        <c:axId val="149352832"/>
        <c:scaling>
          <c:orientation val="minMax"/>
          <c:max val="11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93178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時期は１３億円台まで元利償還額が減少したが、老朽化による施設の更新、建替えのため起債の発行額が多くなり、再度、増加となった。今後も多くの施設の更新や、公共事業が予定されているが、地方債の発行と償還のバランスを考慮した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近年では、地方債残高の減小および充当可能基金の増額により、将来負担比率の分子は減少傾向である。</a:t>
          </a:r>
        </a:p>
        <a:p>
          <a:r>
            <a:rPr kumimoji="1" lang="ja-JP" altLang="en-US" sz="1400">
              <a:latin typeface="ＭＳ ゴシック" pitchFamily="49" charset="-128"/>
              <a:ea typeface="ＭＳ ゴシック" pitchFamily="49" charset="-128"/>
            </a:rPr>
            <a:t>しかし、今後予定している大型公共施設の更新事業の影響により地方債残高の増加、将来負担比率の増加は避けれないものと予想される。</a:t>
          </a:r>
        </a:p>
        <a:p>
          <a:r>
            <a:rPr kumimoji="1" lang="ja-JP" altLang="en-US" sz="1400">
              <a:latin typeface="ＭＳ ゴシック" pitchFamily="49" charset="-128"/>
              <a:ea typeface="ＭＳ ゴシック" pitchFamily="49" charset="-128"/>
            </a:rPr>
            <a:t>今後は、地方債発行額の抑制や、公共事業全体の実施時期の平準化に努めるとともに、充当可能財源の更なる強化を図り、将来負担への影響を少なくするよう努める。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鹿児島県瀬戸内町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額では前年度とほぼ同額の残高となった。財政調整基金は特別会計への赤字補てん等でやや減額となり、今後の公共施設の整備に備える公共施設維持管理基金や、災害に対応する災害対策準備基金は積み立て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は、主に財政調整基金への積み立てを行ってきたが、今後は老朽化を迎えている公共施設の整備に備えるための公共施設維持管理基金への積み立てや、毎年の地方債償還額を考慮した減債基金への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・公共施設維持管理基金：多くの公共施設が老朽化を迎えているため、施設の更新、補修を行い安全を確保する。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・災害対策準備基金：災害対策や災害復旧を迅速に行い、住民を災害から守る。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公共施設維持管理基金は、公営住宅ストック改善事業や学校の修繕等のために取崩しを行ったが、今後予定している公共施設の整備に備え積み立ても行い、前年度末から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多くの公共施設が老朽化による更新の時期を迎えているため、予定している公共施設の改修や更新事業、また、急に発生する修繕等にも対応できるように、公共施設維持管理基金に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億円を目標として積立を行う。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法定積立として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百万円の積み立てを行ったが、特別会計への赤字補てん操出のために取崩し、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億円を目標としている。目標額に近づいているため、適切な基金の管理と予算編成を行う。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当該年度は、積立、取崩しとも行わなかった。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近年の地方債償還額が約１４億円となっているため、非常時等にも対応できるように１０億円を目標に積立を行う。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9,009
8,995
239.65
9,798,342
9,298,010
464,530
5,186,516
9,437,755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有形固定資産減価償却率は類似団体平均を下回っているが、公共施設のうち多くの面積を占める、公営住宅や、学校施設の減価償却率は特に高くなっている。今後は公共施設等総合管理計画の「延床面積の</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％削減」や「既存施設より規模を縮小」などの目標に基づき改修等を行い減価償却率が急激に上昇しないように取り組む。</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1" name="有形固定資産減価償却率平均値テキスト"/>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7529</xdr:rowOff>
    </xdr:from>
    <xdr:to>
      <xdr:col>19</xdr:col>
      <xdr:colOff>187325</xdr:colOff>
      <xdr:row>32</xdr:row>
      <xdr:rowOff>109129</xdr:rowOff>
    </xdr:to>
    <xdr:sp macro="" textlink="">
      <xdr:nvSpPr>
        <xdr:cNvPr id="80" name="楕円 79"/>
        <xdr:cNvSpPr/>
      </xdr:nvSpPr>
      <xdr:spPr>
        <a:xfrm>
          <a:off x="4000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10614</xdr:rowOff>
    </xdr:from>
    <xdr:to>
      <xdr:col>15</xdr:col>
      <xdr:colOff>187325</xdr:colOff>
      <xdr:row>32</xdr:row>
      <xdr:rowOff>112214</xdr:rowOff>
    </xdr:to>
    <xdr:sp macro="" textlink="">
      <xdr:nvSpPr>
        <xdr:cNvPr id="81" name="楕円 80"/>
        <xdr:cNvSpPr/>
      </xdr:nvSpPr>
      <xdr:spPr>
        <a:xfrm>
          <a:off x="32385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58329</xdr:rowOff>
    </xdr:from>
    <xdr:to>
      <xdr:col>19</xdr:col>
      <xdr:colOff>136525</xdr:colOff>
      <xdr:row>32</xdr:row>
      <xdr:rowOff>61414</xdr:rowOff>
    </xdr:to>
    <xdr:cxnSp macro="">
      <xdr:nvCxnSpPr>
        <xdr:cNvPr id="82" name="直線コネクタ 81"/>
        <xdr:cNvCxnSpPr/>
      </xdr:nvCxnSpPr>
      <xdr:spPr>
        <a:xfrm flipV="1">
          <a:off x="3289300" y="6316254"/>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3"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4"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100256</xdr:rowOff>
    </xdr:from>
    <xdr:ext cx="405111" cy="259045"/>
    <xdr:sp macro="" textlink="">
      <xdr:nvSpPr>
        <xdr:cNvPr id="85" name="n_1mainValue有形固定資産減価償却率"/>
        <xdr:cNvSpPr txBox="1"/>
      </xdr:nvSpPr>
      <xdr:spPr>
        <a:xfrm>
          <a:off x="3836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103341</xdr:rowOff>
    </xdr:from>
    <xdr:ext cx="405111" cy="259045"/>
    <xdr:sp macro="" textlink="">
      <xdr:nvSpPr>
        <xdr:cNvPr id="86" name="n_2mainValue有形固定資産減価償却率"/>
        <xdr:cNvSpPr txBox="1"/>
      </xdr:nvSpPr>
      <xdr:spPr>
        <a:xfrm>
          <a:off x="3086744" y="636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を下回っている。地方債償還額を上回らない起債の発行とすることにより、地方債残高は減少しているが、今後、控えている公共事業でも大きく起債に頼ることなく、基金の積立や事業の平準化等をして安定した財政運営に努め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5" name="直線コネクタ 114"/>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18"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19" name="直線コネクタ 118"/>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0"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1" name="フローチャート: 判断 120"/>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7" name="楕円 126"/>
        <xdr:cNvSpPr/>
      </xdr:nvSpPr>
      <xdr:spPr>
        <a:xfrm>
          <a:off x="147447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53569</xdr:rowOff>
    </xdr:from>
    <xdr:ext cx="340478" cy="259045"/>
    <xdr:sp macro="" textlink="">
      <xdr:nvSpPr>
        <xdr:cNvPr id="128" name="債務償還可能年数該当値テキスト"/>
        <xdr:cNvSpPr txBox="1"/>
      </xdr:nvSpPr>
      <xdr:spPr>
        <a:xfrm>
          <a:off x="14846300" y="6140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9,009
8,995
239.65
9,798,342
9,298,010
464,530
5,186,516
9,437,755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132080</xdr:rowOff>
    </xdr:from>
    <xdr:to>
      <xdr:col>20</xdr:col>
      <xdr:colOff>38100</xdr:colOff>
      <xdr:row>39</xdr:row>
      <xdr:rowOff>62230</xdr:rowOff>
    </xdr:to>
    <xdr:sp macro="" textlink="">
      <xdr:nvSpPr>
        <xdr:cNvPr id="70" name="楕円 69"/>
        <xdr:cNvSpPr/>
      </xdr:nvSpPr>
      <xdr:spPr>
        <a:xfrm>
          <a:off x="3746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71" name="楕円 70"/>
        <xdr:cNvSpPr/>
      </xdr:nvSpPr>
      <xdr:spPr>
        <a:xfrm>
          <a:off x="2857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167640</xdr:rowOff>
    </xdr:from>
    <xdr:to>
      <xdr:col>19</xdr:col>
      <xdr:colOff>177800</xdr:colOff>
      <xdr:row>39</xdr:row>
      <xdr:rowOff>11430</xdr:rowOff>
    </xdr:to>
    <xdr:cxnSp macro="">
      <xdr:nvCxnSpPr>
        <xdr:cNvPr id="72" name="直線コネクタ 71"/>
        <xdr:cNvCxnSpPr/>
      </xdr:nvCxnSpPr>
      <xdr:spPr>
        <a:xfrm>
          <a:off x="2908300" y="6682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3"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4"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53357</xdr:rowOff>
    </xdr:from>
    <xdr:ext cx="405111" cy="259045"/>
    <xdr:sp macro="" textlink="">
      <xdr:nvSpPr>
        <xdr:cNvPr id="75" name="n_1mainValue【道路】&#10;有形固定資産減価償却率"/>
        <xdr:cNvSpPr txBox="1"/>
      </xdr:nvSpPr>
      <xdr:spPr>
        <a:xfrm>
          <a:off x="35820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76" name="n_2mainValue【道路】&#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2" name="直線コネクタ 101"/>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3"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4" name="直線コネクタ 103"/>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5"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6" name="直線コネクタ 105"/>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7"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8" name="フローチャート: 判断 107"/>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9" name="フローチャート: 判断 108"/>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0" name="フローチャート: 判断 109"/>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11896</xdr:rowOff>
    </xdr:from>
    <xdr:to>
      <xdr:col>50</xdr:col>
      <xdr:colOff>165100</xdr:colOff>
      <xdr:row>38</xdr:row>
      <xdr:rowOff>113496</xdr:rowOff>
    </xdr:to>
    <xdr:sp macro="" textlink="">
      <xdr:nvSpPr>
        <xdr:cNvPr id="116" name="楕円 115"/>
        <xdr:cNvSpPr/>
      </xdr:nvSpPr>
      <xdr:spPr>
        <a:xfrm>
          <a:off x="9588500" y="652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165858</xdr:rowOff>
    </xdr:from>
    <xdr:to>
      <xdr:col>46</xdr:col>
      <xdr:colOff>38100</xdr:colOff>
      <xdr:row>40</xdr:row>
      <xdr:rowOff>96008</xdr:rowOff>
    </xdr:to>
    <xdr:sp macro="" textlink="">
      <xdr:nvSpPr>
        <xdr:cNvPr id="117" name="楕円 116"/>
        <xdr:cNvSpPr/>
      </xdr:nvSpPr>
      <xdr:spPr>
        <a:xfrm>
          <a:off x="8699500" y="68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62696</xdr:rowOff>
    </xdr:from>
    <xdr:to>
      <xdr:col>50</xdr:col>
      <xdr:colOff>114300</xdr:colOff>
      <xdr:row>40</xdr:row>
      <xdr:rowOff>45208</xdr:rowOff>
    </xdr:to>
    <xdr:cxnSp macro="">
      <xdr:nvCxnSpPr>
        <xdr:cNvPr id="118" name="直線コネクタ 117"/>
        <xdr:cNvCxnSpPr/>
      </xdr:nvCxnSpPr>
      <xdr:spPr>
        <a:xfrm flipV="1">
          <a:off x="8750300" y="6577796"/>
          <a:ext cx="889000" cy="3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54494</xdr:rowOff>
    </xdr:from>
    <xdr:ext cx="534377" cy="259045"/>
    <xdr:sp macro="" textlink="">
      <xdr:nvSpPr>
        <xdr:cNvPr id="119" name="n_1aveValue【道路】&#10;一人当たり延長"/>
        <xdr:cNvSpPr txBox="1"/>
      </xdr:nvSpPr>
      <xdr:spPr>
        <a:xfrm>
          <a:off x="9359411" y="67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20"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130023</xdr:rowOff>
    </xdr:from>
    <xdr:ext cx="534377" cy="259045"/>
    <xdr:sp macro="" textlink="">
      <xdr:nvSpPr>
        <xdr:cNvPr id="121" name="n_1mainValue【道路】&#10;一人当たり延長"/>
        <xdr:cNvSpPr txBox="1"/>
      </xdr:nvSpPr>
      <xdr:spPr>
        <a:xfrm>
          <a:off x="9359411" y="630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87135</xdr:rowOff>
    </xdr:from>
    <xdr:ext cx="534377" cy="259045"/>
    <xdr:sp macro="" textlink="">
      <xdr:nvSpPr>
        <xdr:cNvPr id="122" name="n_2mainValue【道路】&#10;一人当たり延長"/>
        <xdr:cNvSpPr txBox="1"/>
      </xdr:nvSpPr>
      <xdr:spPr>
        <a:xfrm>
          <a:off x="8483111" y="694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7" name="直線コネクタ 146"/>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8"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9" name="直線コネクタ 148"/>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0"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1" name="直線コネクタ 150"/>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2"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3" name="フローチャート: 判断 152"/>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54" name="フローチャート: 判断 153"/>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55" name="フローチャート: 判断 154"/>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95885</xdr:rowOff>
    </xdr:from>
    <xdr:to>
      <xdr:col>20</xdr:col>
      <xdr:colOff>38100</xdr:colOff>
      <xdr:row>65</xdr:row>
      <xdr:rowOff>26035</xdr:rowOff>
    </xdr:to>
    <xdr:sp macro="" textlink="">
      <xdr:nvSpPr>
        <xdr:cNvPr id="161" name="楕円 160"/>
        <xdr:cNvSpPr/>
      </xdr:nvSpPr>
      <xdr:spPr>
        <a:xfrm>
          <a:off x="3746500" y="110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61595</xdr:rowOff>
    </xdr:from>
    <xdr:to>
      <xdr:col>15</xdr:col>
      <xdr:colOff>101600</xdr:colOff>
      <xdr:row>63</xdr:row>
      <xdr:rowOff>163195</xdr:rowOff>
    </xdr:to>
    <xdr:sp macro="" textlink="">
      <xdr:nvSpPr>
        <xdr:cNvPr id="162" name="楕円 161"/>
        <xdr:cNvSpPr/>
      </xdr:nvSpPr>
      <xdr:spPr>
        <a:xfrm>
          <a:off x="2857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112395</xdr:rowOff>
    </xdr:from>
    <xdr:to>
      <xdr:col>19</xdr:col>
      <xdr:colOff>177800</xdr:colOff>
      <xdr:row>64</xdr:row>
      <xdr:rowOff>146685</xdr:rowOff>
    </xdr:to>
    <xdr:cxnSp macro="">
      <xdr:nvCxnSpPr>
        <xdr:cNvPr id="163" name="直線コネクタ 162"/>
        <xdr:cNvCxnSpPr/>
      </xdr:nvCxnSpPr>
      <xdr:spPr>
        <a:xfrm>
          <a:off x="2908300" y="1091374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64" name="n_1aveValue【橋りょう・トンネ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65"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65</xdr:row>
      <xdr:rowOff>17162</xdr:rowOff>
    </xdr:from>
    <xdr:ext cx="405111" cy="259045"/>
    <xdr:sp macro="" textlink="">
      <xdr:nvSpPr>
        <xdr:cNvPr id="166" name="n_1mainValue【橋りょう・トンネル】&#10;有形固定資産減価償却率"/>
        <xdr:cNvSpPr txBox="1"/>
      </xdr:nvSpPr>
      <xdr:spPr>
        <a:xfrm>
          <a:off x="3582044" y="1116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154322</xdr:rowOff>
    </xdr:from>
    <xdr:ext cx="405111" cy="259045"/>
    <xdr:sp macro="" textlink="">
      <xdr:nvSpPr>
        <xdr:cNvPr id="167" name="n_2mainValue【橋りょう・トンネル】&#10;有形固定資産減価償却率"/>
        <xdr:cNvSpPr txBox="1"/>
      </xdr:nvSpPr>
      <xdr:spPr>
        <a:xfrm>
          <a:off x="2705744"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9" name="テキスト ボックス 17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1" name="テキスト ボックス 18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3" name="テキスト ボックス 18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5" name="テキスト ボックス 18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7" name="テキスト ボックス 18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91" name="直線コネクタ 190"/>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92"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93" name="直線コネクタ 192"/>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94"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95" name="直線コネクタ 194"/>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96" name="【橋りょう・トンネル】&#10;一人当たり有形固定資産（償却資産）額平均値テキスト"/>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97" name="フローチャート: 判断 196"/>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98" name="フローチャート: 判断 197"/>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9" name="フローチャート: 判断 198"/>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8117</xdr:rowOff>
    </xdr:from>
    <xdr:to>
      <xdr:col>50</xdr:col>
      <xdr:colOff>165100</xdr:colOff>
      <xdr:row>64</xdr:row>
      <xdr:rowOff>109717</xdr:rowOff>
    </xdr:to>
    <xdr:sp macro="" textlink="">
      <xdr:nvSpPr>
        <xdr:cNvPr id="205" name="楕円 204"/>
        <xdr:cNvSpPr/>
      </xdr:nvSpPr>
      <xdr:spPr>
        <a:xfrm>
          <a:off x="9588500" y="109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5683</xdr:rowOff>
    </xdr:from>
    <xdr:to>
      <xdr:col>46</xdr:col>
      <xdr:colOff>38100</xdr:colOff>
      <xdr:row>64</xdr:row>
      <xdr:rowOff>107283</xdr:rowOff>
    </xdr:to>
    <xdr:sp macro="" textlink="">
      <xdr:nvSpPr>
        <xdr:cNvPr id="206" name="楕円 205"/>
        <xdr:cNvSpPr/>
      </xdr:nvSpPr>
      <xdr:spPr>
        <a:xfrm>
          <a:off x="8699500" y="1097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56483</xdr:rowOff>
    </xdr:from>
    <xdr:to>
      <xdr:col>50</xdr:col>
      <xdr:colOff>114300</xdr:colOff>
      <xdr:row>64</xdr:row>
      <xdr:rowOff>58917</xdr:rowOff>
    </xdr:to>
    <xdr:cxnSp macro="">
      <xdr:nvCxnSpPr>
        <xdr:cNvPr id="207" name="直線コネクタ 206"/>
        <xdr:cNvCxnSpPr/>
      </xdr:nvCxnSpPr>
      <xdr:spPr>
        <a:xfrm>
          <a:off x="8750300" y="11029283"/>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08"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09"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100844</xdr:rowOff>
    </xdr:from>
    <xdr:ext cx="534377" cy="259045"/>
    <xdr:sp macro="" textlink="">
      <xdr:nvSpPr>
        <xdr:cNvPr id="210" name="n_1mainValue【橋りょう・トンネル】&#10;一人当たり有形固定資産（償却資産）額"/>
        <xdr:cNvSpPr txBox="1"/>
      </xdr:nvSpPr>
      <xdr:spPr>
        <a:xfrm>
          <a:off x="9359411" y="1107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98410</xdr:rowOff>
    </xdr:from>
    <xdr:ext cx="534377" cy="259045"/>
    <xdr:sp macro="" textlink="">
      <xdr:nvSpPr>
        <xdr:cNvPr id="211" name="n_2mainValue【橋りょう・トンネル】&#10;一人当たり有形固定資産（償却資産）額"/>
        <xdr:cNvSpPr txBox="1"/>
      </xdr:nvSpPr>
      <xdr:spPr>
        <a:xfrm>
          <a:off x="8483111" y="1107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2" name="直線コネクタ 22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3" name="テキスト ボックス 22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4" name="直線コネクタ 22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5" name="テキスト ボックス 22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6" name="直線コネクタ 22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7" name="テキスト ボックス 22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8" name="直線コネクタ 22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9" name="テキスト ボックス 22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0" name="直線コネクタ 22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1" name="テキスト ボックス 23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2" name="直線コネクタ 23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3" name="テキスト ボックス 23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37" name="直線コネクタ 236"/>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38"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39" name="直線コネクタ 238"/>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0"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1" name="直線コネクタ 24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42"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43" name="フローチャート: 判断 242"/>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44" name="フローチャート: 判断 243"/>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45" name="フローチャート: 判断 244"/>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155484</xdr:rowOff>
    </xdr:from>
    <xdr:to>
      <xdr:col>20</xdr:col>
      <xdr:colOff>38100</xdr:colOff>
      <xdr:row>80</xdr:row>
      <xdr:rowOff>85634</xdr:rowOff>
    </xdr:to>
    <xdr:sp macro="" textlink="">
      <xdr:nvSpPr>
        <xdr:cNvPr id="251" name="楕円 250"/>
        <xdr:cNvSpPr/>
      </xdr:nvSpPr>
      <xdr:spPr>
        <a:xfrm>
          <a:off x="3746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139156</xdr:rowOff>
    </xdr:from>
    <xdr:to>
      <xdr:col>15</xdr:col>
      <xdr:colOff>101600</xdr:colOff>
      <xdr:row>80</xdr:row>
      <xdr:rowOff>69306</xdr:rowOff>
    </xdr:to>
    <xdr:sp macro="" textlink="">
      <xdr:nvSpPr>
        <xdr:cNvPr id="252" name="楕円 251"/>
        <xdr:cNvSpPr/>
      </xdr:nvSpPr>
      <xdr:spPr>
        <a:xfrm>
          <a:off x="2857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18506</xdr:rowOff>
    </xdr:from>
    <xdr:to>
      <xdr:col>19</xdr:col>
      <xdr:colOff>177800</xdr:colOff>
      <xdr:row>80</xdr:row>
      <xdr:rowOff>34834</xdr:rowOff>
    </xdr:to>
    <xdr:cxnSp macro="">
      <xdr:nvCxnSpPr>
        <xdr:cNvPr id="253" name="直線コネクタ 252"/>
        <xdr:cNvCxnSpPr/>
      </xdr:nvCxnSpPr>
      <xdr:spPr>
        <a:xfrm>
          <a:off x="2908300" y="137345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54"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106153</xdr:rowOff>
    </xdr:from>
    <xdr:ext cx="405111" cy="259045"/>
    <xdr:sp macro="" textlink="">
      <xdr:nvSpPr>
        <xdr:cNvPr id="255" name="n_2aveValue【公営住宅】&#10;有形固定資産減価償却率"/>
        <xdr:cNvSpPr txBox="1"/>
      </xdr:nvSpPr>
      <xdr:spPr>
        <a:xfrm>
          <a:off x="2705744" y="1382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102161</xdr:rowOff>
    </xdr:from>
    <xdr:ext cx="405111" cy="259045"/>
    <xdr:sp macro="" textlink="">
      <xdr:nvSpPr>
        <xdr:cNvPr id="256" name="n_1mainValue【公営住宅】&#10;有形固定資産減価償却率"/>
        <xdr:cNvSpPr txBox="1"/>
      </xdr:nvSpPr>
      <xdr:spPr>
        <a:xfrm>
          <a:off x="35820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85833</xdr:rowOff>
    </xdr:from>
    <xdr:ext cx="405111" cy="259045"/>
    <xdr:sp macro="" textlink="">
      <xdr:nvSpPr>
        <xdr:cNvPr id="257" name="n_2mainValue【公営住宅】&#10;有形固定資産減価償却率"/>
        <xdr:cNvSpPr txBox="1"/>
      </xdr:nvSpPr>
      <xdr:spPr>
        <a:xfrm>
          <a:off x="27057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8" name="直線コネクタ 26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9" name="テキスト ボックス 26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0" name="直線コネクタ 26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1" name="テキスト ボックス 27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2" name="直線コネクタ 27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3" name="テキスト ボックス 27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4" name="直線コネクタ 27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5" name="テキスト ボックス 27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79" name="直線コネクタ 278"/>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80"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81" name="直線コネクタ 280"/>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82"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83" name="直線コネクタ 282"/>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84"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85" name="フローチャート: 判断 284"/>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86" name="フローチャート: 判断 285"/>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87" name="フローチャート: 判断 286"/>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22504</xdr:rowOff>
    </xdr:from>
    <xdr:to>
      <xdr:col>50</xdr:col>
      <xdr:colOff>165100</xdr:colOff>
      <xdr:row>79</xdr:row>
      <xdr:rowOff>124104</xdr:rowOff>
    </xdr:to>
    <xdr:sp macro="" textlink="">
      <xdr:nvSpPr>
        <xdr:cNvPr id="293" name="楕円 292"/>
        <xdr:cNvSpPr/>
      </xdr:nvSpPr>
      <xdr:spPr>
        <a:xfrm>
          <a:off x="9588500" y="1356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74397</xdr:rowOff>
    </xdr:from>
    <xdr:to>
      <xdr:col>46</xdr:col>
      <xdr:colOff>38100</xdr:colOff>
      <xdr:row>81</xdr:row>
      <xdr:rowOff>4547</xdr:rowOff>
    </xdr:to>
    <xdr:sp macro="" textlink="">
      <xdr:nvSpPr>
        <xdr:cNvPr id="294" name="楕円 293"/>
        <xdr:cNvSpPr/>
      </xdr:nvSpPr>
      <xdr:spPr>
        <a:xfrm>
          <a:off x="8699500" y="137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73304</xdr:rowOff>
    </xdr:from>
    <xdr:to>
      <xdr:col>50</xdr:col>
      <xdr:colOff>114300</xdr:colOff>
      <xdr:row>80</xdr:row>
      <xdr:rowOff>125197</xdr:rowOff>
    </xdr:to>
    <xdr:cxnSp macro="">
      <xdr:nvCxnSpPr>
        <xdr:cNvPr id="295" name="直線コネクタ 294"/>
        <xdr:cNvCxnSpPr/>
      </xdr:nvCxnSpPr>
      <xdr:spPr>
        <a:xfrm flipV="1">
          <a:off x="8750300" y="13617854"/>
          <a:ext cx="889000" cy="2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58081</xdr:rowOff>
    </xdr:from>
    <xdr:ext cx="469744" cy="259045"/>
    <xdr:sp macro="" textlink="">
      <xdr:nvSpPr>
        <xdr:cNvPr id="296" name="n_1aveValue【公営住宅】&#10;一人当たり面積"/>
        <xdr:cNvSpPr txBox="1"/>
      </xdr:nvSpPr>
      <xdr:spPr>
        <a:xfrm>
          <a:off x="9391727" y="1445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117518</xdr:rowOff>
    </xdr:from>
    <xdr:ext cx="469744" cy="259045"/>
    <xdr:sp macro="" textlink="">
      <xdr:nvSpPr>
        <xdr:cNvPr id="297" name="n_2aveValue【公営住宅】&#10;一人当たり面積"/>
        <xdr:cNvSpPr txBox="1"/>
      </xdr:nvSpPr>
      <xdr:spPr>
        <a:xfrm>
          <a:off x="8515427" y="1451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140631</xdr:rowOff>
    </xdr:from>
    <xdr:ext cx="469744" cy="259045"/>
    <xdr:sp macro="" textlink="">
      <xdr:nvSpPr>
        <xdr:cNvPr id="298" name="n_1mainValue【公営住宅】&#10;一人当たり面積"/>
        <xdr:cNvSpPr txBox="1"/>
      </xdr:nvSpPr>
      <xdr:spPr>
        <a:xfrm>
          <a:off x="9391727" y="1334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21074</xdr:rowOff>
    </xdr:from>
    <xdr:ext cx="469744" cy="259045"/>
    <xdr:sp macro="" textlink="">
      <xdr:nvSpPr>
        <xdr:cNvPr id="299" name="n_2mainValue【公営住宅】&#10;一人当たり面積"/>
        <xdr:cNvSpPr txBox="1"/>
      </xdr:nvSpPr>
      <xdr:spPr>
        <a:xfrm>
          <a:off x="8515427" y="1356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0" name="テキスト ボックス 30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1" name="直線コネクタ 31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2" name="テキスト ボックス 31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3" name="直線コネクタ 31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4" name="テキスト ボックス 31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5" name="直線コネクタ 31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6" name="テキスト ボックス 31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7" name="直線コネクタ 31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8" name="テキスト ボックス 31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9" name="直線コネクタ 31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0" name="テキスト ボックス 31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62864</xdr:rowOff>
    </xdr:from>
    <xdr:to>
      <xdr:col>24</xdr:col>
      <xdr:colOff>62865</xdr:colOff>
      <xdr:row>108</xdr:row>
      <xdr:rowOff>114300</xdr:rowOff>
    </xdr:to>
    <xdr:cxnSp macro="">
      <xdr:nvCxnSpPr>
        <xdr:cNvPr id="324" name="直線コネクタ 323"/>
        <xdr:cNvCxnSpPr/>
      </xdr:nvCxnSpPr>
      <xdr:spPr>
        <a:xfrm flipV="1">
          <a:off x="4634865" y="17379314"/>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118127</xdr:rowOff>
    </xdr:from>
    <xdr:ext cx="405111" cy="259045"/>
    <xdr:sp macro="" textlink="">
      <xdr:nvSpPr>
        <xdr:cNvPr id="325" name="【港湾・漁港】&#10;有形固定資産減価償却率最小値テキスト"/>
        <xdr:cNvSpPr txBox="1"/>
      </xdr:nvSpPr>
      <xdr:spPr>
        <a:xfrm>
          <a:off x="4673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114300</xdr:rowOff>
    </xdr:from>
    <xdr:to>
      <xdr:col>24</xdr:col>
      <xdr:colOff>152400</xdr:colOff>
      <xdr:row>108</xdr:row>
      <xdr:rowOff>114300</xdr:rowOff>
    </xdr:to>
    <xdr:cxnSp macro="">
      <xdr:nvCxnSpPr>
        <xdr:cNvPr id="326" name="直線コネクタ 325"/>
        <xdr:cNvCxnSpPr/>
      </xdr:nvCxnSpPr>
      <xdr:spPr>
        <a:xfrm>
          <a:off x="4546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9541</xdr:rowOff>
    </xdr:from>
    <xdr:ext cx="405111" cy="259045"/>
    <xdr:sp macro="" textlink="">
      <xdr:nvSpPr>
        <xdr:cNvPr id="327" name="【港湾・漁港】&#10;有形固定資産減価償却率最大値テキスト"/>
        <xdr:cNvSpPr txBox="1"/>
      </xdr:nvSpPr>
      <xdr:spPr>
        <a:xfrm>
          <a:off x="4673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62864</xdr:rowOff>
    </xdr:from>
    <xdr:to>
      <xdr:col>24</xdr:col>
      <xdr:colOff>152400</xdr:colOff>
      <xdr:row>101</xdr:row>
      <xdr:rowOff>62864</xdr:rowOff>
    </xdr:to>
    <xdr:cxnSp macro="">
      <xdr:nvCxnSpPr>
        <xdr:cNvPr id="328" name="直線コネクタ 327"/>
        <xdr:cNvCxnSpPr/>
      </xdr:nvCxnSpPr>
      <xdr:spPr>
        <a:xfrm>
          <a:off x="4546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160038</xdr:rowOff>
    </xdr:from>
    <xdr:ext cx="405111" cy="259045"/>
    <xdr:sp macro="" textlink="">
      <xdr:nvSpPr>
        <xdr:cNvPr id="329" name="【港湾・漁港】&#10;有形固定資産減価償却率平均値テキスト"/>
        <xdr:cNvSpPr txBox="1"/>
      </xdr:nvSpPr>
      <xdr:spPr>
        <a:xfrm>
          <a:off x="4673600" y="17647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10161</xdr:rowOff>
    </xdr:from>
    <xdr:to>
      <xdr:col>24</xdr:col>
      <xdr:colOff>114300</xdr:colOff>
      <xdr:row>103</xdr:row>
      <xdr:rowOff>111761</xdr:rowOff>
    </xdr:to>
    <xdr:sp macro="" textlink="">
      <xdr:nvSpPr>
        <xdr:cNvPr id="330" name="フローチャート: 判断 329"/>
        <xdr:cNvSpPr/>
      </xdr:nvSpPr>
      <xdr:spPr>
        <a:xfrm>
          <a:off x="45847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156845</xdr:rowOff>
    </xdr:from>
    <xdr:to>
      <xdr:col>20</xdr:col>
      <xdr:colOff>38100</xdr:colOff>
      <xdr:row>106</xdr:row>
      <xdr:rowOff>86995</xdr:rowOff>
    </xdr:to>
    <xdr:sp macro="" textlink="">
      <xdr:nvSpPr>
        <xdr:cNvPr id="331" name="フローチャート: 判断 330"/>
        <xdr:cNvSpPr/>
      </xdr:nvSpPr>
      <xdr:spPr>
        <a:xfrm>
          <a:off x="3746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25400</xdr:rowOff>
    </xdr:from>
    <xdr:to>
      <xdr:col>15</xdr:col>
      <xdr:colOff>101600</xdr:colOff>
      <xdr:row>106</xdr:row>
      <xdr:rowOff>127000</xdr:rowOff>
    </xdr:to>
    <xdr:sp macro="" textlink="">
      <xdr:nvSpPr>
        <xdr:cNvPr id="332" name="フローチャート: 判断 331"/>
        <xdr:cNvSpPr/>
      </xdr:nvSpPr>
      <xdr:spPr>
        <a:xfrm>
          <a:off x="2857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36830</xdr:rowOff>
    </xdr:from>
    <xdr:to>
      <xdr:col>20</xdr:col>
      <xdr:colOff>38100</xdr:colOff>
      <xdr:row>106</xdr:row>
      <xdr:rowOff>138430</xdr:rowOff>
    </xdr:to>
    <xdr:sp macro="" textlink="">
      <xdr:nvSpPr>
        <xdr:cNvPr id="338" name="楕円 337"/>
        <xdr:cNvSpPr/>
      </xdr:nvSpPr>
      <xdr:spPr>
        <a:xfrm>
          <a:off x="3746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52070</xdr:rowOff>
    </xdr:from>
    <xdr:to>
      <xdr:col>15</xdr:col>
      <xdr:colOff>101600</xdr:colOff>
      <xdr:row>106</xdr:row>
      <xdr:rowOff>153670</xdr:rowOff>
    </xdr:to>
    <xdr:sp macro="" textlink="">
      <xdr:nvSpPr>
        <xdr:cNvPr id="339" name="楕円 338"/>
        <xdr:cNvSpPr/>
      </xdr:nvSpPr>
      <xdr:spPr>
        <a:xfrm>
          <a:off x="2857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87630</xdr:rowOff>
    </xdr:from>
    <xdr:to>
      <xdr:col>19</xdr:col>
      <xdr:colOff>177800</xdr:colOff>
      <xdr:row>106</xdr:row>
      <xdr:rowOff>102870</xdr:rowOff>
    </xdr:to>
    <xdr:cxnSp macro="">
      <xdr:nvCxnSpPr>
        <xdr:cNvPr id="340" name="直線コネクタ 339"/>
        <xdr:cNvCxnSpPr/>
      </xdr:nvCxnSpPr>
      <xdr:spPr>
        <a:xfrm flipV="1">
          <a:off x="2908300" y="182613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103522</xdr:rowOff>
    </xdr:from>
    <xdr:ext cx="405111" cy="259045"/>
    <xdr:sp macro="" textlink="">
      <xdr:nvSpPr>
        <xdr:cNvPr id="341" name="n_1aveValue【港湾・漁港】&#10;有形固定資産減価償却率"/>
        <xdr:cNvSpPr txBox="1"/>
      </xdr:nvSpPr>
      <xdr:spPr>
        <a:xfrm>
          <a:off x="3582044" y="1793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143527</xdr:rowOff>
    </xdr:from>
    <xdr:ext cx="405111" cy="259045"/>
    <xdr:sp macro="" textlink="">
      <xdr:nvSpPr>
        <xdr:cNvPr id="342" name="n_2aveValue【港湾・漁港】&#10;有形固定資産減価償却率"/>
        <xdr:cNvSpPr txBox="1"/>
      </xdr:nvSpPr>
      <xdr:spPr>
        <a:xfrm>
          <a:off x="2705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129557</xdr:rowOff>
    </xdr:from>
    <xdr:ext cx="405111" cy="259045"/>
    <xdr:sp macro="" textlink="">
      <xdr:nvSpPr>
        <xdr:cNvPr id="343" name="n_1mainValue【港湾・漁港】&#10;有形固定資産減価償却率"/>
        <xdr:cNvSpPr txBox="1"/>
      </xdr:nvSpPr>
      <xdr:spPr>
        <a:xfrm>
          <a:off x="3582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144797</xdr:rowOff>
    </xdr:from>
    <xdr:ext cx="405111" cy="259045"/>
    <xdr:sp macro="" textlink="">
      <xdr:nvSpPr>
        <xdr:cNvPr id="344" name="n_2mainValue【港湾・漁港】&#10;有形固定資産減価償却率"/>
        <xdr:cNvSpPr txBox="1"/>
      </xdr:nvSpPr>
      <xdr:spPr>
        <a:xfrm>
          <a:off x="2705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5" name="直線コネクタ 35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56" name="テキスト ボックス 35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7" name="直線コネクタ 35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58" name="テキスト ボックス 357"/>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9" name="直線コネクタ 35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60" name="テキスト ボックス 359"/>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1" name="直線コネクタ 36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62" name="テキスト ボックス 361"/>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4" name="テキスト ボックス 36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103</xdr:row>
      <xdr:rowOff>90917</xdr:rowOff>
    </xdr:from>
    <xdr:to>
      <xdr:col>54</xdr:col>
      <xdr:colOff>189865</xdr:colOff>
      <xdr:row>108</xdr:row>
      <xdr:rowOff>71482</xdr:rowOff>
    </xdr:to>
    <xdr:cxnSp macro="">
      <xdr:nvCxnSpPr>
        <xdr:cNvPr id="366" name="直線コネクタ 365"/>
        <xdr:cNvCxnSpPr/>
      </xdr:nvCxnSpPr>
      <xdr:spPr>
        <a:xfrm flipV="1">
          <a:off x="10476865" y="17750267"/>
          <a:ext cx="0" cy="83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75309</xdr:rowOff>
    </xdr:from>
    <xdr:ext cx="534377" cy="259045"/>
    <xdr:sp macro="" textlink="">
      <xdr:nvSpPr>
        <xdr:cNvPr id="367" name="【港湾・漁港】&#10;一人当たり有形固定資産（償却資産）額最小値テキスト"/>
        <xdr:cNvSpPr txBox="1"/>
      </xdr:nvSpPr>
      <xdr:spPr>
        <a:xfrm>
          <a:off x="10515600" y="185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71482</xdr:rowOff>
    </xdr:from>
    <xdr:to>
      <xdr:col>55</xdr:col>
      <xdr:colOff>88900</xdr:colOff>
      <xdr:row>108</xdr:row>
      <xdr:rowOff>71482</xdr:rowOff>
    </xdr:to>
    <xdr:cxnSp macro="">
      <xdr:nvCxnSpPr>
        <xdr:cNvPr id="368" name="直線コネクタ 367"/>
        <xdr:cNvCxnSpPr/>
      </xdr:nvCxnSpPr>
      <xdr:spPr>
        <a:xfrm>
          <a:off x="10388600" y="185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37594</xdr:rowOff>
    </xdr:from>
    <xdr:ext cx="690189" cy="259045"/>
    <xdr:sp macro="" textlink="">
      <xdr:nvSpPr>
        <xdr:cNvPr id="369" name="【港湾・漁港】&#10;一人当たり有形固定資産（償却資産）額最大値テキスト"/>
        <xdr:cNvSpPr txBox="1"/>
      </xdr:nvSpPr>
      <xdr:spPr>
        <a:xfrm>
          <a:off x="10515600" y="17525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103</xdr:row>
      <xdr:rowOff>90917</xdr:rowOff>
    </xdr:from>
    <xdr:to>
      <xdr:col>55</xdr:col>
      <xdr:colOff>88900</xdr:colOff>
      <xdr:row>103</xdr:row>
      <xdr:rowOff>90917</xdr:rowOff>
    </xdr:to>
    <xdr:cxnSp macro="">
      <xdr:nvCxnSpPr>
        <xdr:cNvPr id="370" name="直線コネクタ 369"/>
        <xdr:cNvCxnSpPr/>
      </xdr:nvCxnSpPr>
      <xdr:spPr>
        <a:xfrm>
          <a:off x="10388600" y="1775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89023</xdr:rowOff>
    </xdr:from>
    <xdr:ext cx="599010" cy="259045"/>
    <xdr:sp macro="" textlink="">
      <xdr:nvSpPr>
        <xdr:cNvPr id="371" name="【港湾・漁港】&#10;一人当たり有形固定資産（償却資産）額平均値テキスト"/>
        <xdr:cNvSpPr txBox="1"/>
      </xdr:nvSpPr>
      <xdr:spPr>
        <a:xfrm>
          <a:off x="10515600" y="18262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110596</xdr:rowOff>
    </xdr:from>
    <xdr:to>
      <xdr:col>55</xdr:col>
      <xdr:colOff>50800</xdr:colOff>
      <xdr:row>107</xdr:row>
      <xdr:rowOff>40746</xdr:rowOff>
    </xdr:to>
    <xdr:sp macro="" textlink="">
      <xdr:nvSpPr>
        <xdr:cNvPr id="372" name="フローチャート: 判断 371"/>
        <xdr:cNvSpPr/>
      </xdr:nvSpPr>
      <xdr:spPr>
        <a:xfrm>
          <a:off x="10426700" y="182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66368</xdr:rowOff>
    </xdr:from>
    <xdr:to>
      <xdr:col>50</xdr:col>
      <xdr:colOff>165100</xdr:colOff>
      <xdr:row>106</xdr:row>
      <xdr:rowOff>167968</xdr:rowOff>
    </xdr:to>
    <xdr:sp macro="" textlink="">
      <xdr:nvSpPr>
        <xdr:cNvPr id="373" name="フローチャート: 判断 372"/>
        <xdr:cNvSpPr/>
      </xdr:nvSpPr>
      <xdr:spPr>
        <a:xfrm>
          <a:off x="9588500" y="18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167869</xdr:rowOff>
    </xdr:from>
    <xdr:to>
      <xdr:col>46</xdr:col>
      <xdr:colOff>38100</xdr:colOff>
      <xdr:row>106</xdr:row>
      <xdr:rowOff>98019</xdr:rowOff>
    </xdr:to>
    <xdr:sp macro="" textlink="">
      <xdr:nvSpPr>
        <xdr:cNvPr id="374" name="フローチャート: 判断 373"/>
        <xdr:cNvSpPr/>
      </xdr:nvSpPr>
      <xdr:spPr>
        <a:xfrm>
          <a:off x="8699500" y="1817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169064</xdr:rowOff>
    </xdr:from>
    <xdr:to>
      <xdr:col>50</xdr:col>
      <xdr:colOff>165100</xdr:colOff>
      <xdr:row>100</xdr:row>
      <xdr:rowOff>99214</xdr:rowOff>
    </xdr:to>
    <xdr:sp macro="" textlink="">
      <xdr:nvSpPr>
        <xdr:cNvPr id="380" name="楕円 379"/>
        <xdr:cNvSpPr/>
      </xdr:nvSpPr>
      <xdr:spPr>
        <a:xfrm>
          <a:off x="9588500" y="1714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153310</xdr:rowOff>
    </xdr:from>
    <xdr:to>
      <xdr:col>46</xdr:col>
      <xdr:colOff>38100</xdr:colOff>
      <xdr:row>101</xdr:row>
      <xdr:rowOff>83460</xdr:rowOff>
    </xdr:to>
    <xdr:sp macro="" textlink="">
      <xdr:nvSpPr>
        <xdr:cNvPr id="381" name="楕円 380"/>
        <xdr:cNvSpPr/>
      </xdr:nvSpPr>
      <xdr:spPr>
        <a:xfrm>
          <a:off x="8699500" y="172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48414</xdr:rowOff>
    </xdr:from>
    <xdr:to>
      <xdr:col>50</xdr:col>
      <xdr:colOff>114300</xdr:colOff>
      <xdr:row>101</xdr:row>
      <xdr:rowOff>32660</xdr:rowOff>
    </xdr:to>
    <xdr:cxnSp macro="">
      <xdr:nvCxnSpPr>
        <xdr:cNvPr id="382" name="直線コネクタ 381"/>
        <xdr:cNvCxnSpPr/>
      </xdr:nvCxnSpPr>
      <xdr:spPr>
        <a:xfrm flipV="1">
          <a:off x="8750300" y="17193414"/>
          <a:ext cx="889000" cy="15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159095</xdr:rowOff>
    </xdr:from>
    <xdr:ext cx="599010" cy="259045"/>
    <xdr:sp macro="" textlink="">
      <xdr:nvSpPr>
        <xdr:cNvPr id="383" name="n_1aveValue【港湾・漁港】&#10;一人当たり有形固定資産（償却資産）額"/>
        <xdr:cNvSpPr txBox="1"/>
      </xdr:nvSpPr>
      <xdr:spPr>
        <a:xfrm>
          <a:off x="9327095" y="1833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89146</xdr:rowOff>
    </xdr:from>
    <xdr:ext cx="599010" cy="259045"/>
    <xdr:sp macro="" textlink="">
      <xdr:nvSpPr>
        <xdr:cNvPr id="384" name="n_2aveValue【港湾・漁港】&#10;一人当たり有形固定資産（償却資産）額"/>
        <xdr:cNvSpPr txBox="1"/>
      </xdr:nvSpPr>
      <xdr:spPr>
        <a:xfrm>
          <a:off x="8450795" y="1826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115741</xdr:rowOff>
    </xdr:from>
    <xdr:ext cx="690189" cy="259045"/>
    <xdr:sp macro="" textlink="">
      <xdr:nvSpPr>
        <xdr:cNvPr id="385" name="n_1mainValue【港湾・漁港】&#10;一人当たり有形固定資産（償却資産）額"/>
        <xdr:cNvSpPr txBox="1"/>
      </xdr:nvSpPr>
      <xdr:spPr>
        <a:xfrm>
          <a:off x="9281505" y="169178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99987</xdr:rowOff>
    </xdr:from>
    <xdr:ext cx="690189" cy="259045"/>
    <xdr:sp macro="" textlink="">
      <xdr:nvSpPr>
        <xdr:cNvPr id="386" name="n_2mainValue【港湾・漁港】&#10;一人当たり有形固定資産（償却資産）額"/>
        <xdr:cNvSpPr txBox="1"/>
      </xdr:nvSpPr>
      <xdr:spPr>
        <a:xfrm>
          <a:off x="8405205" y="170735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7" name="テキスト ボックス 39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9" name="テキスト ボックス 39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7" name="テキスト ボックス 40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411" name="直線コネクタ 410"/>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412"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413" name="直線コネクタ 412"/>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5" name="直線コネクタ 41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416"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417" name="フローチャート: 判断 416"/>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418" name="フローチャート: 判断 417"/>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419" name="フローチャート: 判断 418"/>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25400</xdr:rowOff>
    </xdr:from>
    <xdr:to>
      <xdr:col>81</xdr:col>
      <xdr:colOff>101600</xdr:colOff>
      <xdr:row>35</xdr:row>
      <xdr:rowOff>127000</xdr:rowOff>
    </xdr:to>
    <xdr:sp macro="" textlink="">
      <xdr:nvSpPr>
        <xdr:cNvPr id="425" name="楕円 424"/>
        <xdr:cNvSpPr/>
      </xdr:nvSpPr>
      <xdr:spPr>
        <a:xfrm>
          <a:off x="15430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78740</xdr:rowOff>
    </xdr:from>
    <xdr:to>
      <xdr:col>76</xdr:col>
      <xdr:colOff>165100</xdr:colOff>
      <xdr:row>36</xdr:row>
      <xdr:rowOff>8890</xdr:rowOff>
    </xdr:to>
    <xdr:sp macro="" textlink="">
      <xdr:nvSpPr>
        <xdr:cNvPr id="426" name="楕円 425"/>
        <xdr:cNvSpPr/>
      </xdr:nvSpPr>
      <xdr:spPr>
        <a:xfrm>
          <a:off x="14541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76200</xdr:rowOff>
    </xdr:from>
    <xdr:to>
      <xdr:col>81</xdr:col>
      <xdr:colOff>50800</xdr:colOff>
      <xdr:row>35</xdr:row>
      <xdr:rowOff>129540</xdr:rowOff>
    </xdr:to>
    <xdr:cxnSp macro="">
      <xdr:nvCxnSpPr>
        <xdr:cNvPr id="427" name="直線コネクタ 426"/>
        <xdr:cNvCxnSpPr/>
      </xdr:nvCxnSpPr>
      <xdr:spPr>
        <a:xfrm flipV="1">
          <a:off x="14592300" y="60769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160037</xdr:rowOff>
    </xdr:from>
    <xdr:ext cx="405111" cy="259045"/>
    <xdr:sp macro="" textlink="">
      <xdr:nvSpPr>
        <xdr:cNvPr id="428" name="n_1aveValue【認定こども園・幼稚園・保育所】&#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30497</xdr:rowOff>
    </xdr:from>
    <xdr:ext cx="405111" cy="259045"/>
    <xdr:sp macro="" textlink="">
      <xdr:nvSpPr>
        <xdr:cNvPr id="429" name="n_2aveValue【認定こども園・幼稚園・保育所】&#10;有形固定資産減価償却率"/>
        <xdr:cNvSpPr txBox="1"/>
      </xdr:nvSpPr>
      <xdr:spPr>
        <a:xfrm>
          <a:off x="14389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143527</xdr:rowOff>
    </xdr:from>
    <xdr:ext cx="405111" cy="259045"/>
    <xdr:sp macro="" textlink="">
      <xdr:nvSpPr>
        <xdr:cNvPr id="430" name="n_1mainValue【認定こども園・幼稚園・保育所】&#10;有形固定資産減価償却率"/>
        <xdr:cNvSpPr txBox="1"/>
      </xdr:nvSpPr>
      <xdr:spPr>
        <a:xfrm>
          <a:off x="15266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25417</xdr:rowOff>
    </xdr:from>
    <xdr:ext cx="405111" cy="259045"/>
    <xdr:sp macro="" textlink="">
      <xdr:nvSpPr>
        <xdr:cNvPr id="431" name="n_2mainValue【認定こども園・幼稚園・保育所】&#10;有形固定資産減価償却率"/>
        <xdr:cNvSpPr txBox="1"/>
      </xdr:nvSpPr>
      <xdr:spPr>
        <a:xfrm>
          <a:off x="14389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53" name="直線コネクタ 452"/>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54"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55" name="直線コネクタ 454"/>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56"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57" name="直線コネクタ 456"/>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458"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59" name="フローチャート: 判断 458"/>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60" name="フローチャート: 判断 459"/>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461" name="フローチャート: 判断 460"/>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103124</xdr:rowOff>
    </xdr:from>
    <xdr:to>
      <xdr:col>112</xdr:col>
      <xdr:colOff>38100</xdr:colOff>
      <xdr:row>40</xdr:row>
      <xdr:rowOff>33274</xdr:rowOff>
    </xdr:to>
    <xdr:sp macro="" textlink="">
      <xdr:nvSpPr>
        <xdr:cNvPr id="467" name="楕円 466"/>
        <xdr:cNvSpPr/>
      </xdr:nvSpPr>
      <xdr:spPr>
        <a:xfrm>
          <a:off x="21272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107696</xdr:rowOff>
    </xdr:from>
    <xdr:to>
      <xdr:col>107</xdr:col>
      <xdr:colOff>101600</xdr:colOff>
      <xdr:row>40</xdr:row>
      <xdr:rowOff>37846</xdr:rowOff>
    </xdr:to>
    <xdr:sp macro="" textlink="">
      <xdr:nvSpPr>
        <xdr:cNvPr id="468" name="楕円 467"/>
        <xdr:cNvSpPr/>
      </xdr:nvSpPr>
      <xdr:spPr>
        <a:xfrm>
          <a:off x="20383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153924</xdr:rowOff>
    </xdr:from>
    <xdr:to>
      <xdr:col>111</xdr:col>
      <xdr:colOff>177800</xdr:colOff>
      <xdr:row>39</xdr:row>
      <xdr:rowOff>158496</xdr:rowOff>
    </xdr:to>
    <xdr:cxnSp macro="">
      <xdr:nvCxnSpPr>
        <xdr:cNvPr id="469" name="直線コネクタ 468"/>
        <xdr:cNvCxnSpPr/>
      </xdr:nvCxnSpPr>
      <xdr:spPr>
        <a:xfrm flipV="1">
          <a:off x="20434300" y="68404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109237</xdr:rowOff>
    </xdr:from>
    <xdr:ext cx="469744" cy="259045"/>
    <xdr:sp macro="" textlink="">
      <xdr:nvSpPr>
        <xdr:cNvPr id="470" name="n_1ave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471"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24401</xdr:rowOff>
    </xdr:from>
    <xdr:ext cx="469744" cy="259045"/>
    <xdr:sp macro="" textlink="">
      <xdr:nvSpPr>
        <xdr:cNvPr id="472" name="n_1mainValue【認定こども園・幼稚園・保育所】&#10;一人当たり面積"/>
        <xdr:cNvSpPr txBox="1"/>
      </xdr:nvSpPr>
      <xdr:spPr>
        <a:xfrm>
          <a:off x="21075727"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28973</xdr:rowOff>
    </xdr:from>
    <xdr:ext cx="469744" cy="259045"/>
    <xdr:sp macro="" textlink="">
      <xdr:nvSpPr>
        <xdr:cNvPr id="473" name="n_2mainValue【認定こども園・幼稚園・保育所】&#10;一人当たり面積"/>
        <xdr:cNvSpPr txBox="1"/>
      </xdr:nvSpPr>
      <xdr:spPr>
        <a:xfrm>
          <a:off x="20199427" y="688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98" name="直線コネクタ 497"/>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99"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500" name="直線コネクタ 499"/>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01"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02" name="直線コネクタ 501"/>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503"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04" name="フローチャート: 判断 503"/>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505" name="フローチャート: 判断 504"/>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506" name="フローチャート: 判断 505"/>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113030</xdr:rowOff>
    </xdr:from>
    <xdr:to>
      <xdr:col>81</xdr:col>
      <xdr:colOff>101600</xdr:colOff>
      <xdr:row>59</xdr:row>
      <xdr:rowOff>43180</xdr:rowOff>
    </xdr:to>
    <xdr:sp macro="" textlink="">
      <xdr:nvSpPr>
        <xdr:cNvPr id="512" name="楕円 511"/>
        <xdr:cNvSpPr/>
      </xdr:nvSpPr>
      <xdr:spPr>
        <a:xfrm>
          <a:off x="15430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166370</xdr:rowOff>
    </xdr:from>
    <xdr:to>
      <xdr:col>76</xdr:col>
      <xdr:colOff>165100</xdr:colOff>
      <xdr:row>59</xdr:row>
      <xdr:rowOff>96520</xdr:rowOff>
    </xdr:to>
    <xdr:sp macro="" textlink="">
      <xdr:nvSpPr>
        <xdr:cNvPr id="513" name="楕円 512"/>
        <xdr:cNvSpPr/>
      </xdr:nvSpPr>
      <xdr:spPr>
        <a:xfrm>
          <a:off x="14541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163830</xdr:rowOff>
    </xdr:from>
    <xdr:to>
      <xdr:col>81</xdr:col>
      <xdr:colOff>50800</xdr:colOff>
      <xdr:row>59</xdr:row>
      <xdr:rowOff>45720</xdr:rowOff>
    </xdr:to>
    <xdr:cxnSp macro="">
      <xdr:nvCxnSpPr>
        <xdr:cNvPr id="514" name="直線コネクタ 513"/>
        <xdr:cNvCxnSpPr/>
      </xdr:nvCxnSpPr>
      <xdr:spPr>
        <a:xfrm flipV="1">
          <a:off x="14592300" y="101079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70502</xdr:rowOff>
    </xdr:from>
    <xdr:ext cx="405111" cy="259045"/>
    <xdr:sp macro="" textlink="">
      <xdr:nvSpPr>
        <xdr:cNvPr id="515"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516" name="n_2ave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59707</xdr:rowOff>
    </xdr:from>
    <xdr:ext cx="405111" cy="259045"/>
    <xdr:sp macro="" textlink="">
      <xdr:nvSpPr>
        <xdr:cNvPr id="517" name="n_1mainValue【学校施設】&#10;有形固定資産減価償却率"/>
        <xdr:cNvSpPr txBox="1"/>
      </xdr:nvSpPr>
      <xdr:spPr>
        <a:xfrm>
          <a:off x="15266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518" name="n_2mainValue【学校施設】&#10;有形固定資産減価償却率"/>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9" name="直線コネクタ 52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0" name="テキスト ボックス 52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1" name="直線コネクタ 53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2" name="テキスト ボックス 53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3" name="直線コネクタ 53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4" name="テキスト ボックス 53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5" name="直線コネクタ 53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6" name="テキスト ボックス 53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540" name="直線コネクタ 539"/>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541"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542" name="直線コネクタ 541"/>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543"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44" name="直線コネクタ 543"/>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545"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46" name="フローチャート: 判断 545"/>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47" name="フローチャート: 判断 546"/>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548" name="フローチャート: 判断 547"/>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37440</xdr:rowOff>
    </xdr:from>
    <xdr:to>
      <xdr:col>112</xdr:col>
      <xdr:colOff>38100</xdr:colOff>
      <xdr:row>58</xdr:row>
      <xdr:rowOff>139040</xdr:rowOff>
    </xdr:to>
    <xdr:sp macro="" textlink="">
      <xdr:nvSpPr>
        <xdr:cNvPr id="554" name="楕円 553"/>
        <xdr:cNvSpPr/>
      </xdr:nvSpPr>
      <xdr:spPr>
        <a:xfrm>
          <a:off x="21272500" y="99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39039</xdr:rowOff>
    </xdr:from>
    <xdr:to>
      <xdr:col>107</xdr:col>
      <xdr:colOff>101600</xdr:colOff>
      <xdr:row>58</xdr:row>
      <xdr:rowOff>140639</xdr:rowOff>
    </xdr:to>
    <xdr:sp macro="" textlink="">
      <xdr:nvSpPr>
        <xdr:cNvPr id="555" name="楕円 554"/>
        <xdr:cNvSpPr/>
      </xdr:nvSpPr>
      <xdr:spPr>
        <a:xfrm>
          <a:off x="20383500" y="998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88240</xdr:rowOff>
    </xdr:from>
    <xdr:to>
      <xdr:col>111</xdr:col>
      <xdr:colOff>177800</xdr:colOff>
      <xdr:row>58</xdr:row>
      <xdr:rowOff>89839</xdr:rowOff>
    </xdr:to>
    <xdr:cxnSp macro="">
      <xdr:nvCxnSpPr>
        <xdr:cNvPr id="556" name="直線コネクタ 555"/>
        <xdr:cNvCxnSpPr/>
      </xdr:nvCxnSpPr>
      <xdr:spPr>
        <a:xfrm flipV="1">
          <a:off x="20434300" y="10032340"/>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22724</xdr:rowOff>
    </xdr:from>
    <xdr:ext cx="469744" cy="259045"/>
    <xdr:sp macro="" textlink="">
      <xdr:nvSpPr>
        <xdr:cNvPr id="557" name="n_1aveValue【学校施設】&#10;一人当たり面積"/>
        <xdr:cNvSpPr txBox="1"/>
      </xdr:nvSpPr>
      <xdr:spPr>
        <a:xfrm>
          <a:off x="21075727" y="104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15409</xdr:rowOff>
    </xdr:from>
    <xdr:ext cx="469744" cy="259045"/>
    <xdr:sp macro="" textlink="">
      <xdr:nvSpPr>
        <xdr:cNvPr id="558" name="n_2aveValue【学校施設】&#10;一人当たり面積"/>
        <xdr:cNvSpPr txBox="1"/>
      </xdr:nvSpPr>
      <xdr:spPr>
        <a:xfrm>
          <a:off x="20199427" y="1047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155567</xdr:rowOff>
    </xdr:from>
    <xdr:ext cx="469744" cy="259045"/>
    <xdr:sp macro="" textlink="">
      <xdr:nvSpPr>
        <xdr:cNvPr id="559" name="n_1mainValue【学校施設】&#10;一人当たり面積"/>
        <xdr:cNvSpPr txBox="1"/>
      </xdr:nvSpPr>
      <xdr:spPr>
        <a:xfrm>
          <a:off x="21075727" y="975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157166</xdr:rowOff>
    </xdr:from>
    <xdr:ext cx="469744" cy="259045"/>
    <xdr:sp macro="" textlink="">
      <xdr:nvSpPr>
        <xdr:cNvPr id="560" name="n_2mainValue【学校施設】&#10;一人当たり面積"/>
        <xdr:cNvSpPr txBox="1"/>
      </xdr:nvSpPr>
      <xdr:spPr>
        <a:xfrm>
          <a:off x="20199427" y="975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93" name="正方形/長方形 5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4" name="正方形/長方形 5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5" name="テキスト ボックス 5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認定こども園・幼稚園・保育所、学校施設、公営住宅の減価償却率が類似団体平均を上回っている。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学校施設については、昭和３０年代に建設されたものも多く、随時修繕を行っているが、小中学校では、児童生徒数が減少傾向にあり、</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児童生徒数に対する施設やコストの規模が大きくなっているものがある。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このため施設の老朽化の状況も踏まえ、今後のコスト削減のみでなく、統廃合の必要性も検討していく。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また、保育所および幼稚園を３施設保有しているが、いずれも建設されてから３０年以上が経過しているため、有形固定資産減価償却率は類似団体平均より高くなっている。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子ども・子育て支援制度や今後の人口減少・少子化の動向を注視しながら、幼稚園及び保育園のあり方を検討していく。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9,009
8,995
239.65
9,798,342
9,298,010
464,530
5,186,516
9,437,755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163847</xdr:rowOff>
    </xdr:from>
    <xdr:ext cx="405111" cy="259045"/>
    <xdr:sp macro="" textlink="">
      <xdr:nvSpPr>
        <xdr:cNvPr id="65" name="n_1ave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49893</xdr:rowOff>
    </xdr:from>
    <xdr:to>
      <xdr:col>15</xdr:col>
      <xdr:colOff>101600</xdr:colOff>
      <xdr:row>38</xdr:row>
      <xdr:rowOff>151493</xdr:rowOff>
    </xdr:to>
    <xdr:sp macro="" textlink="">
      <xdr:nvSpPr>
        <xdr:cNvPr id="66" name="フローチャート: 判断 65"/>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142620</xdr:rowOff>
    </xdr:from>
    <xdr:ext cx="405111" cy="259045"/>
    <xdr:sp macro="" textlink="">
      <xdr:nvSpPr>
        <xdr:cNvPr id="67" name="n_2aveValue【図書館】&#10;有形固定資産減価償却率"/>
        <xdr:cNvSpPr txBox="1"/>
      </xdr:nvSpPr>
      <xdr:spPr>
        <a:xfrm>
          <a:off x="2705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154396</xdr:rowOff>
    </xdr:from>
    <xdr:to>
      <xdr:col>20</xdr:col>
      <xdr:colOff>38100</xdr:colOff>
      <xdr:row>38</xdr:row>
      <xdr:rowOff>84545</xdr:rowOff>
    </xdr:to>
    <xdr:sp macro="" textlink="">
      <xdr:nvSpPr>
        <xdr:cNvPr id="73" name="楕円 72"/>
        <xdr:cNvSpPr/>
      </xdr:nvSpPr>
      <xdr:spPr>
        <a:xfrm>
          <a:off x="3746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15603</xdr:rowOff>
    </xdr:from>
    <xdr:to>
      <xdr:col>15</xdr:col>
      <xdr:colOff>101600</xdr:colOff>
      <xdr:row>38</xdr:row>
      <xdr:rowOff>117203</xdr:rowOff>
    </xdr:to>
    <xdr:sp macro="" textlink="">
      <xdr:nvSpPr>
        <xdr:cNvPr id="74" name="楕円 73"/>
        <xdr:cNvSpPr/>
      </xdr:nvSpPr>
      <xdr:spPr>
        <a:xfrm>
          <a:off x="2857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33746</xdr:rowOff>
    </xdr:from>
    <xdr:to>
      <xdr:col>19</xdr:col>
      <xdr:colOff>177800</xdr:colOff>
      <xdr:row>38</xdr:row>
      <xdr:rowOff>66403</xdr:rowOff>
    </xdr:to>
    <xdr:cxnSp macro="">
      <xdr:nvCxnSpPr>
        <xdr:cNvPr id="75" name="直線コネクタ 74"/>
        <xdr:cNvCxnSpPr/>
      </xdr:nvCxnSpPr>
      <xdr:spPr>
        <a:xfrm flipV="1">
          <a:off x="2908300" y="65488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101073</xdr:rowOff>
    </xdr:from>
    <xdr:ext cx="405111" cy="259045"/>
    <xdr:sp macro="" textlink="">
      <xdr:nvSpPr>
        <xdr:cNvPr id="76" name="n_1mainValue【図書館】&#10;有形固定資産減価償却率"/>
        <xdr:cNvSpPr txBox="1"/>
      </xdr:nvSpPr>
      <xdr:spPr>
        <a:xfrm>
          <a:off x="35820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133730</xdr:rowOff>
    </xdr:from>
    <xdr:ext cx="405111" cy="259045"/>
    <xdr:sp macro="" textlink="">
      <xdr:nvSpPr>
        <xdr:cNvPr id="77" name="n_2mainValue【図書館】&#10;有形固定資産減価償却率"/>
        <xdr:cNvSpPr txBox="1"/>
      </xdr:nvSpPr>
      <xdr:spPr>
        <a:xfrm>
          <a:off x="2705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99" name="直線コネクタ 98"/>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100" name="【図書館】&#10;一人当たり面積最小値テキスト"/>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101" name="直線コネクタ 100"/>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102" name="【図書館】&#10;一人当たり面積最大値テキスト"/>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3" name="直線コネクタ 102"/>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51833</xdr:rowOff>
    </xdr:from>
    <xdr:ext cx="469744" cy="259045"/>
    <xdr:sp macro="" textlink="">
      <xdr:nvSpPr>
        <xdr:cNvPr id="104" name="【図書館】&#10;一人当たり面積平均値テキスト"/>
        <xdr:cNvSpPr txBox="1"/>
      </xdr:nvSpPr>
      <xdr:spPr>
        <a:xfrm>
          <a:off x="10515600" y="690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5" name="フローチャート: 判断 104"/>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6" name="フローチャート: 判断 105"/>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150131</xdr:rowOff>
    </xdr:from>
    <xdr:ext cx="469744" cy="259045"/>
    <xdr:sp macro="" textlink="">
      <xdr:nvSpPr>
        <xdr:cNvPr id="107" name="n_1aveValue【図書館】&#10;一人当たり面積"/>
        <xdr:cNvSpPr txBox="1"/>
      </xdr:nvSpPr>
      <xdr:spPr>
        <a:xfrm>
          <a:off x="9391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146558</xdr:rowOff>
    </xdr:from>
    <xdr:to>
      <xdr:col>46</xdr:col>
      <xdr:colOff>38100</xdr:colOff>
      <xdr:row>40</xdr:row>
      <xdr:rowOff>76708</xdr:rowOff>
    </xdr:to>
    <xdr:sp macro="" textlink="">
      <xdr:nvSpPr>
        <xdr:cNvPr id="108" name="フローチャート: 判断 107"/>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67835</xdr:rowOff>
    </xdr:from>
    <xdr:ext cx="469744" cy="259045"/>
    <xdr:sp macro="" textlink="">
      <xdr:nvSpPr>
        <xdr:cNvPr id="109" name="n_2aveValue【図書館】&#10;一人当たり面積"/>
        <xdr:cNvSpPr txBox="1"/>
      </xdr:nvSpPr>
      <xdr:spPr>
        <a:xfrm>
          <a:off x="8515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71120</xdr:rowOff>
    </xdr:from>
    <xdr:to>
      <xdr:col>50</xdr:col>
      <xdr:colOff>165100</xdr:colOff>
      <xdr:row>39</xdr:row>
      <xdr:rowOff>1270</xdr:rowOff>
    </xdr:to>
    <xdr:sp macro="" textlink="">
      <xdr:nvSpPr>
        <xdr:cNvPr id="115" name="楕円 114"/>
        <xdr:cNvSpPr/>
      </xdr:nvSpPr>
      <xdr:spPr>
        <a:xfrm>
          <a:off x="958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16" name="楕円 115"/>
        <xdr:cNvSpPr/>
      </xdr:nvSpPr>
      <xdr:spPr>
        <a:xfrm>
          <a:off x="8699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121920</xdr:rowOff>
    </xdr:from>
    <xdr:to>
      <xdr:col>50</xdr:col>
      <xdr:colOff>114300</xdr:colOff>
      <xdr:row>38</xdr:row>
      <xdr:rowOff>131064</xdr:rowOff>
    </xdr:to>
    <xdr:cxnSp macro="">
      <xdr:nvCxnSpPr>
        <xdr:cNvPr id="117" name="直線コネクタ 116"/>
        <xdr:cNvCxnSpPr/>
      </xdr:nvCxnSpPr>
      <xdr:spPr>
        <a:xfrm flipV="1">
          <a:off x="8750300" y="6637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17797</xdr:rowOff>
    </xdr:from>
    <xdr:ext cx="469744" cy="259045"/>
    <xdr:sp macro="" textlink="">
      <xdr:nvSpPr>
        <xdr:cNvPr id="118" name="n_1mainValue【図書館】&#10;一人当たり面積"/>
        <xdr:cNvSpPr txBox="1"/>
      </xdr:nvSpPr>
      <xdr:spPr>
        <a:xfrm>
          <a:off x="93917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26941</xdr:rowOff>
    </xdr:from>
    <xdr:ext cx="469744" cy="259045"/>
    <xdr:sp macro="" textlink="">
      <xdr:nvSpPr>
        <xdr:cNvPr id="119" name="n_2mainValue【図書館】&#10;一人当たり面積"/>
        <xdr:cNvSpPr txBox="1"/>
      </xdr:nvSpPr>
      <xdr:spPr>
        <a:xfrm>
          <a:off x="8515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44" name="直線コネクタ 143"/>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45"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46" name="直線コネクタ 145"/>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47"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48" name="直線コネクタ 147"/>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49"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50" name="フローチャート: 判断 149"/>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51" name="フローチャート: 判断 150"/>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152"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153" name="フローチャート: 判断 152"/>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89552</xdr:rowOff>
    </xdr:from>
    <xdr:ext cx="405111" cy="259045"/>
    <xdr:sp macro="" textlink="">
      <xdr:nvSpPr>
        <xdr:cNvPr id="154" name="n_2aveValue【体育館・プール】&#10;有形固定資産減価償却率"/>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90170</xdr:rowOff>
    </xdr:from>
    <xdr:to>
      <xdr:col>20</xdr:col>
      <xdr:colOff>38100</xdr:colOff>
      <xdr:row>60</xdr:row>
      <xdr:rowOff>20320</xdr:rowOff>
    </xdr:to>
    <xdr:sp macro="" textlink="">
      <xdr:nvSpPr>
        <xdr:cNvPr id="160" name="楕円 159"/>
        <xdr:cNvSpPr/>
      </xdr:nvSpPr>
      <xdr:spPr>
        <a:xfrm>
          <a:off x="3746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61" name="楕円 160"/>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140970</xdr:rowOff>
    </xdr:from>
    <xdr:to>
      <xdr:col>19</xdr:col>
      <xdr:colOff>177800</xdr:colOff>
      <xdr:row>60</xdr:row>
      <xdr:rowOff>11430</xdr:rowOff>
    </xdr:to>
    <xdr:cxnSp macro="">
      <xdr:nvCxnSpPr>
        <xdr:cNvPr id="162" name="直線コネクタ 161"/>
        <xdr:cNvCxnSpPr/>
      </xdr:nvCxnSpPr>
      <xdr:spPr>
        <a:xfrm flipV="1">
          <a:off x="2908300" y="10256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36847</xdr:rowOff>
    </xdr:from>
    <xdr:ext cx="405111" cy="259045"/>
    <xdr:sp macro="" textlink="">
      <xdr:nvSpPr>
        <xdr:cNvPr id="163" name="n_1mainValue【体育館・プール】&#10;有形固定資産減価償却率"/>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164" name="n_2mainValue【体育館・プー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75" name="直線コネクタ 17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76" name="テキスト ボックス 17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9" name="直線コネクタ 17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0" name="テキスト ボックス 17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2" name="テキスト ボックス 18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84" name="直線コネクタ 183"/>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85"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86" name="直線コネクタ 185"/>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87"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88" name="直線コネクタ 187"/>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89"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90" name="フローチャート: 判断 189"/>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91" name="フローチャート: 判断 190"/>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92"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93" name="フローチャート: 判断 192"/>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94" name="n_2aveValue【体育館・プール】&#10;一人当たり面積"/>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170942</xdr:rowOff>
    </xdr:from>
    <xdr:to>
      <xdr:col>50</xdr:col>
      <xdr:colOff>165100</xdr:colOff>
      <xdr:row>62</xdr:row>
      <xdr:rowOff>101092</xdr:rowOff>
    </xdr:to>
    <xdr:sp macro="" textlink="">
      <xdr:nvSpPr>
        <xdr:cNvPr id="200" name="楕円 199"/>
        <xdr:cNvSpPr/>
      </xdr:nvSpPr>
      <xdr:spPr>
        <a:xfrm>
          <a:off x="9588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154369</xdr:rowOff>
    </xdr:from>
    <xdr:to>
      <xdr:col>46</xdr:col>
      <xdr:colOff>38100</xdr:colOff>
      <xdr:row>62</xdr:row>
      <xdr:rowOff>84519</xdr:rowOff>
    </xdr:to>
    <xdr:sp macro="" textlink="">
      <xdr:nvSpPr>
        <xdr:cNvPr id="201" name="楕円 200"/>
        <xdr:cNvSpPr/>
      </xdr:nvSpPr>
      <xdr:spPr>
        <a:xfrm>
          <a:off x="8699500" y="106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33719</xdr:rowOff>
    </xdr:from>
    <xdr:to>
      <xdr:col>50</xdr:col>
      <xdr:colOff>114300</xdr:colOff>
      <xdr:row>62</xdr:row>
      <xdr:rowOff>50292</xdr:rowOff>
    </xdr:to>
    <xdr:cxnSp macro="">
      <xdr:nvCxnSpPr>
        <xdr:cNvPr id="202" name="直線コネクタ 201"/>
        <xdr:cNvCxnSpPr/>
      </xdr:nvCxnSpPr>
      <xdr:spPr>
        <a:xfrm>
          <a:off x="8750300" y="10663619"/>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92219</xdr:rowOff>
    </xdr:from>
    <xdr:ext cx="469744" cy="259045"/>
    <xdr:sp macro="" textlink="">
      <xdr:nvSpPr>
        <xdr:cNvPr id="203" name="n_1mainValue【体育館・プール】&#10;一人当たり面積"/>
        <xdr:cNvSpPr txBox="1"/>
      </xdr:nvSpPr>
      <xdr:spPr>
        <a:xfrm>
          <a:off x="93917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75646</xdr:rowOff>
    </xdr:from>
    <xdr:ext cx="469744" cy="259045"/>
    <xdr:sp macro="" textlink="">
      <xdr:nvSpPr>
        <xdr:cNvPr id="204" name="n_2mainValue【体育館・プール】&#10;一人当たり面積"/>
        <xdr:cNvSpPr txBox="1"/>
      </xdr:nvSpPr>
      <xdr:spPr>
        <a:xfrm>
          <a:off x="8515427" y="10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5" name="テキスト ボックス 21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7" name="テキスト ボックス 21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5" name="テキスト ボックス 22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29" name="直線コネクタ 228"/>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30"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31" name="直線コネクタ 230"/>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32"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33" name="直線コネクタ 232"/>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234"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35" name="フローチャート: 判断 234"/>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36" name="フローチャート: 判断 235"/>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126382</xdr:rowOff>
    </xdr:from>
    <xdr:ext cx="405111" cy="259045"/>
    <xdr:sp macro="" textlink="">
      <xdr:nvSpPr>
        <xdr:cNvPr id="237" name="n_1aveValue【福祉施設】&#10;有形固定資産減価償却率"/>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238" name="フローチャート: 判断 237"/>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144797</xdr:rowOff>
    </xdr:from>
    <xdr:ext cx="405111" cy="259045"/>
    <xdr:sp macro="" textlink="">
      <xdr:nvSpPr>
        <xdr:cNvPr id="239" name="n_2aveValue【福祉施設】&#10;有形固定資産減価償却率"/>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6350</xdr:rowOff>
    </xdr:from>
    <xdr:to>
      <xdr:col>15</xdr:col>
      <xdr:colOff>101600</xdr:colOff>
      <xdr:row>80</xdr:row>
      <xdr:rowOff>107950</xdr:rowOff>
    </xdr:to>
    <xdr:sp macro="" textlink="">
      <xdr:nvSpPr>
        <xdr:cNvPr id="245" name="楕円 244"/>
        <xdr:cNvSpPr/>
      </xdr:nvSpPr>
      <xdr:spPr>
        <a:xfrm>
          <a:off x="2857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78</xdr:row>
      <xdr:rowOff>124477</xdr:rowOff>
    </xdr:from>
    <xdr:ext cx="405111" cy="259045"/>
    <xdr:sp macro="" textlink="">
      <xdr:nvSpPr>
        <xdr:cNvPr id="246" name="n_2mainValue【福祉施設】&#10;有形固定資産減価償却率"/>
        <xdr:cNvSpPr txBox="1"/>
      </xdr:nvSpPr>
      <xdr:spPr>
        <a:xfrm>
          <a:off x="2705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7" name="直線コネクタ 25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8" name="テキスト ボックス 25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9" name="直線コネクタ 25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0" name="テキスト ボックス 25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1" name="直線コネクタ 26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2" name="テキスト ボックス 26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3" name="直線コネクタ 26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4" name="テキスト ボックス 26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5" name="直線コネクタ 26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6" name="テキスト ボックス 26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70" name="直線コネクタ 269"/>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71"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72" name="直線コネクタ 271"/>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73"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74" name="直線コネクタ 273"/>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75" name="【福祉施設】&#10;一人当たり面積平均値テキスト"/>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76" name="フローチャート: 判断 275"/>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77" name="フローチャート: 判断 276"/>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78"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79" name="フローチャート: 判断 278"/>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80" name="n_2ave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124461</xdr:rowOff>
    </xdr:from>
    <xdr:to>
      <xdr:col>46</xdr:col>
      <xdr:colOff>38100</xdr:colOff>
      <xdr:row>86</xdr:row>
      <xdr:rowOff>54611</xdr:rowOff>
    </xdr:to>
    <xdr:sp macro="" textlink="">
      <xdr:nvSpPr>
        <xdr:cNvPr id="286" name="楕円 285"/>
        <xdr:cNvSpPr/>
      </xdr:nvSpPr>
      <xdr:spPr>
        <a:xfrm>
          <a:off x="8699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45738</xdr:rowOff>
    </xdr:from>
    <xdr:ext cx="469744" cy="259045"/>
    <xdr:sp macro="" textlink="">
      <xdr:nvSpPr>
        <xdr:cNvPr id="287" name="n_2mainValue【福祉施設】&#10;一人当たり面積"/>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5" name="正方形/長方形 29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3" name="正方形/長方形 30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4" name="正方形/長方形 3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5" name="正方形/長方形 3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6" name="正方形/長方形 3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7" name="正方形/長方形 3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8" name="正方形/長方形 3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9" name="正方形/長方形 3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0" name="正方形/長方形 3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1" name="正方形/長方形 3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2" name="テキスト ボックス 3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3" name="直線コネクタ 3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4" name="直線コネクタ 31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5" name="テキスト ボックス 31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6" name="直線コネクタ 31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7" name="テキスト ボックス 31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8" name="直線コネクタ 31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9" name="テキスト ボックス 31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0" name="直線コネクタ 31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1" name="テキスト ボックス 32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2" name="直線コネクタ 32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3" name="テキスト ボックス 32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4" name="直線コネクタ 32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5" name="テキスト ボックス 32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6" name="直線コネクタ 3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7" name="テキスト ボックス 32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29" name="直線コネクタ 328"/>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30"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31" name="直線コネクタ 33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32"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33" name="直線コネクタ 332"/>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334"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335" name="フローチャート: 判断 334"/>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336" name="フローチャート: 判断 335"/>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107604</xdr:rowOff>
    </xdr:from>
    <xdr:ext cx="405111" cy="259045"/>
    <xdr:sp macro="" textlink="">
      <xdr:nvSpPr>
        <xdr:cNvPr id="337" name="n_1aveValue【一般廃棄物処理施設】&#10;有形固定資産減価償却率"/>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338" name="フローチャート: 判断 337"/>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339" name="n_2aveValue【一般廃棄物処理施設】&#10;有形固定資産減価償却率"/>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0" name="テキスト ボックス 3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1" name="テキスト ボックス 3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2" name="テキスト ボックス 3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3" name="テキスト ボックス 3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4" name="テキスト ボックス 3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48260</xdr:rowOff>
    </xdr:from>
    <xdr:to>
      <xdr:col>81</xdr:col>
      <xdr:colOff>101600</xdr:colOff>
      <xdr:row>37</xdr:row>
      <xdr:rowOff>149860</xdr:rowOff>
    </xdr:to>
    <xdr:sp macro="" textlink="">
      <xdr:nvSpPr>
        <xdr:cNvPr id="345" name="楕円 344"/>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46" name="楕円 345"/>
        <xdr:cNvSpPr/>
      </xdr:nvSpPr>
      <xdr:spPr>
        <a:xfrm>
          <a:off x="14541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xdr:rowOff>
    </xdr:from>
    <xdr:to>
      <xdr:col>81</xdr:col>
      <xdr:colOff>50800</xdr:colOff>
      <xdr:row>37</xdr:row>
      <xdr:rowOff>99060</xdr:rowOff>
    </xdr:to>
    <xdr:cxnSp macro="">
      <xdr:nvCxnSpPr>
        <xdr:cNvPr id="347" name="直線コネクタ 346"/>
        <xdr:cNvCxnSpPr/>
      </xdr:nvCxnSpPr>
      <xdr:spPr>
        <a:xfrm>
          <a:off x="14592300" y="63512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140987</xdr:rowOff>
    </xdr:from>
    <xdr:ext cx="405111" cy="259045"/>
    <xdr:sp macro="" textlink="">
      <xdr:nvSpPr>
        <xdr:cNvPr id="348" name="n_1mainValue【一般廃棄物処理施設】&#10;有形固定資産減価償却率"/>
        <xdr:cNvSpPr txBox="1"/>
      </xdr:nvSpPr>
      <xdr:spPr>
        <a:xfrm>
          <a:off x="1526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349" name="n_2main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0" name="直線コネクタ 3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1" name="テキスト ボックス 3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2" name="直線コネクタ 3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3" name="テキスト ボックス 3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4" name="直線コネクタ 3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5" name="テキスト ボックス 3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6" name="直線コネクタ 3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7" name="テキスト ボックス 3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8" name="直線コネクタ 3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9" name="テキスト ボックス 3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371" name="直線コネクタ 370"/>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372"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373" name="直線コネクタ 372"/>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374"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375" name="直線コネクタ 374"/>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376" name="【一般廃棄物処理施設】&#10;一人当たり有形固定資産（償却資産）額平均値テキスト"/>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377" name="フローチャート: 判断 376"/>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378" name="フローチャート: 判断 377"/>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109509</xdr:rowOff>
    </xdr:from>
    <xdr:ext cx="599010" cy="259045"/>
    <xdr:sp macro="" textlink="">
      <xdr:nvSpPr>
        <xdr:cNvPr id="379" name="n_1aveValue【一般廃棄物処理施設】&#10;一人当たり有形固定資産（償却資産）額"/>
        <xdr:cNvSpPr txBox="1"/>
      </xdr:nvSpPr>
      <xdr:spPr>
        <a:xfrm>
          <a:off x="210110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380" name="フローチャート: 判断 379"/>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112170</xdr:rowOff>
    </xdr:from>
    <xdr:ext cx="599010" cy="259045"/>
    <xdr:sp macro="" textlink="">
      <xdr:nvSpPr>
        <xdr:cNvPr id="381" name="n_2aveValue【一般廃棄物処理施設】&#10;一人当たり有形固定資産（償却資産）額"/>
        <xdr:cNvSpPr txBox="1"/>
      </xdr:nvSpPr>
      <xdr:spPr>
        <a:xfrm>
          <a:off x="20134795" y="69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2" name="テキスト ボックス 3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3" name="テキスト ボックス 3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4" name="テキスト ボックス 3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5" name="テキスト ボックス 3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6" name="テキスト ボックス 3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157780</xdr:rowOff>
    </xdr:from>
    <xdr:to>
      <xdr:col>112</xdr:col>
      <xdr:colOff>38100</xdr:colOff>
      <xdr:row>41</xdr:row>
      <xdr:rowOff>87930</xdr:rowOff>
    </xdr:to>
    <xdr:sp macro="" textlink="">
      <xdr:nvSpPr>
        <xdr:cNvPr id="387" name="楕円 386"/>
        <xdr:cNvSpPr/>
      </xdr:nvSpPr>
      <xdr:spPr>
        <a:xfrm>
          <a:off x="21272500" y="701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1425</xdr:rowOff>
    </xdr:from>
    <xdr:to>
      <xdr:col>107</xdr:col>
      <xdr:colOff>101600</xdr:colOff>
      <xdr:row>39</xdr:row>
      <xdr:rowOff>103025</xdr:rowOff>
    </xdr:to>
    <xdr:sp macro="" textlink="">
      <xdr:nvSpPr>
        <xdr:cNvPr id="388" name="楕円 387"/>
        <xdr:cNvSpPr/>
      </xdr:nvSpPr>
      <xdr:spPr>
        <a:xfrm>
          <a:off x="20383500" y="66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52225</xdr:rowOff>
    </xdr:from>
    <xdr:to>
      <xdr:col>111</xdr:col>
      <xdr:colOff>177800</xdr:colOff>
      <xdr:row>41</xdr:row>
      <xdr:rowOff>37130</xdr:rowOff>
    </xdr:to>
    <xdr:cxnSp macro="">
      <xdr:nvCxnSpPr>
        <xdr:cNvPr id="389" name="直線コネクタ 388"/>
        <xdr:cNvCxnSpPr/>
      </xdr:nvCxnSpPr>
      <xdr:spPr>
        <a:xfrm>
          <a:off x="20434300" y="6738775"/>
          <a:ext cx="889000" cy="32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79057</xdr:rowOff>
    </xdr:from>
    <xdr:ext cx="534377" cy="259045"/>
    <xdr:sp macro="" textlink="">
      <xdr:nvSpPr>
        <xdr:cNvPr id="390" name="n_1mainValue【一般廃棄物処理施設】&#10;一人当たり有形固定資産（償却資産）額"/>
        <xdr:cNvSpPr txBox="1"/>
      </xdr:nvSpPr>
      <xdr:spPr>
        <a:xfrm>
          <a:off x="21043411" y="71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119551</xdr:rowOff>
    </xdr:from>
    <xdr:ext cx="599010" cy="259045"/>
    <xdr:sp macro="" textlink="">
      <xdr:nvSpPr>
        <xdr:cNvPr id="391" name="n_2mainValue【一般廃棄物処理施設】&#10;一人当たり有形固定資産（償却資産）額"/>
        <xdr:cNvSpPr txBox="1"/>
      </xdr:nvSpPr>
      <xdr:spPr>
        <a:xfrm>
          <a:off x="20134795" y="646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2" name="正方形/長方形 3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3" name="正方形/長方形 3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4" name="正方形/長方形 3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5" name="正方形/長方形 3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6" name="正方形/長方形 3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7" name="正方形/長方形 3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8" name="正方形/長方形 3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9" name="正方形/長方形 39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7" name="正方形/長方形 40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8" name="正方形/長方形 4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9" name="正方形/長方形 4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0" name="正方形/長方形 4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1" name="正方形/長方形 4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2" name="正方形/長方形 4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3" name="正方形/長方形 4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4" name="正方形/長方形 4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5" name="正方形/長方形 4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6" name="テキスト ボックス 4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7" name="直線コネクタ 4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18" name="直線コネクタ 41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19" name="テキスト ボックス 41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0" name="直線コネクタ 41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1" name="テキスト ボックス 42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2" name="直線コネクタ 42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3" name="テキスト ボックス 42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4" name="直線コネクタ 42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5" name="テキスト ボックス 42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6" name="直線コネクタ 42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7" name="テキスト ボックス 42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8" name="直線コネクタ 42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29" name="テキスト ボックス 42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0" name="直線コネクタ 4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1" name="テキスト ボックス 43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33" name="直線コネクタ 432"/>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34"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35" name="直線コネクタ 434"/>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3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37" name="直線コネクタ 43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438"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39" name="フローチャート: 判断 438"/>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40" name="フローチャート: 判断 439"/>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120122</xdr:rowOff>
    </xdr:from>
    <xdr:ext cx="405111" cy="259045"/>
    <xdr:sp macro="" textlink="">
      <xdr:nvSpPr>
        <xdr:cNvPr id="441" name="n_1aveValue【消防施設】&#10;有形固定資産減価償却率"/>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442" name="フローチャート: 判断 441"/>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443" name="n_2aveValue【消防施設】&#10;有形固定資産減価償却率"/>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44" name="テキスト ボックス 4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5" name="テキスト ボックス 4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6" name="テキスト ボックス 4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7" name="テキスト ボックス 4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8" name="テキスト ボックス 4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126093</xdr:rowOff>
    </xdr:from>
    <xdr:to>
      <xdr:col>81</xdr:col>
      <xdr:colOff>101600</xdr:colOff>
      <xdr:row>82</xdr:row>
      <xdr:rowOff>56243</xdr:rowOff>
    </xdr:to>
    <xdr:sp macro="" textlink="">
      <xdr:nvSpPr>
        <xdr:cNvPr id="449" name="楕円 448"/>
        <xdr:cNvSpPr/>
      </xdr:nvSpPr>
      <xdr:spPr>
        <a:xfrm>
          <a:off x="15430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158750</xdr:rowOff>
    </xdr:from>
    <xdr:to>
      <xdr:col>76</xdr:col>
      <xdr:colOff>165100</xdr:colOff>
      <xdr:row>82</xdr:row>
      <xdr:rowOff>88900</xdr:rowOff>
    </xdr:to>
    <xdr:sp macro="" textlink="">
      <xdr:nvSpPr>
        <xdr:cNvPr id="450" name="楕円 449"/>
        <xdr:cNvSpPr/>
      </xdr:nvSpPr>
      <xdr:spPr>
        <a:xfrm>
          <a:off x="1454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5443</xdr:rowOff>
    </xdr:from>
    <xdr:to>
      <xdr:col>81</xdr:col>
      <xdr:colOff>50800</xdr:colOff>
      <xdr:row>82</xdr:row>
      <xdr:rowOff>38100</xdr:rowOff>
    </xdr:to>
    <xdr:cxnSp macro="">
      <xdr:nvCxnSpPr>
        <xdr:cNvPr id="451" name="直線コネクタ 450"/>
        <xdr:cNvCxnSpPr/>
      </xdr:nvCxnSpPr>
      <xdr:spPr>
        <a:xfrm flipV="1">
          <a:off x="14592300" y="1406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47370</xdr:rowOff>
    </xdr:from>
    <xdr:ext cx="405111" cy="259045"/>
    <xdr:sp macro="" textlink="">
      <xdr:nvSpPr>
        <xdr:cNvPr id="452" name="n_1mainValue【消防施設】&#10;有形固定資産減価償却率"/>
        <xdr:cNvSpPr txBox="1"/>
      </xdr:nvSpPr>
      <xdr:spPr>
        <a:xfrm>
          <a:off x="15266044" y="1410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80027</xdr:rowOff>
    </xdr:from>
    <xdr:ext cx="405111" cy="259045"/>
    <xdr:sp macro="" textlink="">
      <xdr:nvSpPr>
        <xdr:cNvPr id="453" name="n_2mainValue【消防施設】&#10;有形固定資産減価償却率"/>
        <xdr:cNvSpPr txBox="1"/>
      </xdr:nvSpPr>
      <xdr:spPr>
        <a:xfrm>
          <a:off x="14389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4" name="正方形/長方形 4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5" name="正方形/長方形 4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6" name="正方形/長方形 4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7" name="正方形/長方形 4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8" name="正方形/長方形 4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9" name="正方形/長方形 4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0" name="正方形/長方形 4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1" name="正方形/長方形 4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2" name="テキスト ボックス 4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3" name="直線コネクタ 4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64" name="直線コネクタ 46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65" name="テキスト ボックス 46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66" name="直線コネクタ 46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67" name="テキスト ボックス 46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68" name="直線コネクタ 46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69" name="テキスト ボックス 46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70" name="直線コネクタ 46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71" name="テキスト ボックス 47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72" name="直線コネクタ 47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73" name="テキスト ボックス 47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74" name="直線コネクタ 47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75" name="テキスト ボックス 47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6" name="直線コネクタ 4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7" name="テキスト ボックス 4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79" name="直線コネクタ 478"/>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80"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81" name="直線コネクタ 480"/>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82"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83" name="直線コネクタ 482"/>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484" name="【消防施設】&#10;一人当たり面積平均値テキスト"/>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85" name="フローチャート: 判断 484"/>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86" name="フローチャート: 判断 485"/>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160945</xdr:rowOff>
    </xdr:from>
    <xdr:ext cx="469744" cy="259045"/>
    <xdr:sp macro="" textlink="">
      <xdr:nvSpPr>
        <xdr:cNvPr id="487" name="n_1aveValue【消防施設】&#10;一人当たり面積"/>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88" name="フローチャート: 判断 487"/>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489"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0" name="テキスト ボックス 4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1" name="テキスト ボックス 4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2" name="テキスト ボックス 4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3" name="テキスト ボックス 4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4" name="テキスト ボックス 4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68943</xdr:rowOff>
    </xdr:from>
    <xdr:to>
      <xdr:col>112</xdr:col>
      <xdr:colOff>38100</xdr:colOff>
      <xdr:row>86</xdr:row>
      <xdr:rowOff>170543</xdr:rowOff>
    </xdr:to>
    <xdr:sp macro="" textlink="">
      <xdr:nvSpPr>
        <xdr:cNvPr id="495" name="楕円 494"/>
        <xdr:cNvSpPr/>
      </xdr:nvSpPr>
      <xdr:spPr>
        <a:xfrm>
          <a:off x="21272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68943</xdr:rowOff>
    </xdr:from>
    <xdr:to>
      <xdr:col>107</xdr:col>
      <xdr:colOff>101600</xdr:colOff>
      <xdr:row>86</xdr:row>
      <xdr:rowOff>170543</xdr:rowOff>
    </xdr:to>
    <xdr:sp macro="" textlink="">
      <xdr:nvSpPr>
        <xdr:cNvPr id="496" name="楕円 495"/>
        <xdr:cNvSpPr/>
      </xdr:nvSpPr>
      <xdr:spPr>
        <a:xfrm>
          <a:off x="20383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119743</xdr:rowOff>
    </xdr:from>
    <xdr:to>
      <xdr:col>111</xdr:col>
      <xdr:colOff>177800</xdr:colOff>
      <xdr:row>86</xdr:row>
      <xdr:rowOff>119743</xdr:rowOff>
    </xdr:to>
    <xdr:cxnSp macro="">
      <xdr:nvCxnSpPr>
        <xdr:cNvPr id="497" name="直線コネクタ 496"/>
        <xdr:cNvCxnSpPr/>
      </xdr:nvCxnSpPr>
      <xdr:spPr>
        <a:xfrm>
          <a:off x="20434300" y="1486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161670</xdr:rowOff>
    </xdr:from>
    <xdr:ext cx="469744" cy="259045"/>
    <xdr:sp macro="" textlink="">
      <xdr:nvSpPr>
        <xdr:cNvPr id="498" name="n_1mainValue【消防施設】&#10;一人当たり面積"/>
        <xdr:cNvSpPr txBox="1"/>
      </xdr:nvSpPr>
      <xdr:spPr>
        <a:xfrm>
          <a:off x="210757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161670</xdr:rowOff>
    </xdr:from>
    <xdr:ext cx="469744" cy="259045"/>
    <xdr:sp macro="" textlink="">
      <xdr:nvSpPr>
        <xdr:cNvPr id="499" name="n_2mainValue【消防施設】&#10;一人当たり面積"/>
        <xdr:cNvSpPr txBox="1"/>
      </xdr:nvSpPr>
      <xdr:spPr>
        <a:xfrm>
          <a:off x="201994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0" name="正方形/長方形 4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1" name="正方形/長方形 5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2" name="正方形/長方形 5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3" name="正方形/長方形 5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4" name="正方形/長方形 5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5" name="正方形/長方形 5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6" name="正方形/長方形 5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7" name="正方形/長方形 5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8" name="テキスト ボックス 5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9" name="直線コネクタ 5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0" name="テキスト ボックス 50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1" name="直線コネクタ 51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2" name="テキスト ボックス 51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3" name="直線コネクタ 51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14" name="テキスト ボックス 51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15" name="直線コネクタ 51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16" name="テキスト ボックス 51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17" name="直線コネクタ 51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18" name="テキスト ボックス 51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9" name="直線コネクタ 5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0" name="テキスト ボックス 5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22" name="直線コネクタ 521"/>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23"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24" name="直線コネクタ 523"/>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25"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26" name="直線コネクタ 52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527"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28" name="フローチャート: 判断 527"/>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29" name="フローチャート: 判断 528"/>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63516</xdr:rowOff>
    </xdr:from>
    <xdr:ext cx="405111" cy="259045"/>
    <xdr:sp macro="" textlink="">
      <xdr:nvSpPr>
        <xdr:cNvPr id="530" name="n_1aveValue【庁舎】&#10;有形固定資産減価償却率"/>
        <xdr:cNvSpPr txBox="1"/>
      </xdr:nvSpPr>
      <xdr:spPr>
        <a:xfrm>
          <a:off x="15266044"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531" name="フローチャート: 判断 530"/>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532"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3" name="テキスト ボックス 5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4" name="テキスト ボックス 5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5" name="テキスト ボックス 5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6" name="テキスト ボックス 5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7" name="テキスト ボックス 5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36830</xdr:rowOff>
    </xdr:from>
    <xdr:to>
      <xdr:col>81</xdr:col>
      <xdr:colOff>101600</xdr:colOff>
      <xdr:row>106</xdr:row>
      <xdr:rowOff>138430</xdr:rowOff>
    </xdr:to>
    <xdr:sp macro="" textlink="">
      <xdr:nvSpPr>
        <xdr:cNvPr id="538" name="楕円 537"/>
        <xdr:cNvSpPr/>
      </xdr:nvSpPr>
      <xdr:spPr>
        <a:xfrm>
          <a:off x="1543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93980</xdr:rowOff>
    </xdr:from>
    <xdr:to>
      <xdr:col>76</xdr:col>
      <xdr:colOff>165100</xdr:colOff>
      <xdr:row>107</xdr:row>
      <xdr:rowOff>24130</xdr:rowOff>
    </xdr:to>
    <xdr:sp macro="" textlink="">
      <xdr:nvSpPr>
        <xdr:cNvPr id="539" name="楕円 538"/>
        <xdr:cNvSpPr/>
      </xdr:nvSpPr>
      <xdr:spPr>
        <a:xfrm>
          <a:off x="14541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87630</xdr:rowOff>
    </xdr:from>
    <xdr:to>
      <xdr:col>81</xdr:col>
      <xdr:colOff>50800</xdr:colOff>
      <xdr:row>106</xdr:row>
      <xdr:rowOff>144780</xdr:rowOff>
    </xdr:to>
    <xdr:cxnSp macro="">
      <xdr:nvCxnSpPr>
        <xdr:cNvPr id="540" name="直線コネクタ 539"/>
        <xdr:cNvCxnSpPr/>
      </xdr:nvCxnSpPr>
      <xdr:spPr>
        <a:xfrm flipV="1">
          <a:off x="14592300" y="182613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129557</xdr:rowOff>
    </xdr:from>
    <xdr:ext cx="405111" cy="259045"/>
    <xdr:sp macro="" textlink="">
      <xdr:nvSpPr>
        <xdr:cNvPr id="541" name="n_1mainValue【庁舎】&#10;有形固定資産減価償却率"/>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15257</xdr:rowOff>
    </xdr:from>
    <xdr:ext cx="405111" cy="259045"/>
    <xdr:sp macro="" textlink="">
      <xdr:nvSpPr>
        <xdr:cNvPr id="542" name="n_2mainValue【庁舎】&#10;有形固定資産減価償却率"/>
        <xdr:cNvSpPr txBox="1"/>
      </xdr:nvSpPr>
      <xdr:spPr>
        <a:xfrm>
          <a:off x="14389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3" name="正方形/長方形 5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4" name="正方形/長方形 5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5" name="正方形/長方形 5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6" name="正方形/長方形 5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7" name="正方形/長方形 5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8" name="正方形/長方形 5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9" name="正方形/長方形 5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0" name="正方形/長方形 5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1" name="テキスト ボックス 5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2" name="直線コネクタ 5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53" name="テキスト ボックス 55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54" name="直線コネクタ 55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5" name="テキスト ボックス 55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6" name="直線コネクタ 55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7" name="テキスト ボックス 55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58" name="直線コネクタ 55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59" name="テキスト ボックス 55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0" name="直線コネクタ 55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1" name="テキスト ボックス 56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2" name="直線コネクタ 56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3" name="テキスト ボックス 56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4" name="直線コネクタ 56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5" name="テキスト ボックス 56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6" name="直線コネクタ 5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7" name="テキスト ボックス 5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69" name="直線コネクタ 568"/>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70"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71" name="直線コネクタ 570"/>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72"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73" name="直線コネクタ 572"/>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574"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75" name="フローチャート: 判断 574"/>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76" name="フローチャート: 判断 575"/>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577"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78" name="フローチャート: 判断 577"/>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579"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0" name="テキスト ボックス 5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53158</xdr:rowOff>
    </xdr:from>
    <xdr:to>
      <xdr:col>112</xdr:col>
      <xdr:colOff>38100</xdr:colOff>
      <xdr:row>106</xdr:row>
      <xdr:rowOff>154758</xdr:rowOff>
    </xdr:to>
    <xdr:sp macro="" textlink="">
      <xdr:nvSpPr>
        <xdr:cNvPr id="585" name="楕円 584"/>
        <xdr:cNvSpPr/>
      </xdr:nvSpPr>
      <xdr:spPr>
        <a:xfrm>
          <a:off x="21272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586" name="楕円 585"/>
        <xdr:cNvSpPr/>
      </xdr:nvSpPr>
      <xdr:spPr>
        <a:xfrm>
          <a:off x="20383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103958</xdr:rowOff>
    </xdr:from>
    <xdr:to>
      <xdr:col>111</xdr:col>
      <xdr:colOff>177800</xdr:colOff>
      <xdr:row>106</xdr:row>
      <xdr:rowOff>118655</xdr:rowOff>
    </xdr:to>
    <xdr:cxnSp macro="">
      <xdr:nvCxnSpPr>
        <xdr:cNvPr id="587" name="直線コネクタ 586"/>
        <xdr:cNvCxnSpPr/>
      </xdr:nvCxnSpPr>
      <xdr:spPr>
        <a:xfrm flipV="1">
          <a:off x="20434300" y="18277658"/>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145885</xdr:rowOff>
    </xdr:from>
    <xdr:ext cx="469744" cy="259045"/>
    <xdr:sp macro="" textlink="">
      <xdr:nvSpPr>
        <xdr:cNvPr id="588" name="n_1mainValue【庁舎】&#10;一人当たり面積"/>
        <xdr:cNvSpPr txBox="1"/>
      </xdr:nvSpPr>
      <xdr:spPr>
        <a:xfrm>
          <a:off x="21075727"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589" name="n_2mainValue【庁舎】&#10;一人当たり面積"/>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0" name="正方形/長方形 5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1" name="正方形/長方形 5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2" name="テキスト ボックス 5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消防施設の減価償却率は類似団体平均値を下回っており、特に危険性のある施設ではないが、要修繕箇所が判明した場合は、直ちに修繕対応を行い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消防施設として、必要な機能を損なわないように取り組む。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9,009
8,995
239.65
9,798,342
9,298,010
464,530
5,186,516
9,437,755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外海離島に所在する本町は、さらに属島の有人</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島をかかえており、住民への行政サービスには多大な経費を要している。そのために基準財政需要額が類似団体に比べ非常に高くなっている。</a:t>
          </a:r>
        </a:p>
        <a:p>
          <a:r>
            <a:rPr kumimoji="1" lang="ja-JP" altLang="en-US" sz="1300">
              <a:latin typeface="ＭＳ Ｐゴシック" panose="020B0600070205080204" pitchFamily="50" charset="-128"/>
              <a:ea typeface="ＭＳ Ｐゴシック" panose="020B0600070205080204" pitchFamily="50" charset="-128"/>
            </a:rPr>
            <a:t>また高齢化率が高いため、税収等の基準財政収入額が少なく、結果、財政力指数は類似団体の中でも最低レベルである。</a:t>
          </a:r>
        </a:p>
        <a:p>
          <a:r>
            <a:rPr kumimoji="1" lang="ja-JP" altLang="en-US" sz="1300">
              <a:latin typeface="ＭＳ Ｐゴシック" panose="020B0600070205080204" pitchFamily="50" charset="-128"/>
              <a:ea typeface="ＭＳ Ｐゴシック" panose="020B0600070205080204" pitchFamily="50" charset="-128"/>
            </a:rPr>
            <a:t>今後は滞納徴収強化も含めた収入の確保に努め、事務事業の見直しなどによる経費節減により財政の健全化を図っていく。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xdr:cNvCxnSpPr/>
      </xdr:nvCxnSpPr>
      <xdr:spPr>
        <a:xfrm>
          <a:off x="4114800" y="766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130628</xdr:rowOff>
    </xdr:to>
    <xdr:cxnSp macro="">
      <xdr:nvCxnSpPr>
        <xdr:cNvPr id="76" name="直線コネクタ 75"/>
        <xdr:cNvCxnSpPr/>
      </xdr:nvCxnSpPr>
      <xdr:spPr>
        <a:xfrm flipV="1">
          <a:off x="2336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142119</xdr:rowOff>
    </xdr:to>
    <xdr:cxnSp macro="">
      <xdr:nvCxnSpPr>
        <xdr:cNvPr id="79" name="直線コネクタ 78"/>
        <xdr:cNvCxnSpPr/>
      </xdr:nvCxnSpPr>
      <xdr:spPr>
        <a:xfrm flipV="1">
          <a:off x="1447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5" name="楕円 94"/>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6" name="テキスト ボックス 95"/>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91319</xdr:rowOff>
    </xdr:from>
    <xdr:to>
      <xdr:col>7</xdr:col>
      <xdr:colOff>31750</xdr:colOff>
      <xdr:row>45</xdr:row>
      <xdr:rowOff>21469</xdr:rowOff>
    </xdr:to>
    <xdr:sp macro="" textlink="">
      <xdr:nvSpPr>
        <xdr:cNvPr id="97" name="楕円 96"/>
        <xdr:cNvSpPr/>
      </xdr:nvSpPr>
      <xdr:spPr>
        <a:xfrm>
          <a:off x="1397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6246</xdr:rowOff>
    </xdr:from>
    <xdr:ext cx="762000" cy="259045"/>
    <xdr:sp macro="" textlink="">
      <xdr:nvSpPr>
        <xdr:cNvPr id="98" name="テキスト ボックス 97"/>
        <xdr:cNvSpPr txBox="1"/>
      </xdr:nvSpPr>
      <xdr:spPr>
        <a:xfrm>
          <a:off x="1066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には、地方債の繰上償還や、赤字特別会計への操出金が増加したため経常収支比率も悪化したが、平成２９年度は、人件費、物件費及び維持補修費が減となり、また、特別会計への操出金も減となったため比率が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今後も引き続き公債費の平準化による抑制や、適正な職員定員管理による人件費の抑制に努め、安定の目安とされる</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％に近づける。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149437</xdr:rowOff>
    </xdr:from>
    <xdr:to>
      <xdr:col>23</xdr:col>
      <xdr:colOff>133350</xdr:colOff>
      <xdr:row>66</xdr:row>
      <xdr:rowOff>66463</xdr:rowOff>
    </xdr:to>
    <xdr:cxnSp macro="">
      <xdr:nvCxnSpPr>
        <xdr:cNvPr id="133" name="直線コネクタ 132"/>
        <xdr:cNvCxnSpPr/>
      </xdr:nvCxnSpPr>
      <xdr:spPr>
        <a:xfrm flipV="1">
          <a:off x="4114800" y="1129368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91652</xdr:rowOff>
    </xdr:from>
    <xdr:to>
      <xdr:col>19</xdr:col>
      <xdr:colOff>133350</xdr:colOff>
      <xdr:row>66</xdr:row>
      <xdr:rowOff>66463</xdr:rowOff>
    </xdr:to>
    <xdr:cxnSp macro="">
      <xdr:nvCxnSpPr>
        <xdr:cNvPr id="136" name="直線コネクタ 135"/>
        <xdr:cNvCxnSpPr/>
      </xdr:nvCxnSpPr>
      <xdr:spPr>
        <a:xfrm>
          <a:off x="3225800" y="11064452"/>
          <a:ext cx="8890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91652</xdr:rowOff>
    </xdr:from>
    <xdr:to>
      <xdr:col>15</xdr:col>
      <xdr:colOff>82550</xdr:colOff>
      <xdr:row>65</xdr:row>
      <xdr:rowOff>635</xdr:rowOff>
    </xdr:to>
    <xdr:cxnSp macro="">
      <xdr:nvCxnSpPr>
        <xdr:cNvPr id="139" name="直線コネクタ 138"/>
        <xdr:cNvCxnSpPr/>
      </xdr:nvCxnSpPr>
      <xdr:spPr>
        <a:xfrm flipV="1">
          <a:off x="2336800" y="1106445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65</xdr:row>
      <xdr:rowOff>635</xdr:rowOff>
    </xdr:to>
    <xdr:cxnSp macro="">
      <xdr:nvCxnSpPr>
        <xdr:cNvPr id="142" name="直線コネクタ 141"/>
        <xdr:cNvCxnSpPr/>
      </xdr:nvCxnSpPr>
      <xdr:spPr>
        <a:xfrm>
          <a:off x="1447800" y="1101217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46" name="テキスト ボックス 145"/>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98637</xdr:rowOff>
    </xdr:from>
    <xdr:to>
      <xdr:col>23</xdr:col>
      <xdr:colOff>184150</xdr:colOff>
      <xdr:row>66</xdr:row>
      <xdr:rowOff>28787</xdr:rowOff>
    </xdr:to>
    <xdr:sp macro="" textlink="">
      <xdr:nvSpPr>
        <xdr:cNvPr id="152" name="楕円 151"/>
        <xdr:cNvSpPr/>
      </xdr:nvSpPr>
      <xdr:spPr>
        <a:xfrm>
          <a:off x="49022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70714</xdr:rowOff>
    </xdr:from>
    <xdr:ext cx="762000" cy="259045"/>
    <xdr:sp macro="" textlink="">
      <xdr:nvSpPr>
        <xdr:cNvPr id="153" name="財政構造の弾力性該当値テキスト"/>
        <xdr:cNvSpPr txBox="1"/>
      </xdr:nvSpPr>
      <xdr:spPr>
        <a:xfrm>
          <a:off x="5041900" y="1121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15663</xdr:rowOff>
    </xdr:from>
    <xdr:to>
      <xdr:col>19</xdr:col>
      <xdr:colOff>184150</xdr:colOff>
      <xdr:row>66</xdr:row>
      <xdr:rowOff>117263</xdr:rowOff>
    </xdr:to>
    <xdr:sp macro="" textlink="">
      <xdr:nvSpPr>
        <xdr:cNvPr id="154" name="楕円 153"/>
        <xdr:cNvSpPr/>
      </xdr:nvSpPr>
      <xdr:spPr>
        <a:xfrm>
          <a:off x="4064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102040</xdr:rowOff>
    </xdr:from>
    <xdr:ext cx="736600" cy="259045"/>
    <xdr:sp macro="" textlink="">
      <xdr:nvSpPr>
        <xdr:cNvPr id="155" name="テキスト ボックス 154"/>
        <xdr:cNvSpPr txBox="1"/>
      </xdr:nvSpPr>
      <xdr:spPr>
        <a:xfrm>
          <a:off x="3733800" y="1141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40852</xdr:rowOff>
    </xdr:from>
    <xdr:to>
      <xdr:col>15</xdr:col>
      <xdr:colOff>133350</xdr:colOff>
      <xdr:row>64</xdr:row>
      <xdr:rowOff>142452</xdr:rowOff>
    </xdr:to>
    <xdr:sp macro="" textlink="">
      <xdr:nvSpPr>
        <xdr:cNvPr id="156" name="楕円 155"/>
        <xdr:cNvSpPr/>
      </xdr:nvSpPr>
      <xdr:spPr>
        <a:xfrm>
          <a:off x="3175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127229</xdr:rowOff>
    </xdr:from>
    <xdr:ext cx="762000" cy="259045"/>
    <xdr:sp macro="" textlink="">
      <xdr:nvSpPr>
        <xdr:cNvPr id="157" name="テキスト ボックス 156"/>
        <xdr:cNvSpPr txBox="1"/>
      </xdr:nvSpPr>
      <xdr:spPr>
        <a:xfrm>
          <a:off x="2844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121285</xdr:rowOff>
    </xdr:from>
    <xdr:to>
      <xdr:col>11</xdr:col>
      <xdr:colOff>82550</xdr:colOff>
      <xdr:row>65</xdr:row>
      <xdr:rowOff>51435</xdr:rowOff>
    </xdr:to>
    <xdr:sp macro="" textlink="">
      <xdr:nvSpPr>
        <xdr:cNvPr id="158" name="楕円 157"/>
        <xdr:cNvSpPr/>
      </xdr:nvSpPr>
      <xdr:spPr>
        <a:xfrm>
          <a:off x="2286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36212</xdr:rowOff>
    </xdr:from>
    <xdr:ext cx="762000" cy="259045"/>
    <xdr:sp macro="" textlink="">
      <xdr:nvSpPr>
        <xdr:cNvPr id="159" name="テキスト ボックス 158"/>
        <xdr:cNvSpPr txBox="1"/>
      </xdr:nvSpPr>
      <xdr:spPr>
        <a:xfrm>
          <a:off x="1955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60" name="楕円 159"/>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61" name="テキスト ボックス 160"/>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[285,194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離島に位置し、広域な行政区域を抱えているため、類似団体に比べて職員数が多く、旅費や車両船舶借上料などの移動に係る物件費も多い。</a:t>
          </a:r>
        </a:p>
        <a:p>
          <a:r>
            <a:rPr kumimoji="1" lang="ja-JP" altLang="en-US" sz="1300">
              <a:latin typeface="ＭＳ Ｐゴシック" panose="020B0600070205080204" pitchFamily="50" charset="-128"/>
              <a:ea typeface="ＭＳ Ｐゴシック" panose="020B0600070205080204" pitchFamily="50" charset="-128"/>
            </a:rPr>
            <a:t>人口減少の影響も大きく、人口一人当たりの経費が大きくなっているが、今後は適正な職員定員管理を行い、行政サービスにかかるコスト意識を高め経費節減を図っていく。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143655</xdr:rowOff>
    </xdr:from>
    <xdr:to>
      <xdr:col>23</xdr:col>
      <xdr:colOff>133350</xdr:colOff>
      <xdr:row>85</xdr:row>
      <xdr:rowOff>61691</xdr:rowOff>
    </xdr:to>
    <xdr:cxnSp macro="">
      <xdr:nvCxnSpPr>
        <xdr:cNvPr id="196" name="直線コネクタ 195"/>
        <xdr:cNvCxnSpPr/>
      </xdr:nvCxnSpPr>
      <xdr:spPr>
        <a:xfrm flipV="1">
          <a:off x="4114800" y="14545455"/>
          <a:ext cx="838200" cy="8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7" name="人件費・物件費等の状況平均値テキスト"/>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147154</xdr:rowOff>
    </xdr:from>
    <xdr:to>
      <xdr:col>19</xdr:col>
      <xdr:colOff>133350</xdr:colOff>
      <xdr:row>85</xdr:row>
      <xdr:rowOff>61691</xdr:rowOff>
    </xdr:to>
    <xdr:cxnSp macro="">
      <xdr:nvCxnSpPr>
        <xdr:cNvPr id="199" name="直線コネクタ 198"/>
        <xdr:cNvCxnSpPr/>
      </xdr:nvCxnSpPr>
      <xdr:spPr>
        <a:xfrm>
          <a:off x="3225800" y="14548954"/>
          <a:ext cx="889000" cy="8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201" name="テキスト ボックス 200"/>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104001</xdr:rowOff>
    </xdr:from>
    <xdr:to>
      <xdr:col>15</xdr:col>
      <xdr:colOff>82550</xdr:colOff>
      <xdr:row>84</xdr:row>
      <xdr:rowOff>147154</xdr:rowOff>
    </xdr:to>
    <xdr:cxnSp macro="">
      <xdr:nvCxnSpPr>
        <xdr:cNvPr id="202" name="直線コネクタ 201"/>
        <xdr:cNvCxnSpPr/>
      </xdr:nvCxnSpPr>
      <xdr:spPr>
        <a:xfrm>
          <a:off x="2336800" y="14505801"/>
          <a:ext cx="889000" cy="4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4" name="テキスト ボックス 203"/>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62309</xdr:rowOff>
    </xdr:from>
    <xdr:to>
      <xdr:col>11</xdr:col>
      <xdr:colOff>31750</xdr:colOff>
      <xdr:row>84</xdr:row>
      <xdr:rowOff>104001</xdr:rowOff>
    </xdr:to>
    <xdr:cxnSp macro="">
      <xdr:nvCxnSpPr>
        <xdr:cNvPr id="205" name="直線コネクタ 204"/>
        <xdr:cNvCxnSpPr/>
      </xdr:nvCxnSpPr>
      <xdr:spPr>
        <a:xfrm>
          <a:off x="1447800" y="14464109"/>
          <a:ext cx="8890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100300</xdr:rowOff>
    </xdr:from>
    <xdr:ext cx="762000" cy="259045"/>
    <xdr:sp macro="" textlink="">
      <xdr:nvSpPr>
        <xdr:cNvPr id="207" name="テキスト ボックス 206"/>
        <xdr:cNvSpPr txBox="1"/>
      </xdr:nvSpPr>
      <xdr:spPr>
        <a:xfrm>
          <a:off x="1955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09" name="テキスト ボックス 208"/>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92855</xdr:rowOff>
    </xdr:from>
    <xdr:to>
      <xdr:col>23</xdr:col>
      <xdr:colOff>184150</xdr:colOff>
      <xdr:row>85</xdr:row>
      <xdr:rowOff>23005</xdr:rowOff>
    </xdr:to>
    <xdr:sp macro="" textlink="">
      <xdr:nvSpPr>
        <xdr:cNvPr id="215" name="楕円 214"/>
        <xdr:cNvSpPr/>
      </xdr:nvSpPr>
      <xdr:spPr>
        <a:xfrm>
          <a:off x="4902200" y="1449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64932</xdr:rowOff>
    </xdr:from>
    <xdr:ext cx="762000" cy="259045"/>
    <xdr:sp macro="" textlink="">
      <xdr:nvSpPr>
        <xdr:cNvPr id="216" name="人件費・物件費等の状況該当値テキスト"/>
        <xdr:cNvSpPr txBox="1"/>
      </xdr:nvSpPr>
      <xdr:spPr>
        <a:xfrm>
          <a:off x="5041900" y="1446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10891</xdr:rowOff>
    </xdr:from>
    <xdr:to>
      <xdr:col>19</xdr:col>
      <xdr:colOff>184150</xdr:colOff>
      <xdr:row>85</xdr:row>
      <xdr:rowOff>112491</xdr:rowOff>
    </xdr:to>
    <xdr:sp macro="" textlink="">
      <xdr:nvSpPr>
        <xdr:cNvPr id="217" name="楕円 216"/>
        <xdr:cNvSpPr/>
      </xdr:nvSpPr>
      <xdr:spPr>
        <a:xfrm>
          <a:off x="4064000" y="1458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97268</xdr:rowOff>
    </xdr:from>
    <xdr:ext cx="736600" cy="259045"/>
    <xdr:sp macro="" textlink="">
      <xdr:nvSpPr>
        <xdr:cNvPr id="218" name="テキスト ボックス 217"/>
        <xdr:cNvSpPr txBox="1"/>
      </xdr:nvSpPr>
      <xdr:spPr>
        <a:xfrm>
          <a:off x="3733800" y="1467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96354</xdr:rowOff>
    </xdr:from>
    <xdr:to>
      <xdr:col>15</xdr:col>
      <xdr:colOff>133350</xdr:colOff>
      <xdr:row>85</xdr:row>
      <xdr:rowOff>26504</xdr:rowOff>
    </xdr:to>
    <xdr:sp macro="" textlink="">
      <xdr:nvSpPr>
        <xdr:cNvPr id="219" name="楕円 218"/>
        <xdr:cNvSpPr/>
      </xdr:nvSpPr>
      <xdr:spPr>
        <a:xfrm>
          <a:off x="3175000" y="1449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11281</xdr:rowOff>
    </xdr:from>
    <xdr:ext cx="762000" cy="259045"/>
    <xdr:sp macro="" textlink="">
      <xdr:nvSpPr>
        <xdr:cNvPr id="220" name="テキスト ボックス 219"/>
        <xdr:cNvSpPr txBox="1"/>
      </xdr:nvSpPr>
      <xdr:spPr>
        <a:xfrm>
          <a:off x="2844800" y="1458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53201</xdr:rowOff>
    </xdr:from>
    <xdr:to>
      <xdr:col>11</xdr:col>
      <xdr:colOff>82550</xdr:colOff>
      <xdr:row>84</xdr:row>
      <xdr:rowOff>154801</xdr:rowOff>
    </xdr:to>
    <xdr:sp macro="" textlink="">
      <xdr:nvSpPr>
        <xdr:cNvPr id="221" name="楕円 220"/>
        <xdr:cNvSpPr/>
      </xdr:nvSpPr>
      <xdr:spPr>
        <a:xfrm>
          <a:off x="2286000" y="144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139578</xdr:rowOff>
    </xdr:from>
    <xdr:ext cx="762000" cy="259045"/>
    <xdr:sp macro="" textlink="">
      <xdr:nvSpPr>
        <xdr:cNvPr id="222" name="テキスト ボックス 221"/>
        <xdr:cNvSpPr txBox="1"/>
      </xdr:nvSpPr>
      <xdr:spPr>
        <a:xfrm>
          <a:off x="1955800" y="1454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11509</xdr:rowOff>
    </xdr:from>
    <xdr:to>
      <xdr:col>7</xdr:col>
      <xdr:colOff>31750</xdr:colOff>
      <xdr:row>84</xdr:row>
      <xdr:rowOff>113109</xdr:rowOff>
    </xdr:to>
    <xdr:sp macro="" textlink="">
      <xdr:nvSpPr>
        <xdr:cNvPr id="223" name="楕円 222"/>
        <xdr:cNvSpPr/>
      </xdr:nvSpPr>
      <xdr:spPr>
        <a:xfrm>
          <a:off x="1397000" y="144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97886</xdr:rowOff>
    </xdr:from>
    <xdr:ext cx="762000" cy="259045"/>
    <xdr:sp macro="" textlink="">
      <xdr:nvSpPr>
        <xdr:cNvPr id="224" name="テキスト ボックス 223"/>
        <xdr:cNvSpPr txBox="1"/>
      </xdr:nvSpPr>
      <xdr:spPr>
        <a:xfrm>
          <a:off x="1066800" y="1449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類似団体及び全国市町村平均と比較して低水準にあり、前年度からは横ばいである。</a:t>
          </a:r>
        </a:p>
        <a:p>
          <a:r>
            <a:rPr kumimoji="1" lang="ja-JP" altLang="en-US" sz="1300">
              <a:latin typeface="ＭＳ Ｐゴシック" panose="020B0600070205080204" pitchFamily="50" charset="-128"/>
              <a:ea typeface="ＭＳ Ｐゴシック" panose="020B0600070205080204" pitchFamily="50" charset="-128"/>
            </a:rPr>
            <a:t>今後も、人件費総額や職員数の適正化に努める。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の数値については前年度の数値を引用</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60" name="直線コネクタ 259"/>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98879</xdr:rowOff>
    </xdr:to>
    <xdr:cxnSp macro="">
      <xdr:nvCxnSpPr>
        <xdr:cNvPr id="263" name="直線コネクタ 262"/>
        <xdr:cNvCxnSpPr/>
      </xdr:nvCxnSpPr>
      <xdr:spPr>
        <a:xfrm>
          <a:off x="15290800" y="142258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29029</xdr:rowOff>
    </xdr:from>
    <xdr:to>
      <xdr:col>72</xdr:col>
      <xdr:colOff>203200</xdr:colOff>
      <xdr:row>82</xdr:row>
      <xdr:rowOff>166914</xdr:rowOff>
    </xdr:to>
    <xdr:cxnSp macro="">
      <xdr:nvCxnSpPr>
        <xdr:cNvPr id="266" name="直線コネクタ 265"/>
        <xdr:cNvCxnSpPr/>
      </xdr:nvCxnSpPr>
      <xdr:spPr>
        <a:xfrm>
          <a:off x="14401800" y="140879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166007</xdr:rowOff>
    </xdr:from>
    <xdr:to>
      <xdr:col>68</xdr:col>
      <xdr:colOff>152400</xdr:colOff>
      <xdr:row>82</xdr:row>
      <xdr:rowOff>29029</xdr:rowOff>
    </xdr:to>
    <xdr:cxnSp macro="">
      <xdr:nvCxnSpPr>
        <xdr:cNvPr id="269" name="直線コネクタ 268"/>
        <xdr:cNvCxnSpPr/>
      </xdr:nvCxnSpPr>
      <xdr:spPr>
        <a:xfrm>
          <a:off x="13512800" y="140534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9" name="楕円 278"/>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0"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1" name="楕円 280"/>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2" name="テキスト ボックス 281"/>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83" name="楕円 282"/>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84" name="テキスト ボックス 283"/>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149679</xdr:rowOff>
    </xdr:from>
    <xdr:to>
      <xdr:col>68</xdr:col>
      <xdr:colOff>203200</xdr:colOff>
      <xdr:row>82</xdr:row>
      <xdr:rowOff>79829</xdr:rowOff>
    </xdr:to>
    <xdr:sp macro="" textlink="">
      <xdr:nvSpPr>
        <xdr:cNvPr id="285" name="楕円 284"/>
        <xdr:cNvSpPr/>
      </xdr:nvSpPr>
      <xdr:spPr>
        <a:xfrm>
          <a:off x="1435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90006</xdr:rowOff>
    </xdr:from>
    <xdr:ext cx="762000" cy="259045"/>
    <xdr:sp macro="" textlink="">
      <xdr:nvSpPr>
        <xdr:cNvPr id="286" name="テキスト ボックス 285"/>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115207</xdr:rowOff>
    </xdr:from>
    <xdr:to>
      <xdr:col>64</xdr:col>
      <xdr:colOff>152400</xdr:colOff>
      <xdr:row>82</xdr:row>
      <xdr:rowOff>45357</xdr:rowOff>
    </xdr:to>
    <xdr:sp macro="" textlink="">
      <xdr:nvSpPr>
        <xdr:cNvPr id="287" name="楕円 286"/>
        <xdr:cNvSpPr/>
      </xdr:nvSpPr>
      <xdr:spPr>
        <a:xfrm>
          <a:off x="13462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55534</xdr:rowOff>
    </xdr:from>
    <xdr:ext cx="762000" cy="259045"/>
    <xdr:sp macro="" textlink="">
      <xdr:nvSpPr>
        <xdr:cNvPr id="288" name="テキスト ボックス 287"/>
        <xdr:cNvSpPr txBox="1"/>
      </xdr:nvSpPr>
      <xdr:spPr>
        <a:xfrm>
          <a:off x="13131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有人属島や広大な行政区域を抱え、地理的、地形的に行政サービスの多くの負担を職員数で補っている状況である。人口減少の影響もあり、職員数は類似団体に比べ多くなっている。</a:t>
          </a:r>
        </a:p>
        <a:p>
          <a:r>
            <a:rPr kumimoji="1" lang="ja-JP" altLang="en-US" sz="1300">
              <a:latin typeface="ＭＳ Ｐゴシック" panose="020B0600070205080204" pitchFamily="50" charset="-128"/>
              <a:ea typeface="ＭＳ Ｐゴシック" panose="020B0600070205080204" pitchFamily="50" charset="-128"/>
            </a:rPr>
            <a:t>今後も機構改革を進めながら職員数の適正管理に努める。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165650</xdr:rowOff>
    </xdr:from>
    <xdr:to>
      <xdr:col>81</xdr:col>
      <xdr:colOff>44450</xdr:colOff>
      <xdr:row>65</xdr:row>
      <xdr:rowOff>15918</xdr:rowOff>
    </xdr:to>
    <xdr:cxnSp macro="">
      <xdr:nvCxnSpPr>
        <xdr:cNvPr id="323" name="直線コネクタ 322"/>
        <xdr:cNvCxnSpPr/>
      </xdr:nvCxnSpPr>
      <xdr:spPr>
        <a:xfrm>
          <a:off x="16179800" y="11138450"/>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165650</xdr:rowOff>
    </xdr:from>
    <xdr:to>
      <xdr:col>77</xdr:col>
      <xdr:colOff>44450</xdr:colOff>
      <xdr:row>65</xdr:row>
      <xdr:rowOff>10287</xdr:rowOff>
    </xdr:to>
    <xdr:cxnSp macro="">
      <xdr:nvCxnSpPr>
        <xdr:cNvPr id="326" name="直線コネクタ 325"/>
        <xdr:cNvCxnSpPr/>
      </xdr:nvCxnSpPr>
      <xdr:spPr>
        <a:xfrm flipV="1">
          <a:off x="15290800" y="111384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119804</xdr:rowOff>
    </xdr:from>
    <xdr:to>
      <xdr:col>72</xdr:col>
      <xdr:colOff>203200</xdr:colOff>
      <xdr:row>65</xdr:row>
      <xdr:rowOff>10287</xdr:rowOff>
    </xdr:to>
    <xdr:cxnSp macro="">
      <xdr:nvCxnSpPr>
        <xdr:cNvPr id="329" name="直線コネクタ 328"/>
        <xdr:cNvCxnSpPr/>
      </xdr:nvCxnSpPr>
      <xdr:spPr>
        <a:xfrm>
          <a:off x="14401800" y="11092604"/>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119804</xdr:rowOff>
    </xdr:from>
    <xdr:to>
      <xdr:col>68</xdr:col>
      <xdr:colOff>152400</xdr:colOff>
      <xdr:row>64</xdr:row>
      <xdr:rowOff>119804</xdr:rowOff>
    </xdr:to>
    <xdr:cxnSp macro="">
      <xdr:nvCxnSpPr>
        <xdr:cNvPr id="332" name="直線コネクタ 331"/>
        <xdr:cNvCxnSpPr/>
      </xdr:nvCxnSpPr>
      <xdr:spPr>
        <a:xfrm>
          <a:off x="13512800" y="1109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136568</xdr:rowOff>
    </xdr:from>
    <xdr:to>
      <xdr:col>81</xdr:col>
      <xdr:colOff>95250</xdr:colOff>
      <xdr:row>65</xdr:row>
      <xdr:rowOff>66718</xdr:rowOff>
    </xdr:to>
    <xdr:sp macro="" textlink="">
      <xdr:nvSpPr>
        <xdr:cNvPr id="342" name="楕円 341"/>
        <xdr:cNvSpPr/>
      </xdr:nvSpPr>
      <xdr:spPr>
        <a:xfrm>
          <a:off x="16967200" y="111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108645</xdr:rowOff>
    </xdr:from>
    <xdr:ext cx="762000" cy="259045"/>
    <xdr:sp macro="" textlink="">
      <xdr:nvSpPr>
        <xdr:cNvPr id="343" name="定員管理の状況該当値テキスト"/>
        <xdr:cNvSpPr txBox="1"/>
      </xdr:nvSpPr>
      <xdr:spPr>
        <a:xfrm>
          <a:off x="17106900" y="1108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114850</xdr:rowOff>
    </xdr:from>
    <xdr:to>
      <xdr:col>77</xdr:col>
      <xdr:colOff>95250</xdr:colOff>
      <xdr:row>65</xdr:row>
      <xdr:rowOff>45000</xdr:rowOff>
    </xdr:to>
    <xdr:sp macro="" textlink="">
      <xdr:nvSpPr>
        <xdr:cNvPr id="344" name="楕円 343"/>
        <xdr:cNvSpPr/>
      </xdr:nvSpPr>
      <xdr:spPr>
        <a:xfrm>
          <a:off x="16129000" y="110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29777</xdr:rowOff>
    </xdr:from>
    <xdr:ext cx="736600" cy="259045"/>
    <xdr:sp macro="" textlink="">
      <xdr:nvSpPr>
        <xdr:cNvPr id="345" name="テキスト ボックス 344"/>
        <xdr:cNvSpPr txBox="1"/>
      </xdr:nvSpPr>
      <xdr:spPr>
        <a:xfrm>
          <a:off x="15798800" y="11174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130937</xdr:rowOff>
    </xdr:from>
    <xdr:to>
      <xdr:col>73</xdr:col>
      <xdr:colOff>44450</xdr:colOff>
      <xdr:row>65</xdr:row>
      <xdr:rowOff>61087</xdr:rowOff>
    </xdr:to>
    <xdr:sp macro="" textlink="">
      <xdr:nvSpPr>
        <xdr:cNvPr id="346" name="楕円 345"/>
        <xdr:cNvSpPr/>
      </xdr:nvSpPr>
      <xdr:spPr>
        <a:xfrm>
          <a:off x="15240000" y="11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45864</xdr:rowOff>
    </xdr:from>
    <xdr:ext cx="762000" cy="259045"/>
    <xdr:sp macro="" textlink="">
      <xdr:nvSpPr>
        <xdr:cNvPr id="347" name="テキスト ボックス 346"/>
        <xdr:cNvSpPr txBox="1"/>
      </xdr:nvSpPr>
      <xdr:spPr>
        <a:xfrm>
          <a:off x="14909800" y="111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69004</xdr:rowOff>
    </xdr:from>
    <xdr:to>
      <xdr:col>68</xdr:col>
      <xdr:colOff>203200</xdr:colOff>
      <xdr:row>64</xdr:row>
      <xdr:rowOff>170604</xdr:rowOff>
    </xdr:to>
    <xdr:sp macro="" textlink="">
      <xdr:nvSpPr>
        <xdr:cNvPr id="348" name="楕円 347"/>
        <xdr:cNvSpPr/>
      </xdr:nvSpPr>
      <xdr:spPr>
        <a:xfrm>
          <a:off x="14351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155381</xdr:rowOff>
    </xdr:from>
    <xdr:ext cx="762000" cy="259045"/>
    <xdr:sp macro="" textlink="">
      <xdr:nvSpPr>
        <xdr:cNvPr id="349" name="テキスト ボックス 348"/>
        <xdr:cNvSpPr txBox="1"/>
      </xdr:nvSpPr>
      <xdr:spPr>
        <a:xfrm>
          <a:off x="14020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69004</xdr:rowOff>
    </xdr:from>
    <xdr:to>
      <xdr:col>64</xdr:col>
      <xdr:colOff>152400</xdr:colOff>
      <xdr:row>64</xdr:row>
      <xdr:rowOff>170604</xdr:rowOff>
    </xdr:to>
    <xdr:sp macro="" textlink="">
      <xdr:nvSpPr>
        <xdr:cNvPr id="350" name="楕円 349"/>
        <xdr:cNvSpPr/>
      </xdr:nvSpPr>
      <xdr:spPr>
        <a:xfrm>
          <a:off x="13462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155381</xdr:rowOff>
    </xdr:from>
    <xdr:ext cx="762000" cy="259045"/>
    <xdr:sp macro="" textlink="">
      <xdr:nvSpPr>
        <xdr:cNvPr id="351" name="テキスト ボックス 350"/>
        <xdr:cNvSpPr txBox="1"/>
      </xdr:nvSpPr>
      <xdr:spPr>
        <a:xfrm>
          <a:off x="13131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では過去、遅れていた社会資本を整備するため、多額の借入金に頼った財政運営を行ってきた。それにより公債費の占める割合が高くなったが、事業費の抑制や繰上償還を実施したことで状況は改善されつつある。</a:t>
          </a:r>
        </a:p>
        <a:p>
          <a:r>
            <a:rPr kumimoji="1" lang="ja-JP" altLang="en-US" sz="1300">
              <a:latin typeface="ＭＳ Ｐゴシック" panose="020B0600070205080204" pitchFamily="50" charset="-128"/>
              <a:ea typeface="ＭＳ Ｐゴシック" panose="020B0600070205080204" pitchFamily="50" charset="-128"/>
            </a:rPr>
            <a:t>しかし今後予定している大型公共施設の更新に伴う地方債発行額の増加は、公債費比率に大きく影響を及ぼすことは不可避である。</a:t>
          </a:r>
        </a:p>
        <a:p>
          <a:r>
            <a:rPr kumimoji="1" lang="ja-JP" altLang="en-US" sz="1300">
              <a:latin typeface="ＭＳ Ｐゴシック" panose="020B0600070205080204" pitchFamily="50" charset="-128"/>
              <a:ea typeface="ＭＳ Ｐゴシック" panose="020B0600070205080204" pitchFamily="50" charset="-128"/>
            </a:rPr>
            <a:t>今後は、更新に備えた基金の積立や、事業の平準化による発行額の抑制で、起債に大きく頼ることのない財政運営に努める。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40</xdr:row>
      <xdr:rowOff>143087</xdr:rowOff>
    </xdr:to>
    <xdr:cxnSp macro="">
      <xdr:nvCxnSpPr>
        <xdr:cNvPr id="385" name="直線コネクタ 384"/>
        <xdr:cNvCxnSpPr/>
      </xdr:nvCxnSpPr>
      <xdr:spPr>
        <a:xfrm flipV="1">
          <a:off x="16179800" y="697695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40</xdr:row>
      <xdr:rowOff>167217</xdr:rowOff>
    </xdr:to>
    <xdr:cxnSp macro="">
      <xdr:nvCxnSpPr>
        <xdr:cNvPr id="388" name="直線コネクタ 387"/>
        <xdr:cNvCxnSpPr/>
      </xdr:nvCxnSpPr>
      <xdr:spPr>
        <a:xfrm flipV="1">
          <a:off x="15290800" y="70010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44027</xdr:rowOff>
    </xdr:to>
    <xdr:cxnSp macro="">
      <xdr:nvCxnSpPr>
        <xdr:cNvPr id="391" name="直線コネクタ 390"/>
        <xdr:cNvCxnSpPr/>
      </xdr:nvCxnSpPr>
      <xdr:spPr>
        <a:xfrm flipV="1">
          <a:off x="14401800" y="70252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116417</xdr:rowOff>
    </xdr:to>
    <xdr:cxnSp macro="">
      <xdr:nvCxnSpPr>
        <xdr:cNvPr id="394" name="直線コネクタ 393"/>
        <xdr:cNvCxnSpPr/>
      </xdr:nvCxnSpPr>
      <xdr:spPr>
        <a:xfrm flipV="1">
          <a:off x="13512800" y="70734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404" name="楕円 403"/>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40233</xdr:rowOff>
    </xdr:from>
    <xdr:ext cx="762000" cy="259045"/>
    <xdr:sp macro="" textlink="">
      <xdr:nvSpPr>
        <xdr:cNvPr id="405" name="公債費負担の状況該当値テキスト"/>
        <xdr:cNvSpPr txBox="1"/>
      </xdr:nvSpPr>
      <xdr:spPr>
        <a:xfrm>
          <a:off x="17106900" y="68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06" name="楕円 405"/>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407" name="テキスト ボックス 406"/>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8" name="楕円 407"/>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409" name="テキスト ボックス 408"/>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10" name="楕円 409"/>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411" name="テキスト ボックス 410"/>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2" name="楕円 411"/>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13" name="テキスト ボックス 412"/>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地方債発行の抑制、基金の積み立て等により、将来負担比率は改善し類似団体平均値と同程度となっている。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多くの老朽化した施設の更新等で起債の発行が必要であるが、公共施設総合管理計画に基づいた事業の平準化や、起債償還額を上回らない起債の発行とすることにより、将来負担比率が再度、悪化しないよう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111963</xdr:rowOff>
    </xdr:from>
    <xdr:to>
      <xdr:col>81</xdr:col>
      <xdr:colOff>44450</xdr:colOff>
      <xdr:row>16</xdr:row>
      <xdr:rowOff>51511</xdr:rowOff>
    </xdr:to>
    <xdr:cxnSp macro="">
      <xdr:nvCxnSpPr>
        <xdr:cNvPr id="445" name="直線コネクタ 444"/>
        <xdr:cNvCxnSpPr/>
      </xdr:nvCxnSpPr>
      <xdr:spPr>
        <a:xfrm flipV="1">
          <a:off x="16179800" y="2683713"/>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51511</xdr:rowOff>
    </xdr:from>
    <xdr:to>
      <xdr:col>77</xdr:col>
      <xdr:colOff>44450</xdr:colOff>
      <xdr:row>17</xdr:row>
      <xdr:rowOff>104953</xdr:rowOff>
    </xdr:to>
    <xdr:cxnSp macro="">
      <xdr:nvCxnSpPr>
        <xdr:cNvPr id="448" name="直線コネクタ 447"/>
        <xdr:cNvCxnSpPr/>
      </xdr:nvCxnSpPr>
      <xdr:spPr>
        <a:xfrm flipV="1">
          <a:off x="15290800" y="2794711"/>
          <a:ext cx="889000" cy="2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104953</xdr:rowOff>
    </xdr:from>
    <xdr:to>
      <xdr:col>72</xdr:col>
      <xdr:colOff>203200</xdr:colOff>
      <xdr:row>18</xdr:row>
      <xdr:rowOff>140056</xdr:rowOff>
    </xdr:to>
    <xdr:cxnSp macro="">
      <xdr:nvCxnSpPr>
        <xdr:cNvPr id="451" name="直線コネクタ 450"/>
        <xdr:cNvCxnSpPr/>
      </xdr:nvCxnSpPr>
      <xdr:spPr>
        <a:xfrm flipV="1">
          <a:off x="14401800" y="3019603"/>
          <a:ext cx="889000" cy="20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140056</xdr:rowOff>
    </xdr:from>
    <xdr:to>
      <xdr:col>68</xdr:col>
      <xdr:colOff>152400</xdr:colOff>
      <xdr:row>19</xdr:row>
      <xdr:rowOff>143307</xdr:rowOff>
    </xdr:to>
    <xdr:cxnSp macro="">
      <xdr:nvCxnSpPr>
        <xdr:cNvPr id="454" name="直線コネクタ 453"/>
        <xdr:cNvCxnSpPr/>
      </xdr:nvCxnSpPr>
      <xdr:spPr>
        <a:xfrm flipV="1">
          <a:off x="13512800" y="3226156"/>
          <a:ext cx="889000" cy="1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61163</xdr:rowOff>
    </xdr:from>
    <xdr:to>
      <xdr:col>81</xdr:col>
      <xdr:colOff>95250</xdr:colOff>
      <xdr:row>15</xdr:row>
      <xdr:rowOff>162763</xdr:rowOff>
    </xdr:to>
    <xdr:sp macro="" textlink="">
      <xdr:nvSpPr>
        <xdr:cNvPr id="464" name="楕円 463"/>
        <xdr:cNvSpPr/>
      </xdr:nvSpPr>
      <xdr:spPr>
        <a:xfrm>
          <a:off x="16967200" y="26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33240</xdr:rowOff>
    </xdr:from>
    <xdr:ext cx="762000" cy="259045"/>
    <xdr:sp macro="" textlink="">
      <xdr:nvSpPr>
        <xdr:cNvPr id="465" name="将来負担の状況該当値テキスト"/>
        <xdr:cNvSpPr txBox="1"/>
      </xdr:nvSpPr>
      <xdr:spPr>
        <a:xfrm>
          <a:off x="17106900" y="260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711</xdr:rowOff>
    </xdr:from>
    <xdr:to>
      <xdr:col>77</xdr:col>
      <xdr:colOff>95250</xdr:colOff>
      <xdr:row>16</xdr:row>
      <xdr:rowOff>102311</xdr:rowOff>
    </xdr:to>
    <xdr:sp macro="" textlink="">
      <xdr:nvSpPr>
        <xdr:cNvPr id="466" name="楕円 465"/>
        <xdr:cNvSpPr/>
      </xdr:nvSpPr>
      <xdr:spPr>
        <a:xfrm>
          <a:off x="16129000" y="27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87088</xdr:rowOff>
    </xdr:from>
    <xdr:ext cx="736600" cy="259045"/>
    <xdr:sp macro="" textlink="">
      <xdr:nvSpPr>
        <xdr:cNvPr id="467" name="テキスト ボックス 466"/>
        <xdr:cNvSpPr txBox="1"/>
      </xdr:nvSpPr>
      <xdr:spPr>
        <a:xfrm>
          <a:off x="15798800" y="2830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54153</xdr:rowOff>
    </xdr:from>
    <xdr:to>
      <xdr:col>73</xdr:col>
      <xdr:colOff>44450</xdr:colOff>
      <xdr:row>17</xdr:row>
      <xdr:rowOff>155753</xdr:rowOff>
    </xdr:to>
    <xdr:sp macro="" textlink="">
      <xdr:nvSpPr>
        <xdr:cNvPr id="468" name="楕円 467"/>
        <xdr:cNvSpPr/>
      </xdr:nvSpPr>
      <xdr:spPr>
        <a:xfrm>
          <a:off x="15240000" y="29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140530</xdr:rowOff>
    </xdr:from>
    <xdr:ext cx="762000" cy="259045"/>
    <xdr:sp macro="" textlink="">
      <xdr:nvSpPr>
        <xdr:cNvPr id="469" name="テキスト ボックス 468"/>
        <xdr:cNvSpPr txBox="1"/>
      </xdr:nvSpPr>
      <xdr:spPr>
        <a:xfrm>
          <a:off x="14909800" y="305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89256</xdr:rowOff>
    </xdr:from>
    <xdr:to>
      <xdr:col>68</xdr:col>
      <xdr:colOff>203200</xdr:colOff>
      <xdr:row>19</xdr:row>
      <xdr:rowOff>19406</xdr:rowOff>
    </xdr:to>
    <xdr:sp macro="" textlink="">
      <xdr:nvSpPr>
        <xdr:cNvPr id="470" name="楕円 469"/>
        <xdr:cNvSpPr/>
      </xdr:nvSpPr>
      <xdr:spPr>
        <a:xfrm>
          <a:off x="14351000" y="31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4183</xdr:rowOff>
    </xdr:from>
    <xdr:ext cx="762000" cy="259045"/>
    <xdr:sp macro="" textlink="">
      <xdr:nvSpPr>
        <xdr:cNvPr id="471" name="テキスト ボックス 470"/>
        <xdr:cNvSpPr txBox="1"/>
      </xdr:nvSpPr>
      <xdr:spPr>
        <a:xfrm>
          <a:off x="14020800" y="32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92507</xdr:rowOff>
    </xdr:from>
    <xdr:to>
      <xdr:col>64</xdr:col>
      <xdr:colOff>152400</xdr:colOff>
      <xdr:row>20</xdr:row>
      <xdr:rowOff>22657</xdr:rowOff>
    </xdr:to>
    <xdr:sp macro="" textlink="">
      <xdr:nvSpPr>
        <xdr:cNvPr id="472" name="楕円 471"/>
        <xdr:cNvSpPr/>
      </xdr:nvSpPr>
      <xdr:spPr>
        <a:xfrm>
          <a:off x="13462000" y="335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7434</xdr:rowOff>
    </xdr:from>
    <xdr:ext cx="762000" cy="259045"/>
    <xdr:sp macro="" textlink="">
      <xdr:nvSpPr>
        <xdr:cNvPr id="473" name="テキスト ボックス 472"/>
        <xdr:cNvSpPr txBox="1"/>
      </xdr:nvSpPr>
      <xdr:spPr>
        <a:xfrm>
          <a:off x="13131800" y="34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9,009
8,995
239.65
9,798,342
9,298,010
464,530
5,186,516
9,437,755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年退職者が多かったことなどから、一時的に人件費総額が低くなり、経常一般財源に占める人件費の割合も前年度より低くなった。しかし、類似団体に比べ、人口千人あたりの職員数は多く、今後も類似団体平均より高めにな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今後は、職員数の適正化も図りながら、人件費に準ずる経費も含めた人件費関係経費全体について抑制していく。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156718</xdr:rowOff>
    </xdr:from>
    <xdr:to>
      <xdr:col>24</xdr:col>
      <xdr:colOff>25400</xdr:colOff>
      <xdr:row>38</xdr:row>
      <xdr:rowOff>21844</xdr:rowOff>
    </xdr:to>
    <xdr:cxnSp macro="">
      <xdr:nvCxnSpPr>
        <xdr:cNvPr id="64" name="直線コネクタ 63"/>
        <xdr:cNvCxnSpPr/>
      </xdr:nvCxnSpPr>
      <xdr:spPr>
        <a:xfrm flipV="1">
          <a:off x="3987800" y="65003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21844</xdr:rowOff>
    </xdr:to>
    <xdr:cxnSp macro="">
      <xdr:nvCxnSpPr>
        <xdr:cNvPr id="67" name="直線コネクタ 66"/>
        <xdr:cNvCxnSpPr/>
      </xdr:nvCxnSpPr>
      <xdr:spPr>
        <a:xfrm>
          <a:off x="3098800" y="64820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156718</xdr:rowOff>
    </xdr:to>
    <xdr:cxnSp macro="">
      <xdr:nvCxnSpPr>
        <xdr:cNvPr id="70" name="直線コネクタ 69"/>
        <xdr:cNvCxnSpPr/>
      </xdr:nvCxnSpPr>
      <xdr:spPr>
        <a:xfrm flipV="1">
          <a:off x="2209800" y="6482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37</xdr:row>
      <xdr:rowOff>156718</xdr:rowOff>
    </xdr:to>
    <xdr:cxnSp macro="">
      <xdr:nvCxnSpPr>
        <xdr:cNvPr id="73" name="直線コネクタ 72"/>
        <xdr:cNvCxnSpPr/>
      </xdr:nvCxnSpPr>
      <xdr:spPr>
        <a:xfrm>
          <a:off x="1320800" y="6463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105918</xdr:rowOff>
    </xdr:from>
    <xdr:to>
      <xdr:col>11</xdr:col>
      <xdr:colOff>60325</xdr:colOff>
      <xdr:row>38</xdr:row>
      <xdr:rowOff>36068</xdr:rowOff>
    </xdr:to>
    <xdr:sp macro="" textlink="">
      <xdr:nvSpPr>
        <xdr:cNvPr id="89" name="楕円 88"/>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20845</xdr:rowOff>
    </xdr:from>
    <xdr:ext cx="762000" cy="259045"/>
    <xdr:sp macro="" textlink="">
      <xdr:nvSpPr>
        <xdr:cNvPr id="90" name="テキスト ボックス 89"/>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経常一般財源に占める物件費の割合は改善され、類似団体の平均よりも低い比率となっている。</a:t>
          </a:r>
        </a:p>
        <a:p>
          <a:r>
            <a:rPr kumimoji="1" lang="ja-JP" altLang="en-US" sz="1300">
              <a:latin typeface="ＭＳ Ｐゴシック" panose="020B0600070205080204" pitchFamily="50" charset="-128"/>
              <a:ea typeface="ＭＳ Ｐゴシック" panose="020B0600070205080204" pitchFamily="50" charset="-128"/>
            </a:rPr>
            <a:t>これは消耗品費予算の四半期配当による発注の抑制や、旅費総額の抑制等による節減対策の積み重ねによるもので、今後も職員全体でコスト意識を高め、更なる節減に努める。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12700</xdr:rowOff>
    </xdr:to>
    <xdr:cxnSp macro="">
      <xdr:nvCxnSpPr>
        <xdr:cNvPr id="121" name="直線コネクタ 120"/>
        <xdr:cNvCxnSpPr/>
      </xdr:nvCxnSpPr>
      <xdr:spPr>
        <a:xfrm flipV="1">
          <a:off x="15671800" y="25730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86995</xdr:rowOff>
    </xdr:from>
    <xdr:to>
      <xdr:col>78</xdr:col>
      <xdr:colOff>69850</xdr:colOff>
      <xdr:row>15</xdr:row>
      <xdr:rowOff>12700</xdr:rowOff>
    </xdr:to>
    <xdr:cxnSp macro="">
      <xdr:nvCxnSpPr>
        <xdr:cNvPr id="124" name="直線コネクタ 123"/>
        <xdr:cNvCxnSpPr/>
      </xdr:nvCxnSpPr>
      <xdr:spPr>
        <a:xfrm>
          <a:off x="14782800" y="248729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86995</xdr:rowOff>
    </xdr:from>
    <xdr:to>
      <xdr:col>73</xdr:col>
      <xdr:colOff>180975</xdr:colOff>
      <xdr:row>14</xdr:row>
      <xdr:rowOff>98425</xdr:rowOff>
    </xdr:to>
    <xdr:cxnSp macro="">
      <xdr:nvCxnSpPr>
        <xdr:cNvPr id="127" name="直線コネクタ 126"/>
        <xdr:cNvCxnSpPr/>
      </xdr:nvCxnSpPr>
      <xdr:spPr>
        <a:xfrm flipV="1">
          <a:off x="13893800" y="24872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29845</xdr:rowOff>
    </xdr:from>
    <xdr:to>
      <xdr:col>69</xdr:col>
      <xdr:colOff>92075</xdr:colOff>
      <xdr:row>14</xdr:row>
      <xdr:rowOff>98425</xdr:rowOff>
    </xdr:to>
    <xdr:cxnSp macro="">
      <xdr:nvCxnSpPr>
        <xdr:cNvPr id="130" name="直線コネクタ 129"/>
        <xdr:cNvCxnSpPr/>
      </xdr:nvCxnSpPr>
      <xdr:spPr>
        <a:xfrm>
          <a:off x="13004800" y="243014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0" name="楕円 139"/>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1"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133350</xdr:rowOff>
    </xdr:from>
    <xdr:to>
      <xdr:col>78</xdr:col>
      <xdr:colOff>120650</xdr:colOff>
      <xdr:row>15</xdr:row>
      <xdr:rowOff>63500</xdr:rowOff>
    </xdr:to>
    <xdr:sp macro="" textlink="">
      <xdr:nvSpPr>
        <xdr:cNvPr id="142" name="楕円 141"/>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73677</xdr:rowOff>
    </xdr:from>
    <xdr:ext cx="736600" cy="259045"/>
    <xdr:sp macro="" textlink="">
      <xdr:nvSpPr>
        <xdr:cNvPr id="143" name="テキスト ボックス 142"/>
        <xdr:cNvSpPr txBox="1"/>
      </xdr:nvSpPr>
      <xdr:spPr>
        <a:xfrm>
          <a:off x="15290800" y="23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36195</xdr:rowOff>
    </xdr:from>
    <xdr:to>
      <xdr:col>74</xdr:col>
      <xdr:colOff>31750</xdr:colOff>
      <xdr:row>14</xdr:row>
      <xdr:rowOff>137795</xdr:rowOff>
    </xdr:to>
    <xdr:sp macro="" textlink="">
      <xdr:nvSpPr>
        <xdr:cNvPr id="144" name="楕円 143"/>
        <xdr:cNvSpPr/>
      </xdr:nvSpPr>
      <xdr:spPr>
        <a:xfrm>
          <a:off x="14732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147972</xdr:rowOff>
    </xdr:from>
    <xdr:ext cx="762000" cy="259045"/>
    <xdr:sp macro="" textlink="">
      <xdr:nvSpPr>
        <xdr:cNvPr id="145" name="テキスト ボックス 144"/>
        <xdr:cNvSpPr txBox="1"/>
      </xdr:nvSpPr>
      <xdr:spPr>
        <a:xfrm>
          <a:off x="14401800" y="220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47625</xdr:rowOff>
    </xdr:from>
    <xdr:to>
      <xdr:col>69</xdr:col>
      <xdr:colOff>142875</xdr:colOff>
      <xdr:row>14</xdr:row>
      <xdr:rowOff>149225</xdr:rowOff>
    </xdr:to>
    <xdr:sp macro="" textlink="">
      <xdr:nvSpPr>
        <xdr:cNvPr id="146" name="楕円 145"/>
        <xdr:cNvSpPr/>
      </xdr:nvSpPr>
      <xdr:spPr>
        <a:xfrm>
          <a:off x="13843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159402</xdr:rowOff>
    </xdr:from>
    <xdr:ext cx="762000" cy="259045"/>
    <xdr:sp macro="" textlink="">
      <xdr:nvSpPr>
        <xdr:cNvPr id="147" name="テキスト ボックス 146"/>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150495</xdr:rowOff>
    </xdr:from>
    <xdr:to>
      <xdr:col>65</xdr:col>
      <xdr:colOff>53975</xdr:colOff>
      <xdr:row>14</xdr:row>
      <xdr:rowOff>80645</xdr:rowOff>
    </xdr:to>
    <xdr:sp macro="" textlink="">
      <xdr:nvSpPr>
        <xdr:cNvPr id="148" name="楕円 147"/>
        <xdr:cNvSpPr/>
      </xdr:nvSpPr>
      <xdr:spPr>
        <a:xfrm>
          <a:off x="12954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90822</xdr:rowOff>
    </xdr:from>
    <xdr:ext cx="762000" cy="259045"/>
    <xdr:sp macro="" textlink="">
      <xdr:nvSpPr>
        <xdr:cNvPr id="149" name="テキスト ボックス 148"/>
        <xdr:cNvSpPr txBox="1"/>
      </xdr:nvSpPr>
      <xdr:spPr>
        <a:xfrm>
          <a:off x="12623800" y="214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ほぼ類似団体平均と同じ比率となっているが、高齢化率の高い本町においては、今後増加していくことが予想される。</a:t>
          </a:r>
        </a:p>
        <a:p>
          <a:r>
            <a:rPr kumimoji="1" lang="ja-JP" altLang="en-US" sz="1300">
              <a:latin typeface="ＭＳ Ｐゴシック" panose="020B0600070205080204" pitchFamily="50" charset="-128"/>
              <a:ea typeface="ＭＳ Ｐゴシック" panose="020B0600070205080204" pitchFamily="50" charset="-128"/>
            </a:rPr>
            <a:t>今後は町単独でおこなっている各種支給事業の見直しを行うなど、大幅な上昇とならないよう努める。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169863</xdr:rowOff>
    </xdr:from>
    <xdr:to>
      <xdr:col>24</xdr:col>
      <xdr:colOff>25400</xdr:colOff>
      <xdr:row>55</xdr:row>
      <xdr:rowOff>169863</xdr:rowOff>
    </xdr:to>
    <xdr:cxnSp macro="">
      <xdr:nvCxnSpPr>
        <xdr:cNvPr id="185" name="直線コネクタ 184"/>
        <xdr:cNvCxnSpPr/>
      </xdr:nvCxnSpPr>
      <xdr:spPr>
        <a:xfrm>
          <a:off x="3987800" y="95996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141288</xdr:rowOff>
    </xdr:from>
    <xdr:to>
      <xdr:col>19</xdr:col>
      <xdr:colOff>187325</xdr:colOff>
      <xdr:row>55</xdr:row>
      <xdr:rowOff>169863</xdr:rowOff>
    </xdr:to>
    <xdr:cxnSp macro="">
      <xdr:nvCxnSpPr>
        <xdr:cNvPr id="188" name="直線コネクタ 187"/>
        <xdr:cNvCxnSpPr/>
      </xdr:nvCxnSpPr>
      <xdr:spPr>
        <a:xfrm>
          <a:off x="3098800" y="95710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98425</xdr:rowOff>
    </xdr:from>
    <xdr:to>
      <xdr:col>15</xdr:col>
      <xdr:colOff>98425</xdr:colOff>
      <xdr:row>55</xdr:row>
      <xdr:rowOff>141288</xdr:rowOff>
    </xdr:to>
    <xdr:cxnSp macro="">
      <xdr:nvCxnSpPr>
        <xdr:cNvPr id="191" name="直線コネクタ 190"/>
        <xdr:cNvCxnSpPr/>
      </xdr:nvCxnSpPr>
      <xdr:spPr>
        <a:xfrm>
          <a:off x="2209800" y="95281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98425</xdr:rowOff>
    </xdr:from>
    <xdr:to>
      <xdr:col>11</xdr:col>
      <xdr:colOff>9525</xdr:colOff>
      <xdr:row>55</xdr:row>
      <xdr:rowOff>127000</xdr:rowOff>
    </xdr:to>
    <xdr:cxnSp macro="">
      <xdr:nvCxnSpPr>
        <xdr:cNvPr id="194" name="直線コネクタ 193"/>
        <xdr:cNvCxnSpPr/>
      </xdr:nvCxnSpPr>
      <xdr:spPr>
        <a:xfrm flipV="1">
          <a:off x="1320800" y="95281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119063</xdr:rowOff>
    </xdr:from>
    <xdr:to>
      <xdr:col>24</xdr:col>
      <xdr:colOff>76200</xdr:colOff>
      <xdr:row>56</xdr:row>
      <xdr:rowOff>49213</xdr:rowOff>
    </xdr:to>
    <xdr:sp macro="" textlink="">
      <xdr:nvSpPr>
        <xdr:cNvPr id="204" name="楕円 203"/>
        <xdr:cNvSpPr/>
      </xdr:nvSpPr>
      <xdr:spPr>
        <a:xfrm>
          <a:off x="47752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135590</xdr:rowOff>
    </xdr:from>
    <xdr:ext cx="762000" cy="259045"/>
    <xdr:sp macro="" textlink="">
      <xdr:nvSpPr>
        <xdr:cNvPr id="205" name="扶助費該当値テキスト"/>
        <xdr:cNvSpPr txBox="1"/>
      </xdr:nvSpPr>
      <xdr:spPr>
        <a:xfrm>
          <a:off x="4914900" y="93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119063</xdr:rowOff>
    </xdr:from>
    <xdr:to>
      <xdr:col>20</xdr:col>
      <xdr:colOff>38100</xdr:colOff>
      <xdr:row>56</xdr:row>
      <xdr:rowOff>49213</xdr:rowOff>
    </xdr:to>
    <xdr:sp macro="" textlink="">
      <xdr:nvSpPr>
        <xdr:cNvPr id="206" name="楕円 205"/>
        <xdr:cNvSpPr/>
      </xdr:nvSpPr>
      <xdr:spPr>
        <a:xfrm>
          <a:off x="3937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59390</xdr:rowOff>
    </xdr:from>
    <xdr:ext cx="736600" cy="259045"/>
    <xdr:sp macro="" textlink="">
      <xdr:nvSpPr>
        <xdr:cNvPr id="207" name="テキスト ボックス 206"/>
        <xdr:cNvSpPr txBox="1"/>
      </xdr:nvSpPr>
      <xdr:spPr>
        <a:xfrm>
          <a:off x="3606800" y="931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90488</xdr:rowOff>
    </xdr:from>
    <xdr:to>
      <xdr:col>15</xdr:col>
      <xdr:colOff>149225</xdr:colOff>
      <xdr:row>56</xdr:row>
      <xdr:rowOff>20638</xdr:rowOff>
    </xdr:to>
    <xdr:sp macro="" textlink="">
      <xdr:nvSpPr>
        <xdr:cNvPr id="208" name="楕円 207"/>
        <xdr:cNvSpPr/>
      </xdr:nvSpPr>
      <xdr:spPr>
        <a:xfrm>
          <a:off x="3048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30815</xdr:rowOff>
    </xdr:from>
    <xdr:ext cx="762000" cy="259045"/>
    <xdr:sp macro="" textlink="">
      <xdr:nvSpPr>
        <xdr:cNvPr id="209" name="テキスト ボックス 208"/>
        <xdr:cNvSpPr txBox="1"/>
      </xdr:nvSpPr>
      <xdr:spPr>
        <a:xfrm>
          <a:off x="2717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47625</xdr:rowOff>
    </xdr:from>
    <xdr:to>
      <xdr:col>11</xdr:col>
      <xdr:colOff>60325</xdr:colOff>
      <xdr:row>55</xdr:row>
      <xdr:rowOff>149225</xdr:rowOff>
    </xdr:to>
    <xdr:sp macro="" textlink="">
      <xdr:nvSpPr>
        <xdr:cNvPr id="210" name="楕円 209"/>
        <xdr:cNvSpPr/>
      </xdr:nvSpPr>
      <xdr:spPr>
        <a:xfrm>
          <a:off x="2159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159402</xdr:rowOff>
    </xdr:from>
    <xdr:ext cx="762000" cy="259045"/>
    <xdr:sp macro="" textlink="">
      <xdr:nvSpPr>
        <xdr:cNvPr id="211" name="テキスト ボックス 210"/>
        <xdr:cNvSpPr txBox="1"/>
      </xdr:nvSpPr>
      <xdr:spPr>
        <a:xfrm>
          <a:off x="1828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2" name="楕円 211"/>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3" name="テキスト ボックス 212"/>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その他の大部分は繰出金であり、公営事業会計への赤字補てんに係る繰出金が多額になっている。</a:t>
          </a:r>
        </a:p>
        <a:p>
          <a:r>
            <a:rPr kumimoji="1" lang="ja-JP" altLang="en-US" sz="1300">
              <a:latin typeface="ＭＳ Ｐゴシック" panose="020B0600070205080204" pitchFamily="50" charset="-128"/>
              <a:ea typeface="ＭＳ Ｐゴシック" panose="020B0600070205080204" pitchFamily="50" charset="-128"/>
            </a:rPr>
            <a:t>今後は公営事業において、独立採算の原則に立ち返り、法適用化も含めた経営健全化の計画を推進することで、繰出金の縮減に努める。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56</xdr:row>
      <xdr:rowOff>5080</xdr:rowOff>
    </xdr:to>
    <xdr:cxnSp macro="">
      <xdr:nvCxnSpPr>
        <xdr:cNvPr id="246" name="直線コネクタ 245"/>
        <xdr:cNvCxnSpPr/>
      </xdr:nvCxnSpPr>
      <xdr:spPr>
        <a:xfrm flipV="1">
          <a:off x="15671800" y="9545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56</xdr:row>
      <xdr:rowOff>5080</xdr:rowOff>
    </xdr:to>
    <xdr:cxnSp macro="">
      <xdr:nvCxnSpPr>
        <xdr:cNvPr id="249" name="直線コネクタ 248"/>
        <xdr:cNvCxnSpPr/>
      </xdr:nvCxnSpPr>
      <xdr:spPr>
        <a:xfrm>
          <a:off x="14782800" y="9560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161290</xdr:rowOff>
    </xdr:to>
    <xdr:cxnSp macro="">
      <xdr:nvCxnSpPr>
        <xdr:cNvPr id="252" name="直線コネクタ 251"/>
        <xdr:cNvCxnSpPr/>
      </xdr:nvCxnSpPr>
      <xdr:spPr>
        <a:xfrm flipV="1">
          <a:off x="13893800" y="956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161290</xdr:rowOff>
    </xdr:to>
    <xdr:cxnSp macro="">
      <xdr:nvCxnSpPr>
        <xdr:cNvPr id="255" name="直線コネクタ 254"/>
        <xdr:cNvCxnSpPr/>
      </xdr:nvCxnSpPr>
      <xdr:spPr>
        <a:xfrm>
          <a:off x="13004800" y="9552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5" name="楕円 264"/>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6"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67" name="楕円 266"/>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68" name="テキスト ボックス 267"/>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69" name="楕円 268"/>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0" name="テキスト ボックス 269"/>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1" name="楕円 270"/>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2" name="テキスト ボックス 271"/>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72390</xdr:rowOff>
    </xdr:from>
    <xdr:to>
      <xdr:col>65</xdr:col>
      <xdr:colOff>53975</xdr:colOff>
      <xdr:row>56</xdr:row>
      <xdr:rowOff>2540</xdr:rowOff>
    </xdr:to>
    <xdr:sp macro="" textlink="">
      <xdr:nvSpPr>
        <xdr:cNvPr id="273" name="楕円 272"/>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12717</xdr:rowOff>
    </xdr:from>
    <xdr:ext cx="762000" cy="259045"/>
    <xdr:sp macro="" textlink="">
      <xdr:nvSpPr>
        <xdr:cNvPr id="274" name="テキスト ボックス 273"/>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補助費等にかかる比率は類似団体に比べ大きく下回っている。今後も引き続き、補助交付基準の順守により、補助金等の適正な執行に努める。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156718</xdr:rowOff>
    </xdr:to>
    <xdr:cxnSp macro="">
      <xdr:nvCxnSpPr>
        <xdr:cNvPr id="304" name="直線コネクタ 303"/>
        <xdr:cNvCxnSpPr/>
      </xdr:nvCxnSpPr>
      <xdr:spPr>
        <a:xfrm flipV="1">
          <a:off x="15671800" y="61391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156718</xdr:rowOff>
    </xdr:to>
    <xdr:cxnSp macro="">
      <xdr:nvCxnSpPr>
        <xdr:cNvPr id="307" name="直線コネクタ 306"/>
        <xdr:cNvCxnSpPr/>
      </xdr:nvCxnSpPr>
      <xdr:spPr>
        <a:xfrm>
          <a:off x="14782800" y="60660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115570</xdr:rowOff>
    </xdr:to>
    <xdr:cxnSp macro="">
      <xdr:nvCxnSpPr>
        <xdr:cNvPr id="310" name="直線コネクタ 309"/>
        <xdr:cNvCxnSpPr/>
      </xdr:nvCxnSpPr>
      <xdr:spPr>
        <a:xfrm flipV="1">
          <a:off x="13893800" y="60660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115570</xdr:rowOff>
    </xdr:to>
    <xdr:cxnSp macro="">
      <xdr:nvCxnSpPr>
        <xdr:cNvPr id="313" name="直線コネクタ 312"/>
        <xdr:cNvCxnSpPr/>
      </xdr:nvCxnSpPr>
      <xdr:spPr>
        <a:xfrm>
          <a:off x="13004800" y="60523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3" name="楕円 322"/>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4"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5" name="楕円 324"/>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6" name="テキスト ボックス 325"/>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27" name="楕円 326"/>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28" name="テキスト ボックス 327"/>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9" name="楕円 328"/>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0" name="テキスト ボックス 329"/>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xdr:rowOff>
    </xdr:from>
    <xdr:to>
      <xdr:col>65</xdr:col>
      <xdr:colOff>53975</xdr:colOff>
      <xdr:row>35</xdr:row>
      <xdr:rowOff>102362</xdr:rowOff>
    </xdr:to>
    <xdr:sp macro="" textlink="">
      <xdr:nvSpPr>
        <xdr:cNvPr id="331" name="楕円 330"/>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112539</xdr:rowOff>
    </xdr:from>
    <xdr:ext cx="762000" cy="259045"/>
    <xdr:sp macro="" textlink="">
      <xdr:nvSpPr>
        <xdr:cNvPr id="332" name="テキスト ボックス 331"/>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発行額の抑制等により、公債費総額は減少傾向にあるが、一般財源に占める公債費の割合は類似団体の中でも高い比率となっている。また、今後予定している大型公共施設の更新に伴う地方債発行額の増加により、更なる比率の上昇が予想される。</a:t>
          </a:r>
        </a:p>
        <a:p>
          <a:r>
            <a:rPr kumimoji="1" lang="ja-JP" altLang="en-US" sz="1300">
              <a:latin typeface="ＭＳ Ｐゴシック" panose="020B0600070205080204" pitchFamily="50" charset="-128"/>
              <a:ea typeface="ＭＳ Ｐゴシック" panose="020B0600070205080204" pitchFamily="50" charset="-128"/>
            </a:rPr>
            <a:t>今後は事業の平準化による地方債発行額の抑制や起債償還額を上回らない起債の発行とすることにより、公債費の縮減を図る。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6169</xdr:rowOff>
    </xdr:from>
    <xdr:to>
      <xdr:col>24</xdr:col>
      <xdr:colOff>25400</xdr:colOff>
      <xdr:row>78</xdr:row>
      <xdr:rowOff>6169</xdr:rowOff>
    </xdr:to>
    <xdr:cxnSp macro="">
      <xdr:nvCxnSpPr>
        <xdr:cNvPr id="366" name="直線コネクタ 365"/>
        <xdr:cNvCxnSpPr/>
      </xdr:nvCxnSpPr>
      <xdr:spPr>
        <a:xfrm>
          <a:off x="3987800" y="133792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105773</xdr:rowOff>
    </xdr:from>
    <xdr:to>
      <xdr:col>19</xdr:col>
      <xdr:colOff>187325</xdr:colOff>
      <xdr:row>78</xdr:row>
      <xdr:rowOff>6169</xdr:rowOff>
    </xdr:to>
    <xdr:cxnSp macro="">
      <xdr:nvCxnSpPr>
        <xdr:cNvPr id="369" name="直線コネクタ 368"/>
        <xdr:cNvCxnSpPr/>
      </xdr:nvCxnSpPr>
      <xdr:spPr>
        <a:xfrm>
          <a:off x="3098800" y="133074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18160</xdr:rowOff>
    </xdr:from>
    <xdr:ext cx="736600" cy="259045"/>
    <xdr:sp macro="" textlink="">
      <xdr:nvSpPr>
        <xdr:cNvPr id="371" name="テキスト ボックス 370"/>
        <xdr:cNvSpPr txBox="1"/>
      </xdr:nvSpPr>
      <xdr:spPr>
        <a:xfrm>
          <a:off x="3606800" y="127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105773</xdr:rowOff>
    </xdr:from>
    <xdr:to>
      <xdr:col>15</xdr:col>
      <xdr:colOff>98425</xdr:colOff>
      <xdr:row>77</xdr:row>
      <xdr:rowOff>112305</xdr:rowOff>
    </xdr:to>
    <xdr:cxnSp macro="">
      <xdr:nvCxnSpPr>
        <xdr:cNvPr id="372" name="直線コネクタ 371"/>
        <xdr:cNvCxnSpPr/>
      </xdr:nvCxnSpPr>
      <xdr:spPr>
        <a:xfrm flipV="1">
          <a:off x="2209800" y="133074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112305</xdr:rowOff>
    </xdr:from>
    <xdr:to>
      <xdr:col>11</xdr:col>
      <xdr:colOff>9525</xdr:colOff>
      <xdr:row>77</xdr:row>
      <xdr:rowOff>125368</xdr:rowOff>
    </xdr:to>
    <xdr:cxnSp macro="">
      <xdr:nvCxnSpPr>
        <xdr:cNvPr id="375" name="直線コネクタ 374"/>
        <xdr:cNvCxnSpPr/>
      </xdr:nvCxnSpPr>
      <xdr:spPr>
        <a:xfrm flipV="1">
          <a:off x="1320800" y="133139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37754</xdr:rowOff>
    </xdr:from>
    <xdr:ext cx="762000" cy="259045"/>
    <xdr:sp macro="" textlink="">
      <xdr:nvSpPr>
        <xdr:cNvPr id="377" name="テキスト ボックス 376"/>
        <xdr:cNvSpPr txBox="1"/>
      </xdr:nvSpPr>
      <xdr:spPr>
        <a:xfrm>
          <a:off x="1828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126819</xdr:rowOff>
    </xdr:from>
    <xdr:to>
      <xdr:col>24</xdr:col>
      <xdr:colOff>76200</xdr:colOff>
      <xdr:row>78</xdr:row>
      <xdr:rowOff>56969</xdr:rowOff>
    </xdr:to>
    <xdr:sp macro="" textlink="">
      <xdr:nvSpPr>
        <xdr:cNvPr id="385" name="楕円 384"/>
        <xdr:cNvSpPr/>
      </xdr:nvSpPr>
      <xdr:spPr>
        <a:xfrm>
          <a:off x="47752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98896</xdr:rowOff>
    </xdr:from>
    <xdr:ext cx="762000" cy="259045"/>
    <xdr:sp macro="" textlink="">
      <xdr:nvSpPr>
        <xdr:cNvPr id="386" name="公債費該当値テキスト"/>
        <xdr:cNvSpPr txBox="1"/>
      </xdr:nvSpPr>
      <xdr:spPr>
        <a:xfrm>
          <a:off x="49149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126819</xdr:rowOff>
    </xdr:from>
    <xdr:to>
      <xdr:col>20</xdr:col>
      <xdr:colOff>38100</xdr:colOff>
      <xdr:row>78</xdr:row>
      <xdr:rowOff>56969</xdr:rowOff>
    </xdr:to>
    <xdr:sp macro="" textlink="">
      <xdr:nvSpPr>
        <xdr:cNvPr id="387" name="楕円 386"/>
        <xdr:cNvSpPr/>
      </xdr:nvSpPr>
      <xdr:spPr>
        <a:xfrm>
          <a:off x="3937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41746</xdr:rowOff>
    </xdr:from>
    <xdr:ext cx="736600" cy="259045"/>
    <xdr:sp macro="" textlink="">
      <xdr:nvSpPr>
        <xdr:cNvPr id="388" name="テキスト ボックス 387"/>
        <xdr:cNvSpPr txBox="1"/>
      </xdr:nvSpPr>
      <xdr:spPr>
        <a:xfrm>
          <a:off x="3606800" y="13414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54973</xdr:rowOff>
    </xdr:from>
    <xdr:to>
      <xdr:col>15</xdr:col>
      <xdr:colOff>149225</xdr:colOff>
      <xdr:row>77</xdr:row>
      <xdr:rowOff>156573</xdr:rowOff>
    </xdr:to>
    <xdr:sp macro="" textlink="">
      <xdr:nvSpPr>
        <xdr:cNvPr id="389" name="楕円 388"/>
        <xdr:cNvSpPr/>
      </xdr:nvSpPr>
      <xdr:spPr>
        <a:xfrm>
          <a:off x="3048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141350</xdr:rowOff>
    </xdr:from>
    <xdr:ext cx="762000" cy="259045"/>
    <xdr:sp macro="" textlink="">
      <xdr:nvSpPr>
        <xdr:cNvPr id="390" name="テキスト ボックス 389"/>
        <xdr:cNvSpPr txBox="1"/>
      </xdr:nvSpPr>
      <xdr:spPr>
        <a:xfrm>
          <a:off x="27178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61505</xdr:rowOff>
    </xdr:from>
    <xdr:to>
      <xdr:col>11</xdr:col>
      <xdr:colOff>60325</xdr:colOff>
      <xdr:row>77</xdr:row>
      <xdr:rowOff>163105</xdr:rowOff>
    </xdr:to>
    <xdr:sp macro="" textlink="">
      <xdr:nvSpPr>
        <xdr:cNvPr id="391" name="楕円 390"/>
        <xdr:cNvSpPr/>
      </xdr:nvSpPr>
      <xdr:spPr>
        <a:xfrm>
          <a:off x="21590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147882</xdr:rowOff>
    </xdr:from>
    <xdr:ext cx="762000" cy="259045"/>
    <xdr:sp macro="" textlink="">
      <xdr:nvSpPr>
        <xdr:cNvPr id="392" name="テキスト ボックス 391"/>
        <xdr:cNvSpPr txBox="1"/>
      </xdr:nvSpPr>
      <xdr:spPr>
        <a:xfrm>
          <a:off x="1828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74568</xdr:rowOff>
    </xdr:from>
    <xdr:to>
      <xdr:col>6</xdr:col>
      <xdr:colOff>171450</xdr:colOff>
      <xdr:row>78</xdr:row>
      <xdr:rowOff>4718</xdr:rowOff>
    </xdr:to>
    <xdr:sp macro="" textlink="">
      <xdr:nvSpPr>
        <xdr:cNvPr id="393" name="楕円 392"/>
        <xdr:cNvSpPr/>
      </xdr:nvSpPr>
      <xdr:spPr>
        <a:xfrm>
          <a:off x="12700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160945</xdr:rowOff>
    </xdr:from>
    <xdr:ext cx="762000" cy="259045"/>
    <xdr:sp macro="" textlink="">
      <xdr:nvSpPr>
        <xdr:cNvPr id="394" name="テキスト ボックス 393"/>
        <xdr:cNvSpPr txBox="1"/>
      </xdr:nvSpPr>
      <xdr:spPr>
        <a:xfrm>
          <a:off x="939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人件費、物件費、維持補修費、繰出金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の経常一般財源に占める割合は少なく、類似団体の中でも平均より低く、上位にある。経年推移で見ても、ほぼ同じ比率である。</a:t>
          </a:r>
        </a:p>
        <a:p>
          <a:r>
            <a:rPr kumimoji="1" lang="ja-JP" altLang="en-US" sz="1300">
              <a:latin typeface="ＭＳ Ｐゴシック" panose="020B0600070205080204" pitchFamily="50" charset="-128"/>
              <a:ea typeface="ＭＳ Ｐゴシック" panose="020B0600070205080204" pitchFamily="50" charset="-128"/>
            </a:rPr>
            <a:t>事業会計への赤字補てんなどによる繰出金等の割合が高くなっているが、事業会計の経営健全化と合わせ、繰出金の縮減に努め、今後も更なる改善を図る。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16511</xdr:rowOff>
    </xdr:from>
    <xdr:to>
      <xdr:col>82</xdr:col>
      <xdr:colOff>107950</xdr:colOff>
      <xdr:row>76</xdr:row>
      <xdr:rowOff>100330</xdr:rowOff>
    </xdr:to>
    <xdr:cxnSp macro="">
      <xdr:nvCxnSpPr>
        <xdr:cNvPr id="427" name="直線コネクタ 426"/>
        <xdr:cNvCxnSpPr/>
      </xdr:nvCxnSpPr>
      <xdr:spPr>
        <a:xfrm flipV="1">
          <a:off x="15671800" y="1304671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54610</xdr:rowOff>
    </xdr:from>
    <xdr:to>
      <xdr:col>78</xdr:col>
      <xdr:colOff>69850</xdr:colOff>
      <xdr:row>76</xdr:row>
      <xdr:rowOff>100330</xdr:rowOff>
    </xdr:to>
    <xdr:cxnSp macro="">
      <xdr:nvCxnSpPr>
        <xdr:cNvPr id="430" name="直線コネクタ 429"/>
        <xdr:cNvCxnSpPr/>
      </xdr:nvCxnSpPr>
      <xdr:spPr>
        <a:xfrm>
          <a:off x="14782800" y="1291336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54610</xdr:rowOff>
    </xdr:from>
    <xdr:to>
      <xdr:col>73</xdr:col>
      <xdr:colOff>180975</xdr:colOff>
      <xdr:row>75</xdr:row>
      <xdr:rowOff>123190</xdr:rowOff>
    </xdr:to>
    <xdr:cxnSp macro="">
      <xdr:nvCxnSpPr>
        <xdr:cNvPr id="433" name="直線コネクタ 432"/>
        <xdr:cNvCxnSpPr/>
      </xdr:nvCxnSpPr>
      <xdr:spPr>
        <a:xfrm flipV="1">
          <a:off x="13893800" y="12913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153670</xdr:rowOff>
    </xdr:from>
    <xdr:to>
      <xdr:col>69</xdr:col>
      <xdr:colOff>92075</xdr:colOff>
      <xdr:row>75</xdr:row>
      <xdr:rowOff>123190</xdr:rowOff>
    </xdr:to>
    <xdr:cxnSp macro="">
      <xdr:nvCxnSpPr>
        <xdr:cNvPr id="436" name="直線コネクタ 435"/>
        <xdr:cNvCxnSpPr/>
      </xdr:nvCxnSpPr>
      <xdr:spPr>
        <a:xfrm>
          <a:off x="13004800" y="1284097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38" name="テキスト ボックス 437"/>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0" name="テキスト ボックス 439"/>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137160</xdr:rowOff>
    </xdr:from>
    <xdr:to>
      <xdr:col>82</xdr:col>
      <xdr:colOff>158750</xdr:colOff>
      <xdr:row>76</xdr:row>
      <xdr:rowOff>67311</xdr:rowOff>
    </xdr:to>
    <xdr:sp macro="" textlink="">
      <xdr:nvSpPr>
        <xdr:cNvPr id="446" name="楕円 445"/>
        <xdr:cNvSpPr/>
      </xdr:nvSpPr>
      <xdr:spPr>
        <a:xfrm>
          <a:off x="16459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153687</xdr:rowOff>
    </xdr:from>
    <xdr:ext cx="762000" cy="259045"/>
    <xdr:sp macro="" textlink="">
      <xdr:nvSpPr>
        <xdr:cNvPr id="447" name="公債費以外該当値テキスト"/>
        <xdr:cNvSpPr txBox="1"/>
      </xdr:nvSpPr>
      <xdr:spPr>
        <a:xfrm>
          <a:off x="16598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49530</xdr:rowOff>
    </xdr:from>
    <xdr:to>
      <xdr:col>78</xdr:col>
      <xdr:colOff>120650</xdr:colOff>
      <xdr:row>76</xdr:row>
      <xdr:rowOff>151130</xdr:rowOff>
    </xdr:to>
    <xdr:sp macro="" textlink="">
      <xdr:nvSpPr>
        <xdr:cNvPr id="448" name="楕円 447"/>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161307</xdr:rowOff>
    </xdr:from>
    <xdr:ext cx="736600" cy="259045"/>
    <xdr:sp macro="" textlink="">
      <xdr:nvSpPr>
        <xdr:cNvPr id="449" name="テキスト ボックス 448"/>
        <xdr:cNvSpPr txBox="1"/>
      </xdr:nvSpPr>
      <xdr:spPr>
        <a:xfrm>
          <a:off x="15290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3810</xdr:rowOff>
    </xdr:from>
    <xdr:to>
      <xdr:col>74</xdr:col>
      <xdr:colOff>31750</xdr:colOff>
      <xdr:row>75</xdr:row>
      <xdr:rowOff>105410</xdr:rowOff>
    </xdr:to>
    <xdr:sp macro="" textlink="">
      <xdr:nvSpPr>
        <xdr:cNvPr id="450" name="楕円 449"/>
        <xdr:cNvSpPr/>
      </xdr:nvSpPr>
      <xdr:spPr>
        <a:xfrm>
          <a:off x="14732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115587</xdr:rowOff>
    </xdr:from>
    <xdr:ext cx="762000" cy="259045"/>
    <xdr:sp macro="" textlink="">
      <xdr:nvSpPr>
        <xdr:cNvPr id="451" name="テキスト ボックス 450"/>
        <xdr:cNvSpPr txBox="1"/>
      </xdr:nvSpPr>
      <xdr:spPr>
        <a:xfrm>
          <a:off x="14401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72390</xdr:rowOff>
    </xdr:from>
    <xdr:to>
      <xdr:col>69</xdr:col>
      <xdr:colOff>142875</xdr:colOff>
      <xdr:row>76</xdr:row>
      <xdr:rowOff>2539</xdr:rowOff>
    </xdr:to>
    <xdr:sp macro="" textlink="">
      <xdr:nvSpPr>
        <xdr:cNvPr id="452" name="楕円 451"/>
        <xdr:cNvSpPr/>
      </xdr:nvSpPr>
      <xdr:spPr>
        <a:xfrm>
          <a:off x="13843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12717</xdr:rowOff>
    </xdr:from>
    <xdr:ext cx="762000" cy="259045"/>
    <xdr:sp macro="" textlink="">
      <xdr:nvSpPr>
        <xdr:cNvPr id="453" name="テキスト ボックス 452"/>
        <xdr:cNvSpPr txBox="1"/>
      </xdr:nvSpPr>
      <xdr:spPr>
        <a:xfrm>
          <a:off x="13512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102870</xdr:rowOff>
    </xdr:from>
    <xdr:to>
      <xdr:col>65</xdr:col>
      <xdr:colOff>53975</xdr:colOff>
      <xdr:row>75</xdr:row>
      <xdr:rowOff>33020</xdr:rowOff>
    </xdr:to>
    <xdr:sp macro="" textlink="">
      <xdr:nvSpPr>
        <xdr:cNvPr id="454" name="楕円 453"/>
        <xdr:cNvSpPr/>
      </xdr:nvSpPr>
      <xdr:spPr>
        <a:xfrm>
          <a:off x="12954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43197</xdr:rowOff>
    </xdr:from>
    <xdr:ext cx="762000" cy="259045"/>
    <xdr:sp macro="" textlink="">
      <xdr:nvSpPr>
        <xdr:cNvPr id="455" name="テキスト ボックス 454"/>
        <xdr:cNvSpPr txBox="1"/>
      </xdr:nvSpPr>
      <xdr:spPr>
        <a:xfrm>
          <a:off x="12623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13523</xdr:rowOff>
    </xdr:from>
    <xdr:to>
      <xdr:col>29</xdr:col>
      <xdr:colOff>127000</xdr:colOff>
      <xdr:row>13</xdr:row>
      <xdr:rowOff>18125</xdr:rowOff>
    </xdr:to>
    <xdr:cxnSp macro="">
      <xdr:nvCxnSpPr>
        <xdr:cNvPr id="50" name="直線コネクタ 49"/>
        <xdr:cNvCxnSpPr/>
      </xdr:nvCxnSpPr>
      <xdr:spPr bwMode="auto">
        <a:xfrm>
          <a:off x="5003800" y="2289998"/>
          <a:ext cx="647700" cy="4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136227</xdr:rowOff>
    </xdr:from>
    <xdr:ext cx="762000" cy="259045"/>
    <xdr:sp macro="" textlink="">
      <xdr:nvSpPr>
        <xdr:cNvPr id="51" name="人口1人当たり決算額の推移平均値テキスト130"/>
        <xdr:cNvSpPr txBox="1"/>
      </xdr:nvSpPr>
      <xdr:spPr>
        <a:xfrm>
          <a:off x="5740400" y="2755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13523</xdr:rowOff>
    </xdr:from>
    <xdr:to>
      <xdr:col>26</xdr:col>
      <xdr:colOff>50800</xdr:colOff>
      <xdr:row>13</xdr:row>
      <xdr:rowOff>100200</xdr:rowOff>
    </xdr:to>
    <xdr:cxnSp macro="">
      <xdr:nvCxnSpPr>
        <xdr:cNvPr id="53" name="直線コネクタ 52"/>
        <xdr:cNvCxnSpPr/>
      </xdr:nvCxnSpPr>
      <xdr:spPr bwMode="auto">
        <a:xfrm flipV="1">
          <a:off x="4305300" y="2289998"/>
          <a:ext cx="698500" cy="86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63335</xdr:rowOff>
    </xdr:from>
    <xdr:to>
      <xdr:col>22</xdr:col>
      <xdr:colOff>114300</xdr:colOff>
      <xdr:row>13</xdr:row>
      <xdr:rowOff>100200</xdr:rowOff>
    </xdr:to>
    <xdr:cxnSp macro="">
      <xdr:nvCxnSpPr>
        <xdr:cNvPr id="56" name="直線コネクタ 55"/>
        <xdr:cNvCxnSpPr/>
      </xdr:nvCxnSpPr>
      <xdr:spPr bwMode="auto">
        <a:xfrm>
          <a:off x="3606800" y="2339810"/>
          <a:ext cx="698500" cy="36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63335</xdr:rowOff>
    </xdr:from>
    <xdr:to>
      <xdr:col>18</xdr:col>
      <xdr:colOff>177800</xdr:colOff>
      <xdr:row>13</xdr:row>
      <xdr:rowOff>118466</xdr:rowOff>
    </xdr:to>
    <xdr:cxnSp macro="">
      <xdr:nvCxnSpPr>
        <xdr:cNvPr id="59" name="直線コネクタ 58"/>
        <xdr:cNvCxnSpPr/>
      </xdr:nvCxnSpPr>
      <xdr:spPr bwMode="auto">
        <a:xfrm flipV="1">
          <a:off x="2908300" y="2339810"/>
          <a:ext cx="698500" cy="55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138775</xdr:rowOff>
    </xdr:from>
    <xdr:to>
      <xdr:col>29</xdr:col>
      <xdr:colOff>177800</xdr:colOff>
      <xdr:row>13</xdr:row>
      <xdr:rowOff>68925</xdr:rowOff>
    </xdr:to>
    <xdr:sp macro="" textlink="">
      <xdr:nvSpPr>
        <xdr:cNvPr id="69" name="楕円 68"/>
        <xdr:cNvSpPr/>
      </xdr:nvSpPr>
      <xdr:spPr bwMode="auto">
        <a:xfrm>
          <a:off x="5600700" y="224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155302</xdr:rowOff>
    </xdr:from>
    <xdr:ext cx="762000" cy="259045"/>
    <xdr:sp macro="" textlink="">
      <xdr:nvSpPr>
        <xdr:cNvPr id="70" name="人口1人当たり決算額の推移該当値テキスト130"/>
        <xdr:cNvSpPr txBox="1"/>
      </xdr:nvSpPr>
      <xdr:spPr>
        <a:xfrm>
          <a:off x="5740400" y="20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134173</xdr:rowOff>
    </xdr:from>
    <xdr:to>
      <xdr:col>26</xdr:col>
      <xdr:colOff>101600</xdr:colOff>
      <xdr:row>13</xdr:row>
      <xdr:rowOff>64323</xdr:rowOff>
    </xdr:to>
    <xdr:sp macro="" textlink="">
      <xdr:nvSpPr>
        <xdr:cNvPr id="71" name="楕円 70"/>
        <xdr:cNvSpPr/>
      </xdr:nvSpPr>
      <xdr:spPr bwMode="auto">
        <a:xfrm>
          <a:off x="4953000" y="2239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74500</xdr:rowOff>
    </xdr:from>
    <xdr:ext cx="736600" cy="259045"/>
    <xdr:sp macro="" textlink="">
      <xdr:nvSpPr>
        <xdr:cNvPr id="72" name="テキスト ボックス 71"/>
        <xdr:cNvSpPr txBox="1"/>
      </xdr:nvSpPr>
      <xdr:spPr>
        <a:xfrm>
          <a:off x="4622800" y="200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49400</xdr:rowOff>
    </xdr:from>
    <xdr:to>
      <xdr:col>22</xdr:col>
      <xdr:colOff>165100</xdr:colOff>
      <xdr:row>13</xdr:row>
      <xdr:rowOff>151000</xdr:rowOff>
    </xdr:to>
    <xdr:sp macro="" textlink="">
      <xdr:nvSpPr>
        <xdr:cNvPr id="73" name="楕円 72"/>
        <xdr:cNvSpPr/>
      </xdr:nvSpPr>
      <xdr:spPr bwMode="auto">
        <a:xfrm>
          <a:off x="4254500" y="232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161177</xdr:rowOff>
    </xdr:from>
    <xdr:ext cx="762000" cy="259045"/>
    <xdr:sp macro="" textlink="">
      <xdr:nvSpPr>
        <xdr:cNvPr id="74" name="テキスト ボックス 73"/>
        <xdr:cNvSpPr txBox="1"/>
      </xdr:nvSpPr>
      <xdr:spPr>
        <a:xfrm>
          <a:off x="3924300" y="209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12535</xdr:rowOff>
    </xdr:from>
    <xdr:to>
      <xdr:col>19</xdr:col>
      <xdr:colOff>38100</xdr:colOff>
      <xdr:row>13</xdr:row>
      <xdr:rowOff>114135</xdr:rowOff>
    </xdr:to>
    <xdr:sp macro="" textlink="">
      <xdr:nvSpPr>
        <xdr:cNvPr id="75" name="楕円 74"/>
        <xdr:cNvSpPr/>
      </xdr:nvSpPr>
      <xdr:spPr bwMode="auto">
        <a:xfrm>
          <a:off x="3556000" y="2289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124312</xdr:rowOff>
    </xdr:from>
    <xdr:ext cx="762000" cy="259045"/>
    <xdr:sp macro="" textlink="">
      <xdr:nvSpPr>
        <xdr:cNvPr id="76" name="テキスト ボックス 75"/>
        <xdr:cNvSpPr txBox="1"/>
      </xdr:nvSpPr>
      <xdr:spPr>
        <a:xfrm>
          <a:off x="3225800" y="205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67666</xdr:rowOff>
    </xdr:from>
    <xdr:to>
      <xdr:col>15</xdr:col>
      <xdr:colOff>101600</xdr:colOff>
      <xdr:row>13</xdr:row>
      <xdr:rowOff>169266</xdr:rowOff>
    </xdr:to>
    <xdr:sp macro="" textlink="">
      <xdr:nvSpPr>
        <xdr:cNvPr id="77" name="楕円 76"/>
        <xdr:cNvSpPr/>
      </xdr:nvSpPr>
      <xdr:spPr bwMode="auto">
        <a:xfrm>
          <a:off x="2857500" y="2344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7993</xdr:rowOff>
    </xdr:from>
    <xdr:ext cx="762000" cy="259045"/>
    <xdr:sp macro="" textlink="">
      <xdr:nvSpPr>
        <xdr:cNvPr id="78" name="テキスト ボックス 77"/>
        <xdr:cNvSpPr txBox="1"/>
      </xdr:nvSpPr>
      <xdr:spPr>
        <a:xfrm>
          <a:off x="2527300" y="211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62268</xdr:rowOff>
    </xdr:from>
    <xdr:to>
      <xdr:col>29</xdr:col>
      <xdr:colOff>127000</xdr:colOff>
      <xdr:row>35</xdr:row>
      <xdr:rowOff>72441</xdr:rowOff>
    </xdr:to>
    <xdr:cxnSp macro="">
      <xdr:nvCxnSpPr>
        <xdr:cNvPr id="112" name="直線コネクタ 111"/>
        <xdr:cNvCxnSpPr/>
      </xdr:nvCxnSpPr>
      <xdr:spPr bwMode="auto">
        <a:xfrm flipV="1">
          <a:off x="5003800" y="6672618"/>
          <a:ext cx="647700" cy="10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284783</xdr:rowOff>
    </xdr:from>
    <xdr:ext cx="762000" cy="259045"/>
    <xdr:sp macro="" textlink="">
      <xdr:nvSpPr>
        <xdr:cNvPr id="113" name="人口1人当たり決算額の推移平均値テキスト445"/>
        <xdr:cNvSpPr txBox="1"/>
      </xdr:nvSpPr>
      <xdr:spPr>
        <a:xfrm>
          <a:off x="5740400" y="6895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72441</xdr:rowOff>
    </xdr:from>
    <xdr:to>
      <xdr:col>26</xdr:col>
      <xdr:colOff>50800</xdr:colOff>
      <xdr:row>35</xdr:row>
      <xdr:rowOff>96006</xdr:rowOff>
    </xdr:to>
    <xdr:cxnSp macro="">
      <xdr:nvCxnSpPr>
        <xdr:cNvPr id="115" name="直線コネクタ 114"/>
        <xdr:cNvCxnSpPr/>
      </xdr:nvCxnSpPr>
      <xdr:spPr bwMode="auto">
        <a:xfrm flipV="1">
          <a:off x="4305300" y="6682791"/>
          <a:ext cx="698500" cy="23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42513</xdr:rowOff>
    </xdr:from>
    <xdr:to>
      <xdr:col>22</xdr:col>
      <xdr:colOff>114300</xdr:colOff>
      <xdr:row>35</xdr:row>
      <xdr:rowOff>96006</xdr:rowOff>
    </xdr:to>
    <xdr:cxnSp macro="">
      <xdr:nvCxnSpPr>
        <xdr:cNvPr id="118" name="直線コネクタ 117"/>
        <xdr:cNvCxnSpPr/>
      </xdr:nvCxnSpPr>
      <xdr:spPr bwMode="auto">
        <a:xfrm>
          <a:off x="3606800" y="6652863"/>
          <a:ext cx="698500" cy="5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42513</xdr:rowOff>
    </xdr:from>
    <xdr:to>
      <xdr:col>18</xdr:col>
      <xdr:colOff>177800</xdr:colOff>
      <xdr:row>35</xdr:row>
      <xdr:rowOff>72841</xdr:rowOff>
    </xdr:to>
    <xdr:cxnSp macro="">
      <xdr:nvCxnSpPr>
        <xdr:cNvPr id="121" name="直線コネクタ 120"/>
        <xdr:cNvCxnSpPr/>
      </xdr:nvCxnSpPr>
      <xdr:spPr bwMode="auto">
        <a:xfrm flipV="1">
          <a:off x="2908300" y="6652863"/>
          <a:ext cx="698500" cy="30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41915</xdr:rowOff>
    </xdr:from>
    <xdr:ext cx="762000" cy="259045"/>
    <xdr:sp macro="" textlink="">
      <xdr:nvSpPr>
        <xdr:cNvPr id="125" name="テキスト ボックス 124"/>
        <xdr:cNvSpPr txBox="1"/>
      </xdr:nvSpPr>
      <xdr:spPr>
        <a:xfrm>
          <a:off x="2527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11468</xdr:rowOff>
    </xdr:from>
    <xdr:to>
      <xdr:col>29</xdr:col>
      <xdr:colOff>177800</xdr:colOff>
      <xdr:row>35</xdr:row>
      <xdr:rowOff>113068</xdr:rowOff>
    </xdr:to>
    <xdr:sp macro="" textlink="">
      <xdr:nvSpPr>
        <xdr:cNvPr id="131" name="楕円 130"/>
        <xdr:cNvSpPr/>
      </xdr:nvSpPr>
      <xdr:spPr bwMode="auto">
        <a:xfrm>
          <a:off x="5600700" y="6621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199445</xdr:rowOff>
    </xdr:from>
    <xdr:ext cx="762000" cy="259045"/>
    <xdr:sp macro="" textlink="">
      <xdr:nvSpPr>
        <xdr:cNvPr id="132" name="人口1人当たり決算額の推移該当値テキスト445"/>
        <xdr:cNvSpPr txBox="1"/>
      </xdr:nvSpPr>
      <xdr:spPr>
        <a:xfrm>
          <a:off x="5740400" y="646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21641</xdr:rowOff>
    </xdr:from>
    <xdr:to>
      <xdr:col>26</xdr:col>
      <xdr:colOff>101600</xdr:colOff>
      <xdr:row>35</xdr:row>
      <xdr:rowOff>123241</xdr:rowOff>
    </xdr:to>
    <xdr:sp macro="" textlink="">
      <xdr:nvSpPr>
        <xdr:cNvPr id="133" name="楕円 132"/>
        <xdr:cNvSpPr/>
      </xdr:nvSpPr>
      <xdr:spPr bwMode="auto">
        <a:xfrm>
          <a:off x="4953000" y="6631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133418</xdr:rowOff>
    </xdr:from>
    <xdr:ext cx="736600" cy="259045"/>
    <xdr:sp macro="" textlink="">
      <xdr:nvSpPr>
        <xdr:cNvPr id="134" name="テキスト ボックス 133"/>
        <xdr:cNvSpPr txBox="1"/>
      </xdr:nvSpPr>
      <xdr:spPr>
        <a:xfrm>
          <a:off x="4622800" y="6400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45206</xdr:rowOff>
    </xdr:from>
    <xdr:to>
      <xdr:col>22</xdr:col>
      <xdr:colOff>165100</xdr:colOff>
      <xdr:row>35</xdr:row>
      <xdr:rowOff>146806</xdr:rowOff>
    </xdr:to>
    <xdr:sp macro="" textlink="">
      <xdr:nvSpPr>
        <xdr:cNvPr id="135" name="楕円 134"/>
        <xdr:cNvSpPr/>
      </xdr:nvSpPr>
      <xdr:spPr bwMode="auto">
        <a:xfrm>
          <a:off x="4254500" y="6655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156983</xdr:rowOff>
    </xdr:from>
    <xdr:ext cx="762000" cy="259045"/>
    <xdr:sp macro="" textlink="">
      <xdr:nvSpPr>
        <xdr:cNvPr id="136" name="テキスト ボックス 135"/>
        <xdr:cNvSpPr txBox="1"/>
      </xdr:nvSpPr>
      <xdr:spPr>
        <a:xfrm>
          <a:off x="3924300" y="642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334613</xdr:rowOff>
    </xdr:from>
    <xdr:to>
      <xdr:col>19</xdr:col>
      <xdr:colOff>38100</xdr:colOff>
      <xdr:row>35</xdr:row>
      <xdr:rowOff>93313</xdr:rowOff>
    </xdr:to>
    <xdr:sp macro="" textlink="">
      <xdr:nvSpPr>
        <xdr:cNvPr id="137" name="楕円 136"/>
        <xdr:cNvSpPr/>
      </xdr:nvSpPr>
      <xdr:spPr bwMode="auto">
        <a:xfrm>
          <a:off x="3556000" y="6602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103490</xdr:rowOff>
    </xdr:from>
    <xdr:ext cx="762000" cy="259045"/>
    <xdr:sp macro="" textlink="">
      <xdr:nvSpPr>
        <xdr:cNvPr id="138" name="テキスト ボックス 137"/>
        <xdr:cNvSpPr txBox="1"/>
      </xdr:nvSpPr>
      <xdr:spPr>
        <a:xfrm>
          <a:off x="3225800" y="637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22041</xdr:rowOff>
    </xdr:from>
    <xdr:to>
      <xdr:col>15</xdr:col>
      <xdr:colOff>101600</xdr:colOff>
      <xdr:row>35</xdr:row>
      <xdr:rowOff>123641</xdr:rowOff>
    </xdr:to>
    <xdr:sp macro="" textlink="">
      <xdr:nvSpPr>
        <xdr:cNvPr id="139" name="楕円 138"/>
        <xdr:cNvSpPr/>
      </xdr:nvSpPr>
      <xdr:spPr bwMode="auto">
        <a:xfrm>
          <a:off x="2857500" y="6632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133818</xdr:rowOff>
    </xdr:from>
    <xdr:ext cx="762000" cy="259045"/>
    <xdr:sp macro="" textlink="">
      <xdr:nvSpPr>
        <xdr:cNvPr id="140" name="テキスト ボックス 139"/>
        <xdr:cNvSpPr txBox="1"/>
      </xdr:nvSpPr>
      <xdr:spPr>
        <a:xfrm>
          <a:off x="2527300" y="640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9,009
8,995
239.65
9,798,342
9,298,010
464,530
5,186,516
9,437,755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166762</xdr:rowOff>
    </xdr:from>
    <xdr:to>
      <xdr:col>24</xdr:col>
      <xdr:colOff>63500</xdr:colOff>
      <xdr:row>33</xdr:row>
      <xdr:rowOff>27817</xdr:rowOff>
    </xdr:to>
    <xdr:cxnSp macro="">
      <xdr:nvCxnSpPr>
        <xdr:cNvPr id="63" name="直線コネクタ 62"/>
        <xdr:cNvCxnSpPr/>
      </xdr:nvCxnSpPr>
      <xdr:spPr>
        <a:xfrm>
          <a:off x="3797300" y="5653162"/>
          <a:ext cx="838200" cy="3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166762</xdr:rowOff>
    </xdr:from>
    <xdr:to>
      <xdr:col>19</xdr:col>
      <xdr:colOff>177800</xdr:colOff>
      <xdr:row>33</xdr:row>
      <xdr:rowOff>29373</xdr:rowOff>
    </xdr:to>
    <xdr:cxnSp macro="">
      <xdr:nvCxnSpPr>
        <xdr:cNvPr id="66" name="直線コネクタ 65"/>
        <xdr:cNvCxnSpPr/>
      </xdr:nvCxnSpPr>
      <xdr:spPr>
        <a:xfrm flipV="1">
          <a:off x="2908300" y="5653162"/>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169516</xdr:rowOff>
    </xdr:from>
    <xdr:to>
      <xdr:col>15</xdr:col>
      <xdr:colOff>50800</xdr:colOff>
      <xdr:row>33</xdr:row>
      <xdr:rowOff>29373</xdr:rowOff>
    </xdr:to>
    <xdr:cxnSp macro="">
      <xdr:nvCxnSpPr>
        <xdr:cNvPr id="69" name="直線コネクタ 68"/>
        <xdr:cNvCxnSpPr/>
      </xdr:nvCxnSpPr>
      <xdr:spPr>
        <a:xfrm>
          <a:off x="2019300" y="5655916"/>
          <a:ext cx="889000" cy="3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169516</xdr:rowOff>
    </xdr:from>
    <xdr:to>
      <xdr:col>10</xdr:col>
      <xdr:colOff>114300</xdr:colOff>
      <xdr:row>33</xdr:row>
      <xdr:rowOff>62270</xdr:rowOff>
    </xdr:to>
    <xdr:cxnSp macro="">
      <xdr:nvCxnSpPr>
        <xdr:cNvPr id="72" name="直線コネクタ 71"/>
        <xdr:cNvCxnSpPr/>
      </xdr:nvCxnSpPr>
      <xdr:spPr>
        <a:xfrm flipV="1">
          <a:off x="1130300" y="5655916"/>
          <a:ext cx="889000" cy="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148467</xdr:rowOff>
    </xdr:from>
    <xdr:to>
      <xdr:col>24</xdr:col>
      <xdr:colOff>114300</xdr:colOff>
      <xdr:row>33</xdr:row>
      <xdr:rowOff>78617</xdr:rowOff>
    </xdr:to>
    <xdr:sp macro="" textlink="">
      <xdr:nvSpPr>
        <xdr:cNvPr id="82" name="楕円 81"/>
        <xdr:cNvSpPr/>
      </xdr:nvSpPr>
      <xdr:spPr>
        <a:xfrm>
          <a:off x="4584700" y="56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171344</xdr:rowOff>
    </xdr:from>
    <xdr:ext cx="599010" cy="259045"/>
    <xdr:sp macro="" textlink="">
      <xdr:nvSpPr>
        <xdr:cNvPr id="83" name="人件費該当値テキスト"/>
        <xdr:cNvSpPr txBox="1"/>
      </xdr:nvSpPr>
      <xdr:spPr>
        <a:xfrm>
          <a:off x="4686300" y="548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115962</xdr:rowOff>
    </xdr:from>
    <xdr:to>
      <xdr:col>20</xdr:col>
      <xdr:colOff>38100</xdr:colOff>
      <xdr:row>33</xdr:row>
      <xdr:rowOff>46112</xdr:rowOff>
    </xdr:to>
    <xdr:sp macro="" textlink="">
      <xdr:nvSpPr>
        <xdr:cNvPr id="84" name="楕円 83"/>
        <xdr:cNvSpPr/>
      </xdr:nvSpPr>
      <xdr:spPr>
        <a:xfrm>
          <a:off x="3746500" y="56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62639</xdr:rowOff>
    </xdr:from>
    <xdr:ext cx="599010" cy="259045"/>
    <xdr:sp macro="" textlink="">
      <xdr:nvSpPr>
        <xdr:cNvPr id="85" name="テキスト ボックス 84"/>
        <xdr:cNvSpPr txBox="1"/>
      </xdr:nvSpPr>
      <xdr:spPr>
        <a:xfrm>
          <a:off x="3497795" y="53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150023</xdr:rowOff>
    </xdr:from>
    <xdr:to>
      <xdr:col>15</xdr:col>
      <xdr:colOff>101600</xdr:colOff>
      <xdr:row>33</xdr:row>
      <xdr:rowOff>80173</xdr:rowOff>
    </xdr:to>
    <xdr:sp macro="" textlink="">
      <xdr:nvSpPr>
        <xdr:cNvPr id="86" name="楕円 85"/>
        <xdr:cNvSpPr/>
      </xdr:nvSpPr>
      <xdr:spPr>
        <a:xfrm>
          <a:off x="2857500" y="56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96700</xdr:rowOff>
    </xdr:from>
    <xdr:ext cx="599010" cy="259045"/>
    <xdr:sp macro="" textlink="">
      <xdr:nvSpPr>
        <xdr:cNvPr id="87" name="テキスト ボックス 86"/>
        <xdr:cNvSpPr txBox="1"/>
      </xdr:nvSpPr>
      <xdr:spPr>
        <a:xfrm>
          <a:off x="2608795" y="541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118716</xdr:rowOff>
    </xdr:from>
    <xdr:to>
      <xdr:col>10</xdr:col>
      <xdr:colOff>165100</xdr:colOff>
      <xdr:row>33</xdr:row>
      <xdr:rowOff>48866</xdr:rowOff>
    </xdr:to>
    <xdr:sp macro="" textlink="">
      <xdr:nvSpPr>
        <xdr:cNvPr id="88" name="楕円 87"/>
        <xdr:cNvSpPr/>
      </xdr:nvSpPr>
      <xdr:spPr>
        <a:xfrm>
          <a:off x="1968500" y="56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65393</xdr:rowOff>
    </xdr:from>
    <xdr:ext cx="599010" cy="259045"/>
    <xdr:sp macro="" textlink="">
      <xdr:nvSpPr>
        <xdr:cNvPr id="89" name="テキスト ボックス 88"/>
        <xdr:cNvSpPr txBox="1"/>
      </xdr:nvSpPr>
      <xdr:spPr>
        <a:xfrm>
          <a:off x="1719795" y="538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11470</xdr:rowOff>
    </xdr:from>
    <xdr:to>
      <xdr:col>6</xdr:col>
      <xdr:colOff>38100</xdr:colOff>
      <xdr:row>33</xdr:row>
      <xdr:rowOff>113070</xdr:rowOff>
    </xdr:to>
    <xdr:sp macro="" textlink="">
      <xdr:nvSpPr>
        <xdr:cNvPr id="90" name="楕円 89"/>
        <xdr:cNvSpPr/>
      </xdr:nvSpPr>
      <xdr:spPr>
        <a:xfrm>
          <a:off x="1079500" y="566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129597</xdr:rowOff>
    </xdr:from>
    <xdr:ext cx="599010" cy="259045"/>
    <xdr:sp macro="" textlink="">
      <xdr:nvSpPr>
        <xdr:cNvPr id="91" name="テキスト ボックス 90"/>
        <xdr:cNvSpPr txBox="1"/>
      </xdr:nvSpPr>
      <xdr:spPr>
        <a:xfrm>
          <a:off x="830795" y="544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160717</xdr:rowOff>
    </xdr:from>
    <xdr:to>
      <xdr:col>24</xdr:col>
      <xdr:colOff>63500</xdr:colOff>
      <xdr:row>55</xdr:row>
      <xdr:rowOff>84955</xdr:rowOff>
    </xdr:to>
    <xdr:cxnSp macro="">
      <xdr:nvCxnSpPr>
        <xdr:cNvPr id="118" name="直線コネクタ 117"/>
        <xdr:cNvCxnSpPr/>
      </xdr:nvCxnSpPr>
      <xdr:spPr>
        <a:xfrm>
          <a:off x="3797300" y="9419017"/>
          <a:ext cx="838200" cy="9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21653</xdr:rowOff>
    </xdr:from>
    <xdr:ext cx="599010" cy="259045"/>
    <xdr:sp macro="" textlink="">
      <xdr:nvSpPr>
        <xdr:cNvPr id="119" name="物件費平均値テキスト"/>
        <xdr:cNvSpPr txBox="1"/>
      </xdr:nvSpPr>
      <xdr:spPr>
        <a:xfrm>
          <a:off x="4686300" y="9451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160717</xdr:rowOff>
    </xdr:from>
    <xdr:to>
      <xdr:col>19</xdr:col>
      <xdr:colOff>177800</xdr:colOff>
      <xdr:row>55</xdr:row>
      <xdr:rowOff>78152</xdr:rowOff>
    </xdr:to>
    <xdr:cxnSp macro="">
      <xdr:nvCxnSpPr>
        <xdr:cNvPr id="121" name="直線コネクタ 120"/>
        <xdr:cNvCxnSpPr/>
      </xdr:nvCxnSpPr>
      <xdr:spPr>
        <a:xfrm flipV="1">
          <a:off x="2908300" y="9419017"/>
          <a:ext cx="889000" cy="8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78152</xdr:rowOff>
    </xdr:from>
    <xdr:to>
      <xdr:col>15</xdr:col>
      <xdr:colOff>50800</xdr:colOff>
      <xdr:row>55</xdr:row>
      <xdr:rowOff>133857</xdr:rowOff>
    </xdr:to>
    <xdr:cxnSp macro="">
      <xdr:nvCxnSpPr>
        <xdr:cNvPr id="124" name="直線コネクタ 123"/>
        <xdr:cNvCxnSpPr/>
      </xdr:nvCxnSpPr>
      <xdr:spPr>
        <a:xfrm flipV="1">
          <a:off x="2019300" y="9507902"/>
          <a:ext cx="889000" cy="5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133857</xdr:rowOff>
    </xdr:from>
    <xdr:to>
      <xdr:col>10</xdr:col>
      <xdr:colOff>114300</xdr:colOff>
      <xdr:row>55</xdr:row>
      <xdr:rowOff>145968</xdr:rowOff>
    </xdr:to>
    <xdr:cxnSp macro="">
      <xdr:nvCxnSpPr>
        <xdr:cNvPr id="127" name="直線コネクタ 126"/>
        <xdr:cNvCxnSpPr/>
      </xdr:nvCxnSpPr>
      <xdr:spPr>
        <a:xfrm flipV="1">
          <a:off x="1130300" y="9563607"/>
          <a:ext cx="8890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32986</xdr:rowOff>
    </xdr:from>
    <xdr:ext cx="599010" cy="259045"/>
    <xdr:sp macro="" textlink="">
      <xdr:nvSpPr>
        <xdr:cNvPr id="129" name="テキスト ボックス 128"/>
        <xdr:cNvSpPr txBox="1"/>
      </xdr:nvSpPr>
      <xdr:spPr>
        <a:xfrm>
          <a:off x="1719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92244</xdr:rowOff>
    </xdr:from>
    <xdr:ext cx="534377" cy="259045"/>
    <xdr:sp macro="" textlink="">
      <xdr:nvSpPr>
        <xdr:cNvPr id="131" name="テキスト ボックス 130"/>
        <xdr:cNvSpPr txBox="1"/>
      </xdr:nvSpPr>
      <xdr:spPr>
        <a:xfrm>
          <a:off x="863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34155</xdr:rowOff>
    </xdr:from>
    <xdr:to>
      <xdr:col>24</xdr:col>
      <xdr:colOff>114300</xdr:colOff>
      <xdr:row>55</xdr:row>
      <xdr:rowOff>135755</xdr:rowOff>
    </xdr:to>
    <xdr:sp macro="" textlink="">
      <xdr:nvSpPr>
        <xdr:cNvPr id="137" name="楕円 136"/>
        <xdr:cNvSpPr/>
      </xdr:nvSpPr>
      <xdr:spPr>
        <a:xfrm>
          <a:off x="4584700" y="94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57032</xdr:rowOff>
    </xdr:from>
    <xdr:ext cx="599010" cy="259045"/>
    <xdr:sp macro="" textlink="">
      <xdr:nvSpPr>
        <xdr:cNvPr id="138" name="物件費該当値テキスト"/>
        <xdr:cNvSpPr txBox="1"/>
      </xdr:nvSpPr>
      <xdr:spPr>
        <a:xfrm>
          <a:off x="4686300" y="931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109917</xdr:rowOff>
    </xdr:from>
    <xdr:to>
      <xdr:col>20</xdr:col>
      <xdr:colOff>38100</xdr:colOff>
      <xdr:row>55</xdr:row>
      <xdr:rowOff>40067</xdr:rowOff>
    </xdr:to>
    <xdr:sp macro="" textlink="">
      <xdr:nvSpPr>
        <xdr:cNvPr id="139" name="楕円 138"/>
        <xdr:cNvSpPr/>
      </xdr:nvSpPr>
      <xdr:spPr>
        <a:xfrm>
          <a:off x="3746500" y="936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56594</xdr:rowOff>
    </xdr:from>
    <xdr:ext cx="599010" cy="259045"/>
    <xdr:sp macro="" textlink="">
      <xdr:nvSpPr>
        <xdr:cNvPr id="140" name="テキスト ボックス 139"/>
        <xdr:cNvSpPr txBox="1"/>
      </xdr:nvSpPr>
      <xdr:spPr>
        <a:xfrm>
          <a:off x="3497795" y="91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27352</xdr:rowOff>
    </xdr:from>
    <xdr:to>
      <xdr:col>15</xdr:col>
      <xdr:colOff>101600</xdr:colOff>
      <xdr:row>55</xdr:row>
      <xdr:rowOff>128952</xdr:rowOff>
    </xdr:to>
    <xdr:sp macro="" textlink="">
      <xdr:nvSpPr>
        <xdr:cNvPr id="141" name="楕円 140"/>
        <xdr:cNvSpPr/>
      </xdr:nvSpPr>
      <xdr:spPr>
        <a:xfrm>
          <a:off x="2857500" y="94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145479</xdr:rowOff>
    </xdr:from>
    <xdr:ext cx="599010" cy="259045"/>
    <xdr:sp macro="" textlink="">
      <xdr:nvSpPr>
        <xdr:cNvPr id="142" name="テキスト ボックス 141"/>
        <xdr:cNvSpPr txBox="1"/>
      </xdr:nvSpPr>
      <xdr:spPr>
        <a:xfrm>
          <a:off x="2608795" y="923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83057</xdr:rowOff>
    </xdr:from>
    <xdr:to>
      <xdr:col>10</xdr:col>
      <xdr:colOff>165100</xdr:colOff>
      <xdr:row>56</xdr:row>
      <xdr:rowOff>13207</xdr:rowOff>
    </xdr:to>
    <xdr:sp macro="" textlink="">
      <xdr:nvSpPr>
        <xdr:cNvPr id="143" name="楕円 142"/>
        <xdr:cNvSpPr/>
      </xdr:nvSpPr>
      <xdr:spPr>
        <a:xfrm>
          <a:off x="1968500" y="951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29734</xdr:rowOff>
    </xdr:from>
    <xdr:ext cx="599010" cy="259045"/>
    <xdr:sp macro="" textlink="">
      <xdr:nvSpPr>
        <xdr:cNvPr id="144" name="テキスト ボックス 143"/>
        <xdr:cNvSpPr txBox="1"/>
      </xdr:nvSpPr>
      <xdr:spPr>
        <a:xfrm>
          <a:off x="1719795" y="928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95168</xdr:rowOff>
    </xdr:from>
    <xdr:to>
      <xdr:col>6</xdr:col>
      <xdr:colOff>38100</xdr:colOff>
      <xdr:row>56</xdr:row>
      <xdr:rowOff>25318</xdr:rowOff>
    </xdr:to>
    <xdr:sp macro="" textlink="">
      <xdr:nvSpPr>
        <xdr:cNvPr id="145" name="楕円 144"/>
        <xdr:cNvSpPr/>
      </xdr:nvSpPr>
      <xdr:spPr>
        <a:xfrm>
          <a:off x="1079500" y="952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41845</xdr:rowOff>
    </xdr:from>
    <xdr:ext cx="599010" cy="259045"/>
    <xdr:sp macro="" textlink="">
      <xdr:nvSpPr>
        <xdr:cNvPr id="146" name="テキスト ボックス 145"/>
        <xdr:cNvSpPr txBox="1"/>
      </xdr:nvSpPr>
      <xdr:spPr>
        <a:xfrm>
          <a:off x="830795" y="93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149301</xdr:rowOff>
    </xdr:from>
    <xdr:to>
      <xdr:col>24</xdr:col>
      <xdr:colOff>63500</xdr:colOff>
      <xdr:row>77</xdr:row>
      <xdr:rowOff>47182</xdr:rowOff>
    </xdr:to>
    <xdr:cxnSp macro="">
      <xdr:nvCxnSpPr>
        <xdr:cNvPr id="177" name="直線コネクタ 176"/>
        <xdr:cNvCxnSpPr/>
      </xdr:nvCxnSpPr>
      <xdr:spPr>
        <a:xfrm flipV="1">
          <a:off x="3797300" y="13179501"/>
          <a:ext cx="838200" cy="6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78" name="維持補修費平均値テキスト"/>
        <xdr:cNvSpPr txBox="1"/>
      </xdr:nvSpPr>
      <xdr:spPr>
        <a:xfrm>
          <a:off x="46863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47182</xdr:rowOff>
    </xdr:from>
    <xdr:to>
      <xdr:col>19</xdr:col>
      <xdr:colOff>177800</xdr:colOff>
      <xdr:row>77</xdr:row>
      <xdr:rowOff>61519</xdr:rowOff>
    </xdr:to>
    <xdr:cxnSp macro="">
      <xdr:nvCxnSpPr>
        <xdr:cNvPr id="180" name="直線コネクタ 179"/>
        <xdr:cNvCxnSpPr/>
      </xdr:nvCxnSpPr>
      <xdr:spPr>
        <a:xfrm flipV="1">
          <a:off x="2908300" y="13248832"/>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7368</xdr:rowOff>
    </xdr:from>
    <xdr:ext cx="469744" cy="259045"/>
    <xdr:sp macro="" textlink="">
      <xdr:nvSpPr>
        <xdr:cNvPr id="182" name="テキスト ボックス 181"/>
        <xdr:cNvSpPr txBox="1"/>
      </xdr:nvSpPr>
      <xdr:spPr>
        <a:xfrm>
          <a:off x="3562428" y="133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61519</xdr:rowOff>
    </xdr:from>
    <xdr:to>
      <xdr:col>15</xdr:col>
      <xdr:colOff>50800</xdr:colOff>
      <xdr:row>77</xdr:row>
      <xdr:rowOff>110472</xdr:rowOff>
    </xdr:to>
    <xdr:cxnSp macro="">
      <xdr:nvCxnSpPr>
        <xdr:cNvPr id="183" name="直線コネクタ 182"/>
        <xdr:cNvCxnSpPr/>
      </xdr:nvCxnSpPr>
      <xdr:spPr>
        <a:xfrm flipV="1">
          <a:off x="2019300" y="13263169"/>
          <a:ext cx="889000" cy="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48713</xdr:rowOff>
    </xdr:from>
    <xdr:ext cx="469744" cy="259045"/>
    <xdr:sp macro="" textlink="">
      <xdr:nvSpPr>
        <xdr:cNvPr id="185" name="テキスト ボックス 184"/>
        <xdr:cNvSpPr txBox="1"/>
      </xdr:nvSpPr>
      <xdr:spPr>
        <a:xfrm>
          <a:off x="2673428"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110472</xdr:rowOff>
    </xdr:from>
    <xdr:to>
      <xdr:col>10</xdr:col>
      <xdr:colOff>114300</xdr:colOff>
      <xdr:row>78</xdr:row>
      <xdr:rowOff>18281</xdr:rowOff>
    </xdr:to>
    <xdr:cxnSp macro="">
      <xdr:nvCxnSpPr>
        <xdr:cNvPr id="186" name="直線コネクタ 185"/>
        <xdr:cNvCxnSpPr/>
      </xdr:nvCxnSpPr>
      <xdr:spPr>
        <a:xfrm flipV="1">
          <a:off x="1130300" y="13312122"/>
          <a:ext cx="889000" cy="7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58608</xdr:rowOff>
    </xdr:from>
    <xdr:ext cx="469744" cy="259045"/>
    <xdr:sp macro="" textlink="">
      <xdr:nvSpPr>
        <xdr:cNvPr id="188" name="テキスト ボックス 187"/>
        <xdr:cNvSpPr txBox="1"/>
      </xdr:nvSpPr>
      <xdr:spPr>
        <a:xfrm>
          <a:off x="1784428"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77516</xdr:rowOff>
    </xdr:from>
    <xdr:ext cx="469744" cy="259045"/>
    <xdr:sp macro="" textlink="">
      <xdr:nvSpPr>
        <xdr:cNvPr id="190" name="テキスト ボックス 189"/>
        <xdr:cNvSpPr txBox="1"/>
      </xdr:nvSpPr>
      <xdr:spPr>
        <a:xfrm>
          <a:off x="895428"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98501</xdr:rowOff>
    </xdr:from>
    <xdr:to>
      <xdr:col>24</xdr:col>
      <xdr:colOff>114300</xdr:colOff>
      <xdr:row>77</xdr:row>
      <xdr:rowOff>28651</xdr:rowOff>
    </xdr:to>
    <xdr:sp macro="" textlink="">
      <xdr:nvSpPr>
        <xdr:cNvPr id="196" name="楕円 195"/>
        <xdr:cNvSpPr/>
      </xdr:nvSpPr>
      <xdr:spPr>
        <a:xfrm>
          <a:off x="4584700" y="131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121378</xdr:rowOff>
    </xdr:from>
    <xdr:ext cx="534377" cy="259045"/>
    <xdr:sp macro="" textlink="">
      <xdr:nvSpPr>
        <xdr:cNvPr id="197" name="維持補修費該当値テキスト"/>
        <xdr:cNvSpPr txBox="1"/>
      </xdr:nvSpPr>
      <xdr:spPr>
        <a:xfrm>
          <a:off x="4686300" y="1298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167832</xdr:rowOff>
    </xdr:from>
    <xdr:to>
      <xdr:col>20</xdr:col>
      <xdr:colOff>38100</xdr:colOff>
      <xdr:row>77</xdr:row>
      <xdr:rowOff>97982</xdr:rowOff>
    </xdr:to>
    <xdr:sp macro="" textlink="">
      <xdr:nvSpPr>
        <xdr:cNvPr id="198" name="楕円 197"/>
        <xdr:cNvSpPr/>
      </xdr:nvSpPr>
      <xdr:spPr>
        <a:xfrm>
          <a:off x="3746500" y="131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114509</xdr:rowOff>
    </xdr:from>
    <xdr:ext cx="534377" cy="259045"/>
    <xdr:sp macro="" textlink="">
      <xdr:nvSpPr>
        <xdr:cNvPr id="199" name="テキスト ボックス 198"/>
        <xdr:cNvSpPr txBox="1"/>
      </xdr:nvSpPr>
      <xdr:spPr>
        <a:xfrm>
          <a:off x="3530111" y="129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10719</xdr:rowOff>
    </xdr:from>
    <xdr:to>
      <xdr:col>15</xdr:col>
      <xdr:colOff>101600</xdr:colOff>
      <xdr:row>77</xdr:row>
      <xdr:rowOff>112319</xdr:rowOff>
    </xdr:to>
    <xdr:sp macro="" textlink="">
      <xdr:nvSpPr>
        <xdr:cNvPr id="200" name="楕円 199"/>
        <xdr:cNvSpPr/>
      </xdr:nvSpPr>
      <xdr:spPr>
        <a:xfrm>
          <a:off x="2857500" y="132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128846</xdr:rowOff>
    </xdr:from>
    <xdr:ext cx="534377" cy="259045"/>
    <xdr:sp macro="" textlink="">
      <xdr:nvSpPr>
        <xdr:cNvPr id="201" name="テキスト ボックス 200"/>
        <xdr:cNvSpPr txBox="1"/>
      </xdr:nvSpPr>
      <xdr:spPr>
        <a:xfrm>
          <a:off x="2641111" y="1298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59672</xdr:rowOff>
    </xdr:from>
    <xdr:to>
      <xdr:col>10</xdr:col>
      <xdr:colOff>165100</xdr:colOff>
      <xdr:row>77</xdr:row>
      <xdr:rowOff>161272</xdr:rowOff>
    </xdr:to>
    <xdr:sp macro="" textlink="">
      <xdr:nvSpPr>
        <xdr:cNvPr id="202" name="楕円 201"/>
        <xdr:cNvSpPr/>
      </xdr:nvSpPr>
      <xdr:spPr>
        <a:xfrm>
          <a:off x="1968500" y="1326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6349</xdr:rowOff>
    </xdr:from>
    <xdr:ext cx="534377" cy="259045"/>
    <xdr:sp macro="" textlink="">
      <xdr:nvSpPr>
        <xdr:cNvPr id="203" name="テキスト ボックス 202"/>
        <xdr:cNvSpPr txBox="1"/>
      </xdr:nvSpPr>
      <xdr:spPr>
        <a:xfrm>
          <a:off x="1752111" y="1303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138931</xdr:rowOff>
    </xdr:from>
    <xdr:to>
      <xdr:col>6</xdr:col>
      <xdr:colOff>38100</xdr:colOff>
      <xdr:row>78</xdr:row>
      <xdr:rowOff>69081</xdr:rowOff>
    </xdr:to>
    <xdr:sp macro="" textlink="">
      <xdr:nvSpPr>
        <xdr:cNvPr id="204" name="楕円 203"/>
        <xdr:cNvSpPr/>
      </xdr:nvSpPr>
      <xdr:spPr>
        <a:xfrm>
          <a:off x="1079500" y="133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85608</xdr:rowOff>
    </xdr:from>
    <xdr:ext cx="469744" cy="259045"/>
    <xdr:sp macro="" textlink="">
      <xdr:nvSpPr>
        <xdr:cNvPr id="205" name="テキスト ボックス 204"/>
        <xdr:cNvSpPr txBox="1"/>
      </xdr:nvSpPr>
      <xdr:spPr>
        <a:xfrm>
          <a:off x="895428" y="1311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137661</xdr:rowOff>
    </xdr:from>
    <xdr:to>
      <xdr:col>24</xdr:col>
      <xdr:colOff>63500</xdr:colOff>
      <xdr:row>95</xdr:row>
      <xdr:rowOff>17647</xdr:rowOff>
    </xdr:to>
    <xdr:cxnSp macro="">
      <xdr:nvCxnSpPr>
        <xdr:cNvPr id="235" name="直線コネクタ 234"/>
        <xdr:cNvCxnSpPr/>
      </xdr:nvCxnSpPr>
      <xdr:spPr>
        <a:xfrm flipV="1">
          <a:off x="3797300" y="16253961"/>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127525</xdr:rowOff>
    </xdr:from>
    <xdr:ext cx="534377" cy="259045"/>
    <xdr:sp macro="" textlink="">
      <xdr:nvSpPr>
        <xdr:cNvPr id="236" name="扶助費平均値テキスト"/>
        <xdr:cNvSpPr txBox="1"/>
      </xdr:nvSpPr>
      <xdr:spPr>
        <a:xfrm>
          <a:off x="4686300" y="1641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17647</xdr:rowOff>
    </xdr:from>
    <xdr:to>
      <xdr:col>19</xdr:col>
      <xdr:colOff>177800</xdr:colOff>
      <xdr:row>95</xdr:row>
      <xdr:rowOff>129566</xdr:rowOff>
    </xdr:to>
    <xdr:cxnSp macro="">
      <xdr:nvCxnSpPr>
        <xdr:cNvPr id="238" name="直線コネクタ 237"/>
        <xdr:cNvCxnSpPr/>
      </xdr:nvCxnSpPr>
      <xdr:spPr>
        <a:xfrm flipV="1">
          <a:off x="2908300" y="16305397"/>
          <a:ext cx="889000" cy="1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xdr:cNvSpPr txBox="1"/>
      </xdr:nvSpPr>
      <xdr:spPr>
        <a:xfrm>
          <a:off x="353011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129566</xdr:rowOff>
    </xdr:from>
    <xdr:to>
      <xdr:col>15</xdr:col>
      <xdr:colOff>50800</xdr:colOff>
      <xdr:row>96</xdr:row>
      <xdr:rowOff>37097</xdr:rowOff>
    </xdr:to>
    <xdr:cxnSp macro="">
      <xdr:nvCxnSpPr>
        <xdr:cNvPr id="241" name="直線コネクタ 240"/>
        <xdr:cNvCxnSpPr/>
      </xdr:nvCxnSpPr>
      <xdr:spPr>
        <a:xfrm flipV="1">
          <a:off x="2019300" y="16417316"/>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37097</xdr:rowOff>
    </xdr:from>
    <xdr:to>
      <xdr:col>10</xdr:col>
      <xdr:colOff>114300</xdr:colOff>
      <xdr:row>97</xdr:row>
      <xdr:rowOff>38545</xdr:rowOff>
    </xdr:to>
    <xdr:cxnSp macro="">
      <xdr:nvCxnSpPr>
        <xdr:cNvPr id="244" name="直線コネクタ 243"/>
        <xdr:cNvCxnSpPr/>
      </xdr:nvCxnSpPr>
      <xdr:spPr>
        <a:xfrm flipV="1">
          <a:off x="1130300" y="16496297"/>
          <a:ext cx="889000" cy="17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90073</xdr:rowOff>
    </xdr:from>
    <xdr:ext cx="534377" cy="259045"/>
    <xdr:sp macro="" textlink="">
      <xdr:nvSpPr>
        <xdr:cNvPr id="246" name="テキスト ボックス 245"/>
        <xdr:cNvSpPr txBox="1"/>
      </xdr:nvSpPr>
      <xdr:spPr>
        <a:xfrm>
          <a:off x="1752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3167</xdr:rowOff>
    </xdr:from>
    <xdr:ext cx="534377" cy="259045"/>
    <xdr:sp macro="" textlink="">
      <xdr:nvSpPr>
        <xdr:cNvPr id="248" name="テキスト ボックス 247"/>
        <xdr:cNvSpPr txBox="1"/>
      </xdr:nvSpPr>
      <xdr:spPr>
        <a:xfrm>
          <a:off x="863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86861</xdr:rowOff>
    </xdr:from>
    <xdr:to>
      <xdr:col>24</xdr:col>
      <xdr:colOff>114300</xdr:colOff>
      <xdr:row>95</xdr:row>
      <xdr:rowOff>17011</xdr:rowOff>
    </xdr:to>
    <xdr:sp macro="" textlink="">
      <xdr:nvSpPr>
        <xdr:cNvPr id="254" name="楕円 253"/>
        <xdr:cNvSpPr/>
      </xdr:nvSpPr>
      <xdr:spPr>
        <a:xfrm>
          <a:off x="4584700" y="1620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109738</xdr:rowOff>
    </xdr:from>
    <xdr:ext cx="534377" cy="259045"/>
    <xdr:sp macro="" textlink="">
      <xdr:nvSpPr>
        <xdr:cNvPr id="255" name="扶助費該当値テキスト"/>
        <xdr:cNvSpPr txBox="1"/>
      </xdr:nvSpPr>
      <xdr:spPr>
        <a:xfrm>
          <a:off x="4686300" y="1605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138297</xdr:rowOff>
    </xdr:from>
    <xdr:to>
      <xdr:col>20</xdr:col>
      <xdr:colOff>38100</xdr:colOff>
      <xdr:row>95</xdr:row>
      <xdr:rowOff>68447</xdr:rowOff>
    </xdr:to>
    <xdr:sp macro="" textlink="">
      <xdr:nvSpPr>
        <xdr:cNvPr id="256" name="楕円 255"/>
        <xdr:cNvSpPr/>
      </xdr:nvSpPr>
      <xdr:spPr>
        <a:xfrm>
          <a:off x="3746500" y="162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84974</xdr:rowOff>
    </xdr:from>
    <xdr:ext cx="534377" cy="259045"/>
    <xdr:sp macro="" textlink="">
      <xdr:nvSpPr>
        <xdr:cNvPr id="257" name="テキスト ボックス 256"/>
        <xdr:cNvSpPr txBox="1"/>
      </xdr:nvSpPr>
      <xdr:spPr>
        <a:xfrm>
          <a:off x="3530111" y="160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78766</xdr:rowOff>
    </xdr:from>
    <xdr:to>
      <xdr:col>15</xdr:col>
      <xdr:colOff>101600</xdr:colOff>
      <xdr:row>96</xdr:row>
      <xdr:rowOff>8916</xdr:rowOff>
    </xdr:to>
    <xdr:sp macro="" textlink="">
      <xdr:nvSpPr>
        <xdr:cNvPr id="258" name="楕円 257"/>
        <xdr:cNvSpPr/>
      </xdr:nvSpPr>
      <xdr:spPr>
        <a:xfrm>
          <a:off x="2857500" y="163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25443</xdr:rowOff>
    </xdr:from>
    <xdr:ext cx="534377" cy="259045"/>
    <xdr:sp macro="" textlink="">
      <xdr:nvSpPr>
        <xdr:cNvPr id="259" name="テキスト ボックス 258"/>
        <xdr:cNvSpPr txBox="1"/>
      </xdr:nvSpPr>
      <xdr:spPr>
        <a:xfrm>
          <a:off x="2641111" y="1614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157747</xdr:rowOff>
    </xdr:from>
    <xdr:to>
      <xdr:col>10</xdr:col>
      <xdr:colOff>165100</xdr:colOff>
      <xdr:row>96</xdr:row>
      <xdr:rowOff>87897</xdr:rowOff>
    </xdr:to>
    <xdr:sp macro="" textlink="">
      <xdr:nvSpPr>
        <xdr:cNvPr id="260" name="楕円 259"/>
        <xdr:cNvSpPr/>
      </xdr:nvSpPr>
      <xdr:spPr>
        <a:xfrm>
          <a:off x="1968500" y="1644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104424</xdr:rowOff>
    </xdr:from>
    <xdr:ext cx="534377" cy="259045"/>
    <xdr:sp macro="" textlink="">
      <xdr:nvSpPr>
        <xdr:cNvPr id="261" name="テキスト ボックス 260"/>
        <xdr:cNvSpPr txBox="1"/>
      </xdr:nvSpPr>
      <xdr:spPr>
        <a:xfrm>
          <a:off x="1752111" y="1622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159195</xdr:rowOff>
    </xdr:from>
    <xdr:to>
      <xdr:col>6</xdr:col>
      <xdr:colOff>38100</xdr:colOff>
      <xdr:row>97</xdr:row>
      <xdr:rowOff>89345</xdr:rowOff>
    </xdr:to>
    <xdr:sp macro="" textlink="">
      <xdr:nvSpPr>
        <xdr:cNvPr id="262" name="楕円 261"/>
        <xdr:cNvSpPr/>
      </xdr:nvSpPr>
      <xdr:spPr>
        <a:xfrm>
          <a:off x="1079500" y="166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105872</xdr:rowOff>
    </xdr:from>
    <xdr:ext cx="534377" cy="259045"/>
    <xdr:sp macro="" textlink="">
      <xdr:nvSpPr>
        <xdr:cNvPr id="263" name="テキスト ボックス 262"/>
        <xdr:cNvSpPr txBox="1"/>
      </xdr:nvSpPr>
      <xdr:spPr>
        <a:xfrm>
          <a:off x="863111" y="163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118110</xdr:rowOff>
    </xdr:from>
    <xdr:to>
      <xdr:col>55</xdr:col>
      <xdr:colOff>0</xdr:colOff>
      <xdr:row>37</xdr:row>
      <xdr:rowOff>137937</xdr:rowOff>
    </xdr:to>
    <xdr:cxnSp macro="">
      <xdr:nvCxnSpPr>
        <xdr:cNvPr id="294" name="直線コネクタ 293"/>
        <xdr:cNvCxnSpPr/>
      </xdr:nvCxnSpPr>
      <xdr:spPr>
        <a:xfrm>
          <a:off x="9639300" y="6461760"/>
          <a:ext cx="838200" cy="1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118110</xdr:rowOff>
    </xdr:from>
    <xdr:to>
      <xdr:col>50</xdr:col>
      <xdr:colOff>114300</xdr:colOff>
      <xdr:row>37</xdr:row>
      <xdr:rowOff>168546</xdr:rowOff>
    </xdr:to>
    <xdr:cxnSp macro="">
      <xdr:nvCxnSpPr>
        <xdr:cNvPr id="297" name="直線コネクタ 296"/>
        <xdr:cNvCxnSpPr/>
      </xdr:nvCxnSpPr>
      <xdr:spPr>
        <a:xfrm flipV="1">
          <a:off x="8750300" y="6461760"/>
          <a:ext cx="889000" cy="5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168546</xdr:rowOff>
    </xdr:from>
    <xdr:to>
      <xdr:col>45</xdr:col>
      <xdr:colOff>177800</xdr:colOff>
      <xdr:row>38</xdr:row>
      <xdr:rowOff>43822</xdr:rowOff>
    </xdr:to>
    <xdr:cxnSp macro="">
      <xdr:nvCxnSpPr>
        <xdr:cNvPr id="300" name="直線コネクタ 299"/>
        <xdr:cNvCxnSpPr/>
      </xdr:nvCxnSpPr>
      <xdr:spPr>
        <a:xfrm flipV="1">
          <a:off x="7861300" y="6512196"/>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43822</xdr:rowOff>
    </xdr:from>
    <xdr:to>
      <xdr:col>41</xdr:col>
      <xdr:colOff>50800</xdr:colOff>
      <xdr:row>38</xdr:row>
      <xdr:rowOff>70771</xdr:rowOff>
    </xdr:to>
    <xdr:cxnSp macro="">
      <xdr:nvCxnSpPr>
        <xdr:cNvPr id="303" name="直線コネクタ 302"/>
        <xdr:cNvCxnSpPr/>
      </xdr:nvCxnSpPr>
      <xdr:spPr>
        <a:xfrm flipV="1">
          <a:off x="6972300" y="6558922"/>
          <a:ext cx="889000" cy="2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87137</xdr:rowOff>
    </xdr:from>
    <xdr:to>
      <xdr:col>55</xdr:col>
      <xdr:colOff>50800</xdr:colOff>
      <xdr:row>38</xdr:row>
      <xdr:rowOff>17287</xdr:rowOff>
    </xdr:to>
    <xdr:sp macro="" textlink="">
      <xdr:nvSpPr>
        <xdr:cNvPr id="313" name="楕円 312"/>
        <xdr:cNvSpPr/>
      </xdr:nvSpPr>
      <xdr:spPr>
        <a:xfrm>
          <a:off x="10426700" y="643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65564</xdr:rowOff>
    </xdr:from>
    <xdr:ext cx="534377" cy="259045"/>
    <xdr:sp macro="" textlink="">
      <xdr:nvSpPr>
        <xdr:cNvPr id="314" name="補助費等該当値テキスト"/>
        <xdr:cNvSpPr txBox="1"/>
      </xdr:nvSpPr>
      <xdr:spPr>
        <a:xfrm>
          <a:off x="10528300" y="640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67310</xdr:rowOff>
    </xdr:from>
    <xdr:to>
      <xdr:col>50</xdr:col>
      <xdr:colOff>165100</xdr:colOff>
      <xdr:row>37</xdr:row>
      <xdr:rowOff>168911</xdr:rowOff>
    </xdr:to>
    <xdr:sp macro="" textlink="">
      <xdr:nvSpPr>
        <xdr:cNvPr id="315" name="楕円 314"/>
        <xdr:cNvSpPr/>
      </xdr:nvSpPr>
      <xdr:spPr>
        <a:xfrm>
          <a:off x="9588500" y="64109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160038</xdr:rowOff>
    </xdr:from>
    <xdr:ext cx="534377" cy="259045"/>
    <xdr:sp macro="" textlink="">
      <xdr:nvSpPr>
        <xdr:cNvPr id="316" name="テキスト ボックス 315"/>
        <xdr:cNvSpPr txBox="1"/>
      </xdr:nvSpPr>
      <xdr:spPr>
        <a:xfrm>
          <a:off x="9372111" y="650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117746</xdr:rowOff>
    </xdr:from>
    <xdr:to>
      <xdr:col>46</xdr:col>
      <xdr:colOff>38100</xdr:colOff>
      <xdr:row>38</xdr:row>
      <xdr:rowOff>47896</xdr:rowOff>
    </xdr:to>
    <xdr:sp macro="" textlink="">
      <xdr:nvSpPr>
        <xdr:cNvPr id="317" name="楕円 316"/>
        <xdr:cNvSpPr/>
      </xdr:nvSpPr>
      <xdr:spPr>
        <a:xfrm>
          <a:off x="8699500" y="64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39023</xdr:rowOff>
    </xdr:from>
    <xdr:ext cx="534377" cy="259045"/>
    <xdr:sp macro="" textlink="">
      <xdr:nvSpPr>
        <xdr:cNvPr id="318" name="テキスト ボックス 317"/>
        <xdr:cNvSpPr txBox="1"/>
      </xdr:nvSpPr>
      <xdr:spPr>
        <a:xfrm>
          <a:off x="8483111" y="65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164472</xdr:rowOff>
    </xdr:from>
    <xdr:to>
      <xdr:col>41</xdr:col>
      <xdr:colOff>101600</xdr:colOff>
      <xdr:row>38</xdr:row>
      <xdr:rowOff>94622</xdr:rowOff>
    </xdr:to>
    <xdr:sp macro="" textlink="">
      <xdr:nvSpPr>
        <xdr:cNvPr id="319" name="楕円 318"/>
        <xdr:cNvSpPr/>
      </xdr:nvSpPr>
      <xdr:spPr>
        <a:xfrm>
          <a:off x="7810500" y="65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85749</xdr:rowOff>
    </xdr:from>
    <xdr:ext cx="534377" cy="259045"/>
    <xdr:sp macro="" textlink="">
      <xdr:nvSpPr>
        <xdr:cNvPr id="320" name="テキスト ボックス 319"/>
        <xdr:cNvSpPr txBox="1"/>
      </xdr:nvSpPr>
      <xdr:spPr>
        <a:xfrm>
          <a:off x="7594111" y="660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19971</xdr:rowOff>
    </xdr:from>
    <xdr:to>
      <xdr:col>36</xdr:col>
      <xdr:colOff>165100</xdr:colOff>
      <xdr:row>38</xdr:row>
      <xdr:rowOff>121571</xdr:rowOff>
    </xdr:to>
    <xdr:sp macro="" textlink="">
      <xdr:nvSpPr>
        <xdr:cNvPr id="321" name="楕円 320"/>
        <xdr:cNvSpPr/>
      </xdr:nvSpPr>
      <xdr:spPr>
        <a:xfrm>
          <a:off x="6921500" y="653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112698</xdr:rowOff>
    </xdr:from>
    <xdr:ext cx="534377" cy="259045"/>
    <xdr:sp macro="" textlink="">
      <xdr:nvSpPr>
        <xdr:cNvPr id="322" name="テキスト ボックス 321"/>
        <xdr:cNvSpPr txBox="1"/>
      </xdr:nvSpPr>
      <xdr:spPr>
        <a:xfrm>
          <a:off x="6705111" y="662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93446</xdr:rowOff>
    </xdr:from>
    <xdr:to>
      <xdr:col>55</xdr:col>
      <xdr:colOff>0</xdr:colOff>
      <xdr:row>57</xdr:row>
      <xdr:rowOff>77167</xdr:rowOff>
    </xdr:to>
    <xdr:cxnSp macro="">
      <xdr:nvCxnSpPr>
        <xdr:cNvPr id="351" name="直線コネクタ 350"/>
        <xdr:cNvCxnSpPr/>
      </xdr:nvCxnSpPr>
      <xdr:spPr>
        <a:xfrm flipV="1">
          <a:off x="9639300" y="9694646"/>
          <a:ext cx="838200" cy="1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93688</xdr:rowOff>
    </xdr:from>
    <xdr:ext cx="599010" cy="259045"/>
    <xdr:sp macro="" textlink="">
      <xdr:nvSpPr>
        <xdr:cNvPr id="352" name="普通建設事業費平均値テキスト"/>
        <xdr:cNvSpPr txBox="1"/>
      </xdr:nvSpPr>
      <xdr:spPr>
        <a:xfrm>
          <a:off x="10528300" y="9866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73688</xdr:rowOff>
    </xdr:from>
    <xdr:to>
      <xdr:col>50</xdr:col>
      <xdr:colOff>114300</xdr:colOff>
      <xdr:row>57</xdr:row>
      <xdr:rowOff>77167</xdr:rowOff>
    </xdr:to>
    <xdr:cxnSp macro="">
      <xdr:nvCxnSpPr>
        <xdr:cNvPr id="354" name="直線コネクタ 353"/>
        <xdr:cNvCxnSpPr/>
      </xdr:nvCxnSpPr>
      <xdr:spPr>
        <a:xfrm>
          <a:off x="8750300" y="9846338"/>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29452</xdr:rowOff>
    </xdr:from>
    <xdr:ext cx="599010" cy="259045"/>
    <xdr:sp macro="" textlink="">
      <xdr:nvSpPr>
        <xdr:cNvPr id="356" name="テキスト ボックス 355"/>
        <xdr:cNvSpPr txBox="1"/>
      </xdr:nvSpPr>
      <xdr:spPr>
        <a:xfrm>
          <a:off x="9339795" y="99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16201</xdr:rowOff>
    </xdr:from>
    <xdr:to>
      <xdr:col>45</xdr:col>
      <xdr:colOff>177800</xdr:colOff>
      <xdr:row>57</xdr:row>
      <xdr:rowOff>73688</xdr:rowOff>
    </xdr:to>
    <xdr:cxnSp macro="">
      <xdr:nvCxnSpPr>
        <xdr:cNvPr id="357" name="直線コネクタ 356"/>
        <xdr:cNvCxnSpPr/>
      </xdr:nvCxnSpPr>
      <xdr:spPr>
        <a:xfrm>
          <a:off x="7861300" y="9788851"/>
          <a:ext cx="889000" cy="5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9" name="テキスト ボックス 358"/>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16201</xdr:rowOff>
    </xdr:from>
    <xdr:to>
      <xdr:col>41</xdr:col>
      <xdr:colOff>50800</xdr:colOff>
      <xdr:row>57</xdr:row>
      <xdr:rowOff>47662</xdr:rowOff>
    </xdr:to>
    <xdr:cxnSp macro="">
      <xdr:nvCxnSpPr>
        <xdr:cNvPr id="360" name="直線コネクタ 359"/>
        <xdr:cNvCxnSpPr/>
      </xdr:nvCxnSpPr>
      <xdr:spPr>
        <a:xfrm flipV="1">
          <a:off x="6972300" y="9788851"/>
          <a:ext cx="889000" cy="3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29827</xdr:rowOff>
    </xdr:from>
    <xdr:ext cx="599010" cy="259045"/>
    <xdr:sp macro="" textlink="">
      <xdr:nvSpPr>
        <xdr:cNvPr id="362" name="テキスト ボックス 361"/>
        <xdr:cNvSpPr txBox="1"/>
      </xdr:nvSpPr>
      <xdr:spPr>
        <a:xfrm>
          <a:off x="7561795" y="99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29848</xdr:rowOff>
    </xdr:from>
    <xdr:ext cx="599010" cy="259045"/>
    <xdr:sp macro="" textlink="">
      <xdr:nvSpPr>
        <xdr:cNvPr id="364" name="テキスト ボックス 363"/>
        <xdr:cNvSpPr txBox="1"/>
      </xdr:nvSpPr>
      <xdr:spPr>
        <a:xfrm>
          <a:off x="6672795" y="99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42646</xdr:rowOff>
    </xdr:from>
    <xdr:to>
      <xdr:col>55</xdr:col>
      <xdr:colOff>50800</xdr:colOff>
      <xdr:row>56</xdr:row>
      <xdr:rowOff>144246</xdr:rowOff>
    </xdr:to>
    <xdr:sp macro="" textlink="">
      <xdr:nvSpPr>
        <xdr:cNvPr id="370" name="楕円 369"/>
        <xdr:cNvSpPr/>
      </xdr:nvSpPr>
      <xdr:spPr>
        <a:xfrm>
          <a:off x="10426700" y="96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65523</xdr:rowOff>
    </xdr:from>
    <xdr:ext cx="599010" cy="259045"/>
    <xdr:sp macro="" textlink="">
      <xdr:nvSpPr>
        <xdr:cNvPr id="371" name="普通建設事業費該当値テキスト"/>
        <xdr:cNvSpPr txBox="1"/>
      </xdr:nvSpPr>
      <xdr:spPr>
        <a:xfrm>
          <a:off x="10528300" y="949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26367</xdr:rowOff>
    </xdr:from>
    <xdr:to>
      <xdr:col>50</xdr:col>
      <xdr:colOff>165100</xdr:colOff>
      <xdr:row>57</xdr:row>
      <xdr:rowOff>127967</xdr:rowOff>
    </xdr:to>
    <xdr:sp macro="" textlink="">
      <xdr:nvSpPr>
        <xdr:cNvPr id="372" name="楕円 371"/>
        <xdr:cNvSpPr/>
      </xdr:nvSpPr>
      <xdr:spPr>
        <a:xfrm>
          <a:off x="9588500" y="97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144494</xdr:rowOff>
    </xdr:from>
    <xdr:ext cx="599010" cy="259045"/>
    <xdr:sp macro="" textlink="">
      <xdr:nvSpPr>
        <xdr:cNvPr id="373" name="テキスト ボックス 372"/>
        <xdr:cNvSpPr txBox="1"/>
      </xdr:nvSpPr>
      <xdr:spPr>
        <a:xfrm>
          <a:off x="9339795" y="957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22888</xdr:rowOff>
    </xdr:from>
    <xdr:to>
      <xdr:col>46</xdr:col>
      <xdr:colOff>38100</xdr:colOff>
      <xdr:row>57</xdr:row>
      <xdr:rowOff>124488</xdr:rowOff>
    </xdr:to>
    <xdr:sp macro="" textlink="">
      <xdr:nvSpPr>
        <xdr:cNvPr id="374" name="楕円 373"/>
        <xdr:cNvSpPr/>
      </xdr:nvSpPr>
      <xdr:spPr>
        <a:xfrm>
          <a:off x="8699500" y="979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141015</xdr:rowOff>
    </xdr:from>
    <xdr:ext cx="599010" cy="259045"/>
    <xdr:sp macro="" textlink="">
      <xdr:nvSpPr>
        <xdr:cNvPr id="375" name="テキスト ボックス 374"/>
        <xdr:cNvSpPr txBox="1"/>
      </xdr:nvSpPr>
      <xdr:spPr>
        <a:xfrm>
          <a:off x="8450795" y="957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136851</xdr:rowOff>
    </xdr:from>
    <xdr:to>
      <xdr:col>41</xdr:col>
      <xdr:colOff>101600</xdr:colOff>
      <xdr:row>57</xdr:row>
      <xdr:rowOff>67001</xdr:rowOff>
    </xdr:to>
    <xdr:sp macro="" textlink="">
      <xdr:nvSpPr>
        <xdr:cNvPr id="376" name="楕円 375"/>
        <xdr:cNvSpPr/>
      </xdr:nvSpPr>
      <xdr:spPr>
        <a:xfrm>
          <a:off x="7810500" y="973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83528</xdr:rowOff>
    </xdr:from>
    <xdr:ext cx="599010" cy="259045"/>
    <xdr:sp macro="" textlink="">
      <xdr:nvSpPr>
        <xdr:cNvPr id="377" name="テキスト ボックス 376"/>
        <xdr:cNvSpPr txBox="1"/>
      </xdr:nvSpPr>
      <xdr:spPr>
        <a:xfrm>
          <a:off x="7561795" y="951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168312</xdr:rowOff>
    </xdr:from>
    <xdr:to>
      <xdr:col>36</xdr:col>
      <xdr:colOff>165100</xdr:colOff>
      <xdr:row>57</xdr:row>
      <xdr:rowOff>98462</xdr:rowOff>
    </xdr:to>
    <xdr:sp macro="" textlink="">
      <xdr:nvSpPr>
        <xdr:cNvPr id="378" name="楕円 377"/>
        <xdr:cNvSpPr/>
      </xdr:nvSpPr>
      <xdr:spPr>
        <a:xfrm>
          <a:off x="6921500" y="976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114989</xdr:rowOff>
    </xdr:from>
    <xdr:ext cx="599010" cy="259045"/>
    <xdr:sp macro="" textlink="">
      <xdr:nvSpPr>
        <xdr:cNvPr id="379" name="テキスト ボックス 378"/>
        <xdr:cNvSpPr txBox="1"/>
      </xdr:nvSpPr>
      <xdr:spPr>
        <a:xfrm>
          <a:off x="6672795" y="9544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146802</xdr:rowOff>
    </xdr:from>
    <xdr:to>
      <xdr:col>55</xdr:col>
      <xdr:colOff>0</xdr:colOff>
      <xdr:row>76</xdr:row>
      <xdr:rowOff>167501</xdr:rowOff>
    </xdr:to>
    <xdr:cxnSp macro="">
      <xdr:nvCxnSpPr>
        <xdr:cNvPr id="408" name="直線コネクタ 407"/>
        <xdr:cNvCxnSpPr/>
      </xdr:nvCxnSpPr>
      <xdr:spPr>
        <a:xfrm>
          <a:off x="9639300" y="13177002"/>
          <a:ext cx="838200" cy="2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154671</xdr:rowOff>
    </xdr:from>
    <xdr:ext cx="534377" cy="259045"/>
    <xdr:sp macro="" textlink="">
      <xdr:nvSpPr>
        <xdr:cNvPr id="409" name="普通建設事業費 （ うち新規整備　）平均値テキスト"/>
        <xdr:cNvSpPr txBox="1"/>
      </xdr:nvSpPr>
      <xdr:spPr>
        <a:xfrm>
          <a:off x="10528300" y="1335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146802</xdr:rowOff>
    </xdr:from>
    <xdr:to>
      <xdr:col>50</xdr:col>
      <xdr:colOff>114300</xdr:colOff>
      <xdr:row>76</xdr:row>
      <xdr:rowOff>152997</xdr:rowOff>
    </xdr:to>
    <xdr:cxnSp macro="">
      <xdr:nvCxnSpPr>
        <xdr:cNvPr id="411" name="直線コネクタ 410"/>
        <xdr:cNvCxnSpPr/>
      </xdr:nvCxnSpPr>
      <xdr:spPr>
        <a:xfrm flipV="1">
          <a:off x="8750300" y="13177002"/>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93882</xdr:rowOff>
    </xdr:from>
    <xdr:ext cx="534377" cy="259045"/>
    <xdr:sp macro="" textlink="">
      <xdr:nvSpPr>
        <xdr:cNvPr id="413" name="テキスト ボックス 412"/>
        <xdr:cNvSpPr txBox="1"/>
      </xdr:nvSpPr>
      <xdr:spPr>
        <a:xfrm>
          <a:off x="9372111" y="134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47974</xdr:rowOff>
    </xdr:from>
    <xdr:to>
      <xdr:col>45</xdr:col>
      <xdr:colOff>177800</xdr:colOff>
      <xdr:row>76</xdr:row>
      <xdr:rowOff>152997</xdr:rowOff>
    </xdr:to>
    <xdr:cxnSp macro="">
      <xdr:nvCxnSpPr>
        <xdr:cNvPr id="414" name="直線コネクタ 413"/>
        <xdr:cNvCxnSpPr/>
      </xdr:nvCxnSpPr>
      <xdr:spPr>
        <a:xfrm>
          <a:off x="7861300" y="13078174"/>
          <a:ext cx="889000" cy="10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52316</xdr:rowOff>
    </xdr:from>
    <xdr:ext cx="534377" cy="259045"/>
    <xdr:sp macro="" textlink="">
      <xdr:nvSpPr>
        <xdr:cNvPr id="418" name="テキスト ボックス 417"/>
        <xdr:cNvSpPr txBox="1"/>
      </xdr:nvSpPr>
      <xdr:spPr>
        <a:xfrm>
          <a:off x="7594111" y="134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116701</xdr:rowOff>
    </xdr:from>
    <xdr:to>
      <xdr:col>55</xdr:col>
      <xdr:colOff>50800</xdr:colOff>
      <xdr:row>77</xdr:row>
      <xdr:rowOff>46851</xdr:rowOff>
    </xdr:to>
    <xdr:sp macro="" textlink="">
      <xdr:nvSpPr>
        <xdr:cNvPr id="424" name="楕円 423"/>
        <xdr:cNvSpPr/>
      </xdr:nvSpPr>
      <xdr:spPr>
        <a:xfrm>
          <a:off x="10426700" y="1314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139578</xdr:rowOff>
    </xdr:from>
    <xdr:ext cx="599010" cy="259045"/>
    <xdr:sp macro="" textlink="">
      <xdr:nvSpPr>
        <xdr:cNvPr id="425" name="普通建設事業費 （ うち新規整備　）該当値テキスト"/>
        <xdr:cNvSpPr txBox="1"/>
      </xdr:nvSpPr>
      <xdr:spPr>
        <a:xfrm>
          <a:off x="10528300" y="1299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96002</xdr:rowOff>
    </xdr:from>
    <xdr:to>
      <xdr:col>50</xdr:col>
      <xdr:colOff>165100</xdr:colOff>
      <xdr:row>77</xdr:row>
      <xdr:rowOff>26152</xdr:rowOff>
    </xdr:to>
    <xdr:sp macro="" textlink="">
      <xdr:nvSpPr>
        <xdr:cNvPr id="426" name="楕円 425"/>
        <xdr:cNvSpPr/>
      </xdr:nvSpPr>
      <xdr:spPr>
        <a:xfrm>
          <a:off x="9588500" y="1312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42679</xdr:rowOff>
    </xdr:from>
    <xdr:ext cx="599010" cy="259045"/>
    <xdr:sp macro="" textlink="">
      <xdr:nvSpPr>
        <xdr:cNvPr id="427" name="テキスト ボックス 426"/>
        <xdr:cNvSpPr txBox="1"/>
      </xdr:nvSpPr>
      <xdr:spPr>
        <a:xfrm>
          <a:off x="9339795" y="1290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102197</xdr:rowOff>
    </xdr:from>
    <xdr:to>
      <xdr:col>46</xdr:col>
      <xdr:colOff>38100</xdr:colOff>
      <xdr:row>77</xdr:row>
      <xdr:rowOff>32347</xdr:rowOff>
    </xdr:to>
    <xdr:sp macro="" textlink="">
      <xdr:nvSpPr>
        <xdr:cNvPr id="428" name="楕円 427"/>
        <xdr:cNvSpPr/>
      </xdr:nvSpPr>
      <xdr:spPr>
        <a:xfrm>
          <a:off x="8699500" y="131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48874</xdr:rowOff>
    </xdr:from>
    <xdr:ext cx="599010" cy="259045"/>
    <xdr:sp macro="" textlink="">
      <xdr:nvSpPr>
        <xdr:cNvPr id="429" name="テキスト ボックス 428"/>
        <xdr:cNvSpPr txBox="1"/>
      </xdr:nvSpPr>
      <xdr:spPr>
        <a:xfrm>
          <a:off x="8450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168624</xdr:rowOff>
    </xdr:from>
    <xdr:to>
      <xdr:col>41</xdr:col>
      <xdr:colOff>101600</xdr:colOff>
      <xdr:row>76</xdr:row>
      <xdr:rowOff>98774</xdr:rowOff>
    </xdr:to>
    <xdr:sp macro="" textlink="">
      <xdr:nvSpPr>
        <xdr:cNvPr id="430" name="楕円 429"/>
        <xdr:cNvSpPr/>
      </xdr:nvSpPr>
      <xdr:spPr>
        <a:xfrm>
          <a:off x="7810500" y="130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115302</xdr:rowOff>
    </xdr:from>
    <xdr:ext cx="599010" cy="259045"/>
    <xdr:sp macro="" textlink="">
      <xdr:nvSpPr>
        <xdr:cNvPr id="431" name="テキスト ボックス 430"/>
        <xdr:cNvSpPr txBox="1"/>
      </xdr:nvSpPr>
      <xdr:spPr>
        <a:xfrm>
          <a:off x="7561795" y="1280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141838</xdr:rowOff>
    </xdr:from>
    <xdr:to>
      <xdr:col>55</xdr:col>
      <xdr:colOff>0</xdr:colOff>
      <xdr:row>96</xdr:row>
      <xdr:rowOff>136048</xdr:rowOff>
    </xdr:to>
    <xdr:cxnSp macro="">
      <xdr:nvCxnSpPr>
        <xdr:cNvPr id="456" name="直線コネクタ 455"/>
        <xdr:cNvCxnSpPr/>
      </xdr:nvCxnSpPr>
      <xdr:spPr>
        <a:xfrm flipV="1">
          <a:off x="9639300" y="16086688"/>
          <a:ext cx="838200" cy="50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7" name="普通建設事業費 （ うち更新整備　）平均値テキスト"/>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132059</xdr:rowOff>
    </xdr:from>
    <xdr:to>
      <xdr:col>50</xdr:col>
      <xdr:colOff>114300</xdr:colOff>
      <xdr:row>96</xdr:row>
      <xdr:rowOff>136048</xdr:rowOff>
    </xdr:to>
    <xdr:cxnSp macro="">
      <xdr:nvCxnSpPr>
        <xdr:cNvPr id="459" name="直線コネクタ 458"/>
        <xdr:cNvCxnSpPr/>
      </xdr:nvCxnSpPr>
      <xdr:spPr>
        <a:xfrm>
          <a:off x="8750300" y="16591259"/>
          <a:ext cx="8890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132059</xdr:rowOff>
    </xdr:from>
    <xdr:to>
      <xdr:col>45</xdr:col>
      <xdr:colOff>177800</xdr:colOff>
      <xdr:row>96</xdr:row>
      <xdr:rowOff>138923</xdr:rowOff>
    </xdr:to>
    <xdr:cxnSp macro="">
      <xdr:nvCxnSpPr>
        <xdr:cNvPr id="462" name="直線コネクタ 461"/>
        <xdr:cNvCxnSpPr/>
      </xdr:nvCxnSpPr>
      <xdr:spPr>
        <a:xfrm flipV="1">
          <a:off x="7861300" y="16591259"/>
          <a:ext cx="889000" cy="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91038</xdr:rowOff>
    </xdr:from>
    <xdr:to>
      <xdr:col>55</xdr:col>
      <xdr:colOff>50800</xdr:colOff>
      <xdr:row>94</xdr:row>
      <xdr:rowOff>21188</xdr:rowOff>
    </xdr:to>
    <xdr:sp macro="" textlink="">
      <xdr:nvSpPr>
        <xdr:cNvPr id="472" name="楕円 471"/>
        <xdr:cNvSpPr/>
      </xdr:nvSpPr>
      <xdr:spPr>
        <a:xfrm>
          <a:off x="10426700" y="160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113915</xdr:rowOff>
    </xdr:from>
    <xdr:ext cx="599010" cy="259045"/>
    <xdr:sp macro="" textlink="">
      <xdr:nvSpPr>
        <xdr:cNvPr id="473" name="普通建設事業費 （ うち更新整備　）該当値テキスト"/>
        <xdr:cNvSpPr txBox="1"/>
      </xdr:nvSpPr>
      <xdr:spPr>
        <a:xfrm>
          <a:off x="10528300" y="1588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85248</xdr:rowOff>
    </xdr:from>
    <xdr:to>
      <xdr:col>50</xdr:col>
      <xdr:colOff>165100</xdr:colOff>
      <xdr:row>97</xdr:row>
      <xdr:rowOff>15398</xdr:rowOff>
    </xdr:to>
    <xdr:sp macro="" textlink="">
      <xdr:nvSpPr>
        <xdr:cNvPr id="474" name="楕円 473"/>
        <xdr:cNvSpPr/>
      </xdr:nvSpPr>
      <xdr:spPr>
        <a:xfrm>
          <a:off x="9588500" y="165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6525</xdr:rowOff>
    </xdr:from>
    <xdr:ext cx="534377" cy="259045"/>
    <xdr:sp macro="" textlink="">
      <xdr:nvSpPr>
        <xdr:cNvPr id="475" name="テキスト ボックス 474"/>
        <xdr:cNvSpPr txBox="1"/>
      </xdr:nvSpPr>
      <xdr:spPr>
        <a:xfrm>
          <a:off x="9372111" y="1663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81259</xdr:rowOff>
    </xdr:from>
    <xdr:to>
      <xdr:col>46</xdr:col>
      <xdr:colOff>38100</xdr:colOff>
      <xdr:row>97</xdr:row>
      <xdr:rowOff>11409</xdr:rowOff>
    </xdr:to>
    <xdr:sp macro="" textlink="">
      <xdr:nvSpPr>
        <xdr:cNvPr id="476" name="楕円 475"/>
        <xdr:cNvSpPr/>
      </xdr:nvSpPr>
      <xdr:spPr>
        <a:xfrm>
          <a:off x="8699500" y="1654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2536</xdr:rowOff>
    </xdr:from>
    <xdr:ext cx="534377" cy="259045"/>
    <xdr:sp macro="" textlink="">
      <xdr:nvSpPr>
        <xdr:cNvPr id="477" name="テキスト ボックス 476"/>
        <xdr:cNvSpPr txBox="1"/>
      </xdr:nvSpPr>
      <xdr:spPr>
        <a:xfrm>
          <a:off x="8483111" y="1663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88123</xdr:rowOff>
    </xdr:from>
    <xdr:to>
      <xdr:col>41</xdr:col>
      <xdr:colOff>101600</xdr:colOff>
      <xdr:row>97</xdr:row>
      <xdr:rowOff>18273</xdr:rowOff>
    </xdr:to>
    <xdr:sp macro="" textlink="">
      <xdr:nvSpPr>
        <xdr:cNvPr id="478" name="楕円 477"/>
        <xdr:cNvSpPr/>
      </xdr:nvSpPr>
      <xdr:spPr>
        <a:xfrm>
          <a:off x="7810500" y="1654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9400</xdr:rowOff>
    </xdr:from>
    <xdr:ext cx="534377" cy="259045"/>
    <xdr:sp macro="" textlink="">
      <xdr:nvSpPr>
        <xdr:cNvPr id="479" name="テキスト ボックス 478"/>
        <xdr:cNvSpPr txBox="1"/>
      </xdr:nvSpPr>
      <xdr:spPr>
        <a:xfrm>
          <a:off x="7594111" y="1664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29012</xdr:rowOff>
    </xdr:from>
    <xdr:to>
      <xdr:col>85</xdr:col>
      <xdr:colOff>126364</xdr:colOff>
      <xdr:row>38</xdr:row>
      <xdr:rowOff>139700</xdr:rowOff>
    </xdr:to>
    <xdr:cxnSp macro="">
      <xdr:nvCxnSpPr>
        <xdr:cNvPr id="501" name="直線コネクタ 500"/>
        <xdr:cNvCxnSpPr/>
      </xdr:nvCxnSpPr>
      <xdr:spPr>
        <a:xfrm flipV="1">
          <a:off x="16317595" y="5686862"/>
          <a:ext cx="1269" cy="9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147139</xdr:rowOff>
    </xdr:from>
    <xdr:ext cx="599010" cy="259045"/>
    <xdr:sp macro="" textlink="">
      <xdr:nvSpPr>
        <xdr:cNvPr id="504" name="災害復旧事業費最大値テキスト"/>
        <xdr:cNvSpPr txBox="1"/>
      </xdr:nvSpPr>
      <xdr:spPr>
        <a:xfrm>
          <a:off x="16370300" y="546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29012</xdr:rowOff>
    </xdr:from>
    <xdr:to>
      <xdr:col>86</xdr:col>
      <xdr:colOff>25400</xdr:colOff>
      <xdr:row>33</xdr:row>
      <xdr:rowOff>29012</xdr:rowOff>
    </xdr:to>
    <xdr:cxnSp macro="">
      <xdr:nvCxnSpPr>
        <xdr:cNvPr id="505" name="直線コネクタ 504"/>
        <xdr:cNvCxnSpPr/>
      </xdr:nvCxnSpPr>
      <xdr:spPr>
        <a:xfrm>
          <a:off x="16230600" y="568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143092</xdr:rowOff>
    </xdr:from>
    <xdr:to>
      <xdr:col>85</xdr:col>
      <xdr:colOff>127000</xdr:colOff>
      <xdr:row>38</xdr:row>
      <xdr:rowOff>16320</xdr:rowOff>
    </xdr:to>
    <xdr:cxnSp macro="">
      <xdr:nvCxnSpPr>
        <xdr:cNvPr id="506" name="直線コネクタ 505"/>
        <xdr:cNvCxnSpPr/>
      </xdr:nvCxnSpPr>
      <xdr:spPr>
        <a:xfrm flipV="1">
          <a:off x="15481300" y="6486742"/>
          <a:ext cx="838200" cy="4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139372</xdr:rowOff>
    </xdr:from>
    <xdr:ext cx="534377" cy="259045"/>
    <xdr:sp macro="" textlink="">
      <xdr:nvSpPr>
        <xdr:cNvPr id="507" name="災害復旧事業費平均値テキスト"/>
        <xdr:cNvSpPr txBox="1"/>
      </xdr:nvSpPr>
      <xdr:spPr>
        <a:xfrm>
          <a:off x="16370300" y="64830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160945</xdr:rowOff>
    </xdr:from>
    <xdr:to>
      <xdr:col>85</xdr:col>
      <xdr:colOff>177800</xdr:colOff>
      <xdr:row>38</xdr:row>
      <xdr:rowOff>91095</xdr:rowOff>
    </xdr:to>
    <xdr:sp macro="" textlink="">
      <xdr:nvSpPr>
        <xdr:cNvPr id="508" name="フローチャート: 判断 507"/>
        <xdr:cNvSpPr/>
      </xdr:nvSpPr>
      <xdr:spPr>
        <a:xfrm>
          <a:off x="16268700" y="650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39070</xdr:rowOff>
    </xdr:from>
    <xdr:to>
      <xdr:col>81</xdr:col>
      <xdr:colOff>50800</xdr:colOff>
      <xdr:row>38</xdr:row>
      <xdr:rowOff>16320</xdr:rowOff>
    </xdr:to>
    <xdr:cxnSp macro="">
      <xdr:nvCxnSpPr>
        <xdr:cNvPr id="509" name="直線コネクタ 508"/>
        <xdr:cNvCxnSpPr/>
      </xdr:nvCxnSpPr>
      <xdr:spPr>
        <a:xfrm>
          <a:off x="14592300" y="6382720"/>
          <a:ext cx="889000" cy="14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142511</xdr:rowOff>
    </xdr:from>
    <xdr:to>
      <xdr:col>81</xdr:col>
      <xdr:colOff>101600</xdr:colOff>
      <xdr:row>38</xdr:row>
      <xdr:rowOff>72661</xdr:rowOff>
    </xdr:to>
    <xdr:sp macro="" textlink="">
      <xdr:nvSpPr>
        <xdr:cNvPr id="510" name="フローチャート: 判断 509"/>
        <xdr:cNvSpPr/>
      </xdr:nvSpPr>
      <xdr:spPr>
        <a:xfrm>
          <a:off x="15430500" y="648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63788</xdr:rowOff>
    </xdr:from>
    <xdr:ext cx="534377" cy="259045"/>
    <xdr:sp macro="" textlink="">
      <xdr:nvSpPr>
        <xdr:cNvPr id="511" name="テキスト ボックス 510"/>
        <xdr:cNvSpPr txBox="1"/>
      </xdr:nvSpPr>
      <xdr:spPr>
        <a:xfrm>
          <a:off x="15214111" y="65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17207</xdr:rowOff>
    </xdr:from>
    <xdr:to>
      <xdr:col>76</xdr:col>
      <xdr:colOff>114300</xdr:colOff>
      <xdr:row>37</xdr:row>
      <xdr:rowOff>39070</xdr:rowOff>
    </xdr:to>
    <xdr:cxnSp macro="">
      <xdr:nvCxnSpPr>
        <xdr:cNvPr id="512" name="直線コネクタ 511"/>
        <xdr:cNvCxnSpPr/>
      </xdr:nvCxnSpPr>
      <xdr:spPr>
        <a:xfrm>
          <a:off x="13703300" y="6360857"/>
          <a:ext cx="889000" cy="2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xdr:rowOff>
    </xdr:from>
    <xdr:to>
      <xdr:col>76</xdr:col>
      <xdr:colOff>165100</xdr:colOff>
      <xdr:row>38</xdr:row>
      <xdr:rowOff>102251</xdr:rowOff>
    </xdr:to>
    <xdr:sp macro="" textlink="">
      <xdr:nvSpPr>
        <xdr:cNvPr id="513" name="フローチャート: 判断 512"/>
        <xdr:cNvSpPr/>
      </xdr:nvSpPr>
      <xdr:spPr>
        <a:xfrm>
          <a:off x="14541500" y="651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93378</xdr:rowOff>
    </xdr:from>
    <xdr:ext cx="469744" cy="259045"/>
    <xdr:sp macro="" textlink="">
      <xdr:nvSpPr>
        <xdr:cNvPr id="514" name="テキスト ボックス 513"/>
        <xdr:cNvSpPr txBox="1"/>
      </xdr:nvSpPr>
      <xdr:spPr>
        <a:xfrm>
          <a:off x="14357428" y="660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20380</xdr:rowOff>
    </xdr:from>
    <xdr:to>
      <xdr:col>71</xdr:col>
      <xdr:colOff>177800</xdr:colOff>
      <xdr:row>37</xdr:row>
      <xdr:rowOff>17207</xdr:rowOff>
    </xdr:to>
    <xdr:cxnSp macro="">
      <xdr:nvCxnSpPr>
        <xdr:cNvPr id="515" name="直線コネクタ 514"/>
        <xdr:cNvCxnSpPr/>
      </xdr:nvCxnSpPr>
      <xdr:spPr>
        <a:xfrm>
          <a:off x="12814300" y="5163880"/>
          <a:ext cx="889000" cy="11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148180</xdr:rowOff>
    </xdr:from>
    <xdr:to>
      <xdr:col>72</xdr:col>
      <xdr:colOff>38100</xdr:colOff>
      <xdr:row>38</xdr:row>
      <xdr:rowOff>78330</xdr:rowOff>
    </xdr:to>
    <xdr:sp macro="" textlink="">
      <xdr:nvSpPr>
        <xdr:cNvPr id="516" name="フローチャート: 判断 515"/>
        <xdr:cNvSpPr/>
      </xdr:nvSpPr>
      <xdr:spPr>
        <a:xfrm>
          <a:off x="13652500" y="649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69458</xdr:rowOff>
    </xdr:from>
    <xdr:ext cx="534377" cy="259045"/>
    <xdr:sp macro="" textlink="">
      <xdr:nvSpPr>
        <xdr:cNvPr id="517" name="テキスト ボックス 516"/>
        <xdr:cNvSpPr txBox="1"/>
      </xdr:nvSpPr>
      <xdr:spPr>
        <a:xfrm>
          <a:off x="13436111" y="65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4876</xdr:rowOff>
    </xdr:from>
    <xdr:to>
      <xdr:col>67</xdr:col>
      <xdr:colOff>101600</xdr:colOff>
      <xdr:row>38</xdr:row>
      <xdr:rowOff>106476</xdr:rowOff>
    </xdr:to>
    <xdr:sp macro="" textlink="">
      <xdr:nvSpPr>
        <xdr:cNvPr id="518" name="フローチャート: 判断 517"/>
        <xdr:cNvSpPr/>
      </xdr:nvSpPr>
      <xdr:spPr>
        <a:xfrm>
          <a:off x="12763500" y="65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97603</xdr:rowOff>
    </xdr:from>
    <xdr:ext cx="469744" cy="259045"/>
    <xdr:sp macro="" textlink="">
      <xdr:nvSpPr>
        <xdr:cNvPr id="519" name="テキスト ボックス 518"/>
        <xdr:cNvSpPr txBox="1"/>
      </xdr:nvSpPr>
      <xdr:spPr>
        <a:xfrm>
          <a:off x="12579428" y="66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92292</xdr:rowOff>
    </xdr:from>
    <xdr:to>
      <xdr:col>85</xdr:col>
      <xdr:colOff>177800</xdr:colOff>
      <xdr:row>38</xdr:row>
      <xdr:rowOff>22442</xdr:rowOff>
    </xdr:to>
    <xdr:sp macro="" textlink="">
      <xdr:nvSpPr>
        <xdr:cNvPr id="525" name="楕円 524"/>
        <xdr:cNvSpPr/>
      </xdr:nvSpPr>
      <xdr:spPr>
        <a:xfrm>
          <a:off x="16268700" y="643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115169</xdr:rowOff>
    </xdr:from>
    <xdr:ext cx="534377" cy="259045"/>
    <xdr:sp macro="" textlink="">
      <xdr:nvSpPr>
        <xdr:cNvPr id="526" name="災害復旧事業費該当値テキスト"/>
        <xdr:cNvSpPr txBox="1"/>
      </xdr:nvSpPr>
      <xdr:spPr>
        <a:xfrm>
          <a:off x="16370300" y="62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136970</xdr:rowOff>
    </xdr:from>
    <xdr:to>
      <xdr:col>81</xdr:col>
      <xdr:colOff>101600</xdr:colOff>
      <xdr:row>38</xdr:row>
      <xdr:rowOff>67120</xdr:rowOff>
    </xdr:to>
    <xdr:sp macro="" textlink="">
      <xdr:nvSpPr>
        <xdr:cNvPr id="527" name="楕円 526"/>
        <xdr:cNvSpPr/>
      </xdr:nvSpPr>
      <xdr:spPr>
        <a:xfrm>
          <a:off x="15430500" y="64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83647</xdr:rowOff>
    </xdr:from>
    <xdr:ext cx="534377" cy="259045"/>
    <xdr:sp macro="" textlink="">
      <xdr:nvSpPr>
        <xdr:cNvPr id="528" name="テキスト ボックス 527"/>
        <xdr:cNvSpPr txBox="1"/>
      </xdr:nvSpPr>
      <xdr:spPr>
        <a:xfrm>
          <a:off x="15214111" y="625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159720</xdr:rowOff>
    </xdr:from>
    <xdr:to>
      <xdr:col>76</xdr:col>
      <xdr:colOff>165100</xdr:colOff>
      <xdr:row>37</xdr:row>
      <xdr:rowOff>89870</xdr:rowOff>
    </xdr:to>
    <xdr:sp macro="" textlink="">
      <xdr:nvSpPr>
        <xdr:cNvPr id="529" name="楕円 528"/>
        <xdr:cNvSpPr/>
      </xdr:nvSpPr>
      <xdr:spPr>
        <a:xfrm>
          <a:off x="14541500" y="63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106397</xdr:rowOff>
    </xdr:from>
    <xdr:ext cx="534377" cy="259045"/>
    <xdr:sp macro="" textlink="">
      <xdr:nvSpPr>
        <xdr:cNvPr id="530" name="テキスト ボックス 529"/>
        <xdr:cNvSpPr txBox="1"/>
      </xdr:nvSpPr>
      <xdr:spPr>
        <a:xfrm>
          <a:off x="14325111" y="610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137857</xdr:rowOff>
    </xdr:from>
    <xdr:to>
      <xdr:col>72</xdr:col>
      <xdr:colOff>38100</xdr:colOff>
      <xdr:row>37</xdr:row>
      <xdr:rowOff>68007</xdr:rowOff>
    </xdr:to>
    <xdr:sp macro="" textlink="">
      <xdr:nvSpPr>
        <xdr:cNvPr id="531" name="楕円 530"/>
        <xdr:cNvSpPr/>
      </xdr:nvSpPr>
      <xdr:spPr>
        <a:xfrm>
          <a:off x="13652500" y="63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84534</xdr:rowOff>
    </xdr:from>
    <xdr:ext cx="534377" cy="259045"/>
    <xdr:sp macro="" textlink="">
      <xdr:nvSpPr>
        <xdr:cNvPr id="532" name="テキスト ボックス 531"/>
        <xdr:cNvSpPr txBox="1"/>
      </xdr:nvSpPr>
      <xdr:spPr>
        <a:xfrm>
          <a:off x="13436111" y="608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141030</xdr:rowOff>
    </xdr:from>
    <xdr:to>
      <xdr:col>67</xdr:col>
      <xdr:colOff>101600</xdr:colOff>
      <xdr:row>30</xdr:row>
      <xdr:rowOff>71180</xdr:rowOff>
    </xdr:to>
    <xdr:sp macro="" textlink="">
      <xdr:nvSpPr>
        <xdr:cNvPr id="533" name="楕円 532"/>
        <xdr:cNvSpPr/>
      </xdr:nvSpPr>
      <xdr:spPr>
        <a:xfrm>
          <a:off x="12763500" y="51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87707</xdr:rowOff>
    </xdr:from>
    <xdr:ext cx="599010" cy="259045"/>
    <xdr:sp macro="" textlink="">
      <xdr:nvSpPr>
        <xdr:cNvPr id="534" name="テキスト ボックス 533"/>
        <xdr:cNvSpPr txBox="1"/>
      </xdr:nvSpPr>
      <xdr:spPr>
        <a:xfrm>
          <a:off x="12514795" y="488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4" name="直線コネクタ 59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5" name="テキスト ボックス 59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6" name="直線コネクタ 59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7" name="テキスト ボックス 59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8" name="直線コネクタ 59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9" name="テキスト ボックス 59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0" name="直線コネクタ 59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1" name="テキスト ボックス 60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5" name="直線コネクタ 604"/>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6"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7" name="直線コネクタ 606"/>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08"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09" name="直線コネクタ 608"/>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2329</xdr:rowOff>
    </xdr:from>
    <xdr:to>
      <xdr:col>85</xdr:col>
      <xdr:colOff>127000</xdr:colOff>
      <xdr:row>74</xdr:row>
      <xdr:rowOff>75829</xdr:rowOff>
    </xdr:to>
    <xdr:cxnSp macro="">
      <xdr:nvCxnSpPr>
        <xdr:cNvPr id="610" name="直線コネクタ 609"/>
        <xdr:cNvCxnSpPr/>
      </xdr:nvCxnSpPr>
      <xdr:spPr>
        <a:xfrm>
          <a:off x="15481300" y="12689629"/>
          <a:ext cx="838200" cy="7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66508</xdr:rowOff>
    </xdr:from>
    <xdr:ext cx="534377" cy="259045"/>
    <xdr:sp macro="" textlink="">
      <xdr:nvSpPr>
        <xdr:cNvPr id="611" name="公債費平均値テキスト"/>
        <xdr:cNvSpPr txBox="1"/>
      </xdr:nvSpPr>
      <xdr:spPr>
        <a:xfrm>
          <a:off x="16370300" y="1309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2" name="フローチャート: 判断 611"/>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2329</xdr:rowOff>
    </xdr:from>
    <xdr:to>
      <xdr:col>81</xdr:col>
      <xdr:colOff>50800</xdr:colOff>
      <xdr:row>74</xdr:row>
      <xdr:rowOff>162761</xdr:rowOff>
    </xdr:to>
    <xdr:cxnSp macro="">
      <xdr:nvCxnSpPr>
        <xdr:cNvPr id="613" name="直線コネクタ 612"/>
        <xdr:cNvCxnSpPr/>
      </xdr:nvCxnSpPr>
      <xdr:spPr>
        <a:xfrm flipV="1">
          <a:off x="14592300" y="12689629"/>
          <a:ext cx="889000" cy="16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4" name="フローチャート: 判断 613"/>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24181</xdr:rowOff>
    </xdr:from>
    <xdr:ext cx="534377" cy="259045"/>
    <xdr:sp macro="" textlink="">
      <xdr:nvSpPr>
        <xdr:cNvPr id="615" name="テキスト ボックス 614"/>
        <xdr:cNvSpPr txBox="1"/>
      </xdr:nvSpPr>
      <xdr:spPr>
        <a:xfrm>
          <a:off x="15214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162761</xdr:rowOff>
    </xdr:from>
    <xdr:to>
      <xdr:col>76</xdr:col>
      <xdr:colOff>114300</xdr:colOff>
      <xdr:row>74</xdr:row>
      <xdr:rowOff>170296</xdr:rowOff>
    </xdr:to>
    <xdr:cxnSp macro="">
      <xdr:nvCxnSpPr>
        <xdr:cNvPr id="616" name="直線コネクタ 615"/>
        <xdr:cNvCxnSpPr/>
      </xdr:nvCxnSpPr>
      <xdr:spPr>
        <a:xfrm flipV="1">
          <a:off x="13703300" y="12850061"/>
          <a:ext cx="889000" cy="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7" name="フローチャート: 判断 616"/>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44093</xdr:rowOff>
    </xdr:from>
    <xdr:ext cx="534377" cy="259045"/>
    <xdr:sp macro="" textlink="">
      <xdr:nvSpPr>
        <xdr:cNvPr id="618" name="テキスト ボックス 617"/>
        <xdr:cNvSpPr txBox="1"/>
      </xdr:nvSpPr>
      <xdr:spPr>
        <a:xfrm>
          <a:off x="14325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159209</xdr:rowOff>
    </xdr:from>
    <xdr:to>
      <xdr:col>71</xdr:col>
      <xdr:colOff>177800</xdr:colOff>
      <xdr:row>74</xdr:row>
      <xdr:rowOff>170296</xdr:rowOff>
    </xdr:to>
    <xdr:cxnSp macro="">
      <xdr:nvCxnSpPr>
        <xdr:cNvPr id="619" name="直線コネクタ 618"/>
        <xdr:cNvCxnSpPr/>
      </xdr:nvCxnSpPr>
      <xdr:spPr>
        <a:xfrm>
          <a:off x="12814300" y="12846509"/>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0" name="フローチャート: 判断 619"/>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21" name="テキスト ボックス 620"/>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2" name="フローチャート: 判断 621"/>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3" name="テキスト ボックス 622"/>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25029</xdr:rowOff>
    </xdr:from>
    <xdr:to>
      <xdr:col>85</xdr:col>
      <xdr:colOff>177800</xdr:colOff>
      <xdr:row>74</xdr:row>
      <xdr:rowOff>126629</xdr:rowOff>
    </xdr:to>
    <xdr:sp macro="" textlink="">
      <xdr:nvSpPr>
        <xdr:cNvPr id="629" name="楕円 628"/>
        <xdr:cNvSpPr/>
      </xdr:nvSpPr>
      <xdr:spPr>
        <a:xfrm>
          <a:off x="16268700" y="1271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47906</xdr:rowOff>
    </xdr:from>
    <xdr:ext cx="599010" cy="259045"/>
    <xdr:sp macro="" textlink="">
      <xdr:nvSpPr>
        <xdr:cNvPr id="630" name="公債費該当値テキスト"/>
        <xdr:cNvSpPr txBox="1"/>
      </xdr:nvSpPr>
      <xdr:spPr>
        <a:xfrm>
          <a:off x="16370300" y="1256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122979</xdr:rowOff>
    </xdr:from>
    <xdr:to>
      <xdr:col>81</xdr:col>
      <xdr:colOff>101600</xdr:colOff>
      <xdr:row>74</xdr:row>
      <xdr:rowOff>53129</xdr:rowOff>
    </xdr:to>
    <xdr:sp macro="" textlink="">
      <xdr:nvSpPr>
        <xdr:cNvPr id="631" name="楕円 630"/>
        <xdr:cNvSpPr/>
      </xdr:nvSpPr>
      <xdr:spPr>
        <a:xfrm>
          <a:off x="15430500" y="126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69656</xdr:rowOff>
    </xdr:from>
    <xdr:ext cx="599010" cy="259045"/>
    <xdr:sp macro="" textlink="">
      <xdr:nvSpPr>
        <xdr:cNvPr id="632" name="テキスト ボックス 631"/>
        <xdr:cNvSpPr txBox="1"/>
      </xdr:nvSpPr>
      <xdr:spPr>
        <a:xfrm>
          <a:off x="15181795" y="1241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111961</xdr:rowOff>
    </xdr:from>
    <xdr:to>
      <xdr:col>76</xdr:col>
      <xdr:colOff>165100</xdr:colOff>
      <xdr:row>75</xdr:row>
      <xdr:rowOff>42111</xdr:rowOff>
    </xdr:to>
    <xdr:sp macro="" textlink="">
      <xdr:nvSpPr>
        <xdr:cNvPr id="633" name="楕円 632"/>
        <xdr:cNvSpPr/>
      </xdr:nvSpPr>
      <xdr:spPr>
        <a:xfrm>
          <a:off x="14541500" y="127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58638</xdr:rowOff>
    </xdr:from>
    <xdr:ext cx="599010" cy="259045"/>
    <xdr:sp macro="" textlink="">
      <xdr:nvSpPr>
        <xdr:cNvPr id="634" name="テキスト ボックス 633"/>
        <xdr:cNvSpPr txBox="1"/>
      </xdr:nvSpPr>
      <xdr:spPr>
        <a:xfrm>
          <a:off x="14292795" y="1257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119496</xdr:rowOff>
    </xdr:from>
    <xdr:to>
      <xdr:col>72</xdr:col>
      <xdr:colOff>38100</xdr:colOff>
      <xdr:row>75</xdr:row>
      <xdr:rowOff>49646</xdr:rowOff>
    </xdr:to>
    <xdr:sp macro="" textlink="">
      <xdr:nvSpPr>
        <xdr:cNvPr id="635" name="楕円 634"/>
        <xdr:cNvSpPr/>
      </xdr:nvSpPr>
      <xdr:spPr>
        <a:xfrm>
          <a:off x="13652500" y="1280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66173</xdr:rowOff>
    </xdr:from>
    <xdr:ext cx="599010" cy="259045"/>
    <xdr:sp macro="" textlink="">
      <xdr:nvSpPr>
        <xdr:cNvPr id="636" name="テキスト ボックス 635"/>
        <xdr:cNvSpPr txBox="1"/>
      </xdr:nvSpPr>
      <xdr:spPr>
        <a:xfrm>
          <a:off x="13403795" y="1258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108409</xdr:rowOff>
    </xdr:from>
    <xdr:to>
      <xdr:col>67</xdr:col>
      <xdr:colOff>101600</xdr:colOff>
      <xdr:row>75</xdr:row>
      <xdr:rowOff>38559</xdr:rowOff>
    </xdr:to>
    <xdr:sp macro="" textlink="">
      <xdr:nvSpPr>
        <xdr:cNvPr id="637" name="楕円 636"/>
        <xdr:cNvSpPr/>
      </xdr:nvSpPr>
      <xdr:spPr>
        <a:xfrm>
          <a:off x="12763500" y="1279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55086</xdr:rowOff>
    </xdr:from>
    <xdr:ext cx="599010" cy="259045"/>
    <xdr:sp macro="" textlink="">
      <xdr:nvSpPr>
        <xdr:cNvPr id="638" name="テキスト ボックス 637"/>
        <xdr:cNvSpPr txBox="1"/>
      </xdr:nvSpPr>
      <xdr:spPr>
        <a:xfrm>
          <a:off x="12514795" y="1257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2" name="直線コネクタ 661"/>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3"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4" name="直線コネクタ 663"/>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5"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6" name="直線コネクタ 665"/>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115731</xdr:rowOff>
    </xdr:from>
    <xdr:to>
      <xdr:col>85</xdr:col>
      <xdr:colOff>127000</xdr:colOff>
      <xdr:row>98</xdr:row>
      <xdr:rowOff>122089</xdr:rowOff>
    </xdr:to>
    <xdr:cxnSp macro="">
      <xdr:nvCxnSpPr>
        <xdr:cNvPr id="667" name="直線コネクタ 666"/>
        <xdr:cNvCxnSpPr/>
      </xdr:nvCxnSpPr>
      <xdr:spPr>
        <a:xfrm>
          <a:off x="15481300" y="16917831"/>
          <a:ext cx="838200" cy="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68"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69" name="フローチャート: 判断 668"/>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115731</xdr:rowOff>
    </xdr:from>
    <xdr:to>
      <xdr:col>81</xdr:col>
      <xdr:colOff>50800</xdr:colOff>
      <xdr:row>98</xdr:row>
      <xdr:rowOff>135846</xdr:rowOff>
    </xdr:to>
    <xdr:cxnSp macro="">
      <xdr:nvCxnSpPr>
        <xdr:cNvPr id="670" name="直線コネクタ 669"/>
        <xdr:cNvCxnSpPr/>
      </xdr:nvCxnSpPr>
      <xdr:spPr>
        <a:xfrm flipV="1">
          <a:off x="14592300" y="16917831"/>
          <a:ext cx="889000" cy="2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1" name="フローチャート: 判断 670"/>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672" name="テキスト ボックス 671"/>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102372</xdr:rowOff>
    </xdr:from>
    <xdr:to>
      <xdr:col>76</xdr:col>
      <xdr:colOff>114300</xdr:colOff>
      <xdr:row>98</xdr:row>
      <xdr:rowOff>135846</xdr:rowOff>
    </xdr:to>
    <xdr:cxnSp macro="">
      <xdr:nvCxnSpPr>
        <xdr:cNvPr id="673" name="直線コネクタ 672"/>
        <xdr:cNvCxnSpPr/>
      </xdr:nvCxnSpPr>
      <xdr:spPr>
        <a:xfrm>
          <a:off x="13703300" y="16904472"/>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4" name="フローチャート: 判断 673"/>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5" name="テキスト ボックス 674"/>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101068</xdr:rowOff>
    </xdr:from>
    <xdr:to>
      <xdr:col>71</xdr:col>
      <xdr:colOff>177800</xdr:colOff>
      <xdr:row>98</xdr:row>
      <xdr:rowOff>102372</xdr:rowOff>
    </xdr:to>
    <xdr:cxnSp macro="">
      <xdr:nvCxnSpPr>
        <xdr:cNvPr id="676" name="直線コネクタ 675"/>
        <xdr:cNvCxnSpPr/>
      </xdr:nvCxnSpPr>
      <xdr:spPr>
        <a:xfrm>
          <a:off x="12814300" y="16903168"/>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7" name="フローチャート: 判断 676"/>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78" name="テキスト ボックス 677"/>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79" name="フローチャート: 判断 678"/>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8411</xdr:rowOff>
    </xdr:from>
    <xdr:ext cx="534377" cy="259045"/>
    <xdr:sp macro="" textlink="">
      <xdr:nvSpPr>
        <xdr:cNvPr id="680" name="テキスト ボックス 679"/>
        <xdr:cNvSpPr txBox="1"/>
      </xdr:nvSpPr>
      <xdr:spPr>
        <a:xfrm>
          <a:off x="12547111" y="16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71289</xdr:rowOff>
    </xdr:from>
    <xdr:to>
      <xdr:col>85</xdr:col>
      <xdr:colOff>177800</xdr:colOff>
      <xdr:row>99</xdr:row>
      <xdr:rowOff>1439</xdr:rowOff>
    </xdr:to>
    <xdr:sp macro="" textlink="">
      <xdr:nvSpPr>
        <xdr:cNvPr id="686" name="楕円 685"/>
        <xdr:cNvSpPr/>
      </xdr:nvSpPr>
      <xdr:spPr>
        <a:xfrm>
          <a:off x="16268700" y="1687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39816</xdr:rowOff>
    </xdr:from>
    <xdr:ext cx="534377" cy="259045"/>
    <xdr:sp macro="" textlink="">
      <xdr:nvSpPr>
        <xdr:cNvPr id="687" name="積立金該当値テキスト"/>
        <xdr:cNvSpPr txBox="1"/>
      </xdr:nvSpPr>
      <xdr:spPr>
        <a:xfrm>
          <a:off x="16370300" y="1684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64931</xdr:rowOff>
    </xdr:from>
    <xdr:to>
      <xdr:col>81</xdr:col>
      <xdr:colOff>101600</xdr:colOff>
      <xdr:row>98</xdr:row>
      <xdr:rowOff>166531</xdr:rowOff>
    </xdr:to>
    <xdr:sp macro="" textlink="">
      <xdr:nvSpPr>
        <xdr:cNvPr id="688" name="楕円 687"/>
        <xdr:cNvSpPr/>
      </xdr:nvSpPr>
      <xdr:spPr>
        <a:xfrm>
          <a:off x="15430500" y="168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11608</xdr:rowOff>
    </xdr:from>
    <xdr:ext cx="534377" cy="259045"/>
    <xdr:sp macro="" textlink="">
      <xdr:nvSpPr>
        <xdr:cNvPr id="689" name="テキスト ボックス 688"/>
        <xdr:cNvSpPr txBox="1"/>
      </xdr:nvSpPr>
      <xdr:spPr>
        <a:xfrm>
          <a:off x="15214111" y="1664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85046</xdr:rowOff>
    </xdr:from>
    <xdr:to>
      <xdr:col>76</xdr:col>
      <xdr:colOff>165100</xdr:colOff>
      <xdr:row>99</xdr:row>
      <xdr:rowOff>15196</xdr:rowOff>
    </xdr:to>
    <xdr:sp macro="" textlink="">
      <xdr:nvSpPr>
        <xdr:cNvPr id="690" name="楕円 689"/>
        <xdr:cNvSpPr/>
      </xdr:nvSpPr>
      <xdr:spPr>
        <a:xfrm>
          <a:off x="14541500" y="168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6323</xdr:rowOff>
    </xdr:from>
    <xdr:ext cx="534377" cy="259045"/>
    <xdr:sp macro="" textlink="">
      <xdr:nvSpPr>
        <xdr:cNvPr id="691" name="テキスト ボックス 690"/>
        <xdr:cNvSpPr txBox="1"/>
      </xdr:nvSpPr>
      <xdr:spPr>
        <a:xfrm>
          <a:off x="14325111" y="1697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51572</xdr:rowOff>
    </xdr:from>
    <xdr:to>
      <xdr:col>72</xdr:col>
      <xdr:colOff>38100</xdr:colOff>
      <xdr:row>98</xdr:row>
      <xdr:rowOff>153172</xdr:rowOff>
    </xdr:to>
    <xdr:sp macro="" textlink="">
      <xdr:nvSpPr>
        <xdr:cNvPr id="692" name="楕円 691"/>
        <xdr:cNvSpPr/>
      </xdr:nvSpPr>
      <xdr:spPr>
        <a:xfrm>
          <a:off x="13652500" y="168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144299</xdr:rowOff>
    </xdr:from>
    <xdr:ext cx="534377" cy="259045"/>
    <xdr:sp macro="" textlink="">
      <xdr:nvSpPr>
        <xdr:cNvPr id="693" name="テキスト ボックス 692"/>
        <xdr:cNvSpPr txBox="1"/>
      </xdr:nvSpPr>
      <xdr:spPr>
        <a:xfrm>
          <a:off x="13436111" y="1694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50268</xdr:rowOff>
    </xdr:from>
    <xdr:to>
      <xdr:col>67</xdr:col>
      <xdr:colOff>101600</xdr:colOff>
      <xdr:row>98</xdr:row>
      <xdr:rowOff>151868</xdr:rowOff>
    </xdr:to>
    <xdr:sp macro="" textlink="">
      <xdr:nvSpPr>
        <xdr:cNvPr id="694" name="楕円 693"/>
        <xdr:cNvSpPr/>
      </xdr:nvSpPr>
      <xdr:spPr>
        <a:xfrm>
          <a:off x="12763500" y="168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168395</xdr:rowOff>
    </xdr:from>
    <xdr:ext cx="534377" cy="259045"/>
    <xdr:sp macro="" textlink="">
      <xdr:nvSpPr>
        <xdr:cNvPr id="695" name="テキスト ボックス 694"/>
        <xdr:cNvSpPr txBox="1"/>
      </xdr:nvSpPr>
      <xdr:spPr>
        <a:xfrm>
          <a:off x="12547111" y="1662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7" name="直線コネクタ 716"/>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0"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1" name="直線コネクタ 720"/>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139197</xdr:rowOff>
    </xdr:from>
    <xdr:to>
      <xdr:col>116</xdr:col>
      <xdr:colOff>63500</xdr:colOff>
      <xdr:row>38</xdr:row>
      <xdr:rowOff>139197</xdr:rowOff>
    </xdr:to>
    <xdr:cxnSp macro="">
      <xdr:nvCxnSpPr>
        <xdr:cNvPr id="722" name="直線コネクタ 721"/>
        <xdr:cNvCxnSpPr/>
      </xdr:nvCxnSpPr>
      <xdr:spPr>
        <a:xfrm>
          <a:off x="21323300" y="66542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3"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4" name="フローチャート: 判断 723"/>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128910</xdr:rowOff>
    </xdr:from>
    <xdr:to>
      <xdr:col>111</xdr:col>
      <xdr:colOff>177800</xdr:colOff>
      <xdr:row>38</xdr:row>
      <xdr:rowOff>139197</xdr:rowOff>
    </xdr:to>
    <xdr:cxnSp macro="">
      <xdr:nvCxnSpPr>
        <xdr:cNvPr id="725" name="直線コネクタ 724"/>
        <xdr:cNvCxnSpPr/>
      </xdr:nvCxnSpPr>
      <xdr:spPr>
        <a:xfrm>
          <a:off x="20434300" y="664401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6" name="フローチャート: 判断 725"/>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7" name="テキスト ボックス 726"/>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128910</xdr:rowOff>
    </xdr:from>
    <xdr:to>
      <xdr:col>107</xdr:col>
      <xdr:colOff>50800</xdr:colOff>
      <xdr:row>38</xdr:row>
      <xdr:rowOff>129733</xdr:rowOff>
    </xdr:to>
    <xdr:cxnSp macro="">
      <xdr:nvCxnSpPr>
        <xdr:cNvPr id="728" name="直線コネクタ 727"/>
        <xdr:cNvCxnSpPr/>
      </xdr:nvCxnSpPr>
      <xdr:spPr>
        <a:xfrm flipV="1">
          <a:off x="19545300" y="664401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29" name="フローチャート: 判断 728"/>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0" name="テキスト ボックス 729"/>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129184</xdr:rowOff>
    </xdr:from>
    <xdr:to>
      <xdr:col>102</xdr:col>
      <xdr:colOff>114300</xdr:colOff>
      <xdr:row>38</xdr:row>
      <xdr:rowOff>129733</xdr:rowOff>
    </xdr:to>
    <xdr:cxnSp macro="">
      <xdr:nvCxnSpPr>
        <xdr:cNvPr id="731" name="直線コネクタ 730"/>
        <xdr:cNvCxnSpPr/>
      </xdr:nvCxnSpPr>
      <xdr:spPr>
        <a:xfrm>
          <a:off x="18656300" y="6644284"/>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2" name="フローチャート: 判断 731"/>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3" name="テキスト ボックス 732"/>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4" name="フローチャート: 判断 733"/>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5" name="テキスト ボックス 734"/>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88397</xdr:rowOff>
    </xdr:from>
    <xdr:to>
      <xdr:col>116</xdr:col>
      <xdr:colOff>114300</xdr:colOff>
      <xdr:row>39</xdr:row>
      <xdr:rowOff>18547</xdr:rowOff>
    </xdr:to>
    <xdr:sp macro="" textlink="">
      <xdr:nvSpPr>
        <xdr:cNvPr id="741" name="楕円 740"/>
        <xdr:cNvSpPr/>
      </xdr:nvSpPr>
      <xdr:spPr>
        <a:xfrm>
          <a:off x="221107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3324</xdr:rowOff>
    </xdr:from>
    <xdr:ext cx="313932" cy="259045"/>
    <xdr:sp macro="" textlink="">
      <xdr:nvSpPr>
        <xdr:cNvPr id="742" name="投資及び出資金該当値テキスト"/>
        <xdr:cNvSpPr txBox="1"/>
      </xdr:nvSpPr>
      <xdr:spPr>
        <a:xfrm>
          <a:off x="22212300" y="6518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88397</xdr:rowOff>
    </xdr:from>
    <xdr:to>
      <xdr:col>112</xdr:col>
      <xdr:colOff>38100</xdr:colOff>
      <xdr:row>39</xdr:row>
      <xdr:rowOff>18547</xdr:rowOff>
    </xdr:to>
    <xdr:sp macro="" textlink="">
      <xdr:nvSpPr>
        <xdr:cNvPr id="743" name="楕円 742"/>
        <xdr:cNvSpPr/>
      </xdr:nvSpPr>
      <xdr:spPr>
        <a:xfrm>
          <a:off x="21272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9674</xdr:rowOff>
    </xdr:from>
    <xdr:ext cx="313932" cy="259045"/>
    <xdr:sp macro="" textlink="">
      <xdr:nvSpPr>
        <xdr:cNvPr id="744" name="テキスト ボックス 743"/>
        <xdr:cNvSpPr txBox="1"/>
      </xdr:nvSpPr>
      <xdr:spPr>
        <a:xfrm>
          <a:off x="21166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78110</xdr:rowOff>
    </xdr:from>
    <xdr:to>
      <xdr:col>107</xdr:col>
      <xdr:colOff>101600</xdr:colOff>
      <xdr:row>39</xdr:row>
      <xdr:rowOff>8260</xdr:rowOff>
    </xdr:to>
    <xdr:sp macro="" textlink="">
      <xdr:nvSpPr>
        <xdr:cNvPr id="745" name="楕円 744"/>
        <xdr:cNvSpPr/>
      </xdr:nvSpPr>
      <xdr:spPr>
        <a:xfrm>
          <a:off x="20383500" y="65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170837</xdr:rowOff>
    </xdr:from>
    <xdr:ext cx="378565" cy="259045"/>
    <xdr:sp macro="" textlink="">
      <xdr:nvSpPr>
        <xdr:cNvPr id="746" name="テキスト ボックス 745"/>
        <xdr:cNvSpPr txBox="1"/>
      </xdr:nvSpPr>
      <xdr:spPr>
        <a:xfrm>
          <a:off x="20245017" y="6685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78933</xdr:rowOff>
    </xdr:from>
    <xdr:to>
      <xdr:col>102</xdr:col>
      <xdr:colOff>165100</xdr:colOff>
      <xdr:row>39</xdr:row>
      <xdr:rowOff>9083</xdr:rowOff>
    </xdr:to>
    <xdr:sp macro="" textlink="">
      <xdr:nvSpPr>
        <xdr:cNvPr id="747" name="楕円 746"/>
        <xdr:cNvSpPr/>
      </xdr:nvSpPr>
      <xdr:spPr>
        <a:xfrm>
          <a:off x="19494500" y="659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210</xdr:rowOff>
    </xdr:from>
    <xdr:ext cx="378565" cy="259045"/>
    <xdr:sp macro="" textlink="">
      <xdr:nvSpPr>
        <xdr:cNvPr id="748" name="テキスト ボックス 747"/>
        <xdr:cNvSpPr txBox="1"/>
      </xdr:nvSpPr>
      <xdr:spPr>
        <a:xfrm>
          <a:off x="19356017" y="6686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78384</xdr:rowOff>
    </xdr:from>
    <xdr:to>
      <xdr:col>98</xdr:col>
      <xdr:colOff>38100</xdr:colOff>
      <xdr:row>39</xdr:row>
      <xdr:rowOff>8534</xdr:rowOff>
    </xdr:to>
    <xdr:sp macro="" textlink="">
      <xdr:nvSpPr>
        <xdr:cNvPr id="749" name="楕円 748"/>
        <xdr:cNvSpPr/>
      </xdr:nvSpPr>
      <xdr:spPr>
        <a:xfrm>
          <a:off x="18605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171111</xdr:rowOff>
    </xdr:from>
    <xdr:ext cx="378565" cy="259045"/>
    <xdr:sp macro="" textlink="">
      <xdr:nvSpPr>
        <xdr:cNvPr id="750" name="テキスト ボックス 749"/>
        <xdr:cNvSpPr txBox="1"/>
      </xdr:nvSpPr>
      <xdr:spPr>
        <a:xfrm>
          <a:off x="18467017" y="6686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1" name="直線コネクタ 76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2" name="テキスト ボックス 76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3" name="直線コネクタ 76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4" name="テキスト ボックス 76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5" name="直線コネクタ 76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6" name="テキスト ボックス 76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7" name="直線コネクタ 76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8" name="テキスト ボックス 76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2" name="直線コネクタ 771"/>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4" name="直線コネクタ 77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5"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6" name="直線コネクタ 775"/>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122829</xdr:rowOff>
    </xdr:from>
    <xdr:to>
      <xdr:col>116</xdr:col>
      <xdr:colOff>63500</xdr:colOff>
      <xdr:row>58</xdr:row>
      <xdr:rowOff>124613</xdr:rowOff>
    </xdr:to>
    <xdr:cxnSp macro="">
      <xdr:nvCxnSpPr>
        <xdr:cNvPr id="777" name="直線コネクタ 776"/>
        <xdr:cNvCxnSpPr/>
      </xdr:nvCxnSpPr>
      <xdr:spPr>
        <a:xfrm>
          <a:off x="21323300" y="10066929"/>
          <a:ext cx="8382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78"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79" name="フローチャート: 判断 778"/>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73771</xdr:rowOff>
    </xdr:from>
    <xdr:to>
      <xdr:col>111</xdr:col>
      <xdr:colOff>177800</xdr:colOff>
      <xdr:row>58</xdr:row>
      <xdr:rowOff>122829</xdr:rowOff>
    </xdr:to>
    <xdr:cxnSp macro="">
      <xdr:nvCxnSpPr>
        <xdr:cNvPr id="780" name="直線コネクタ 779"/>
        <xdr:cNvCxnSpPr/>
      </xdr:nvCxnSpPr>
      <xdr:spPr>
        <a:xfrm>
          <a:off x="20434300" y="10017871"/>
          <a:ext cx="889000" cy="4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1" name="フローチャート: 判断 780"/>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2" name="テキスト ボックス 781"/>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73771</xdr:rowOff>
    </xdr:from>
    <xdr:to>
      <xdr:col>107</xdr:col>
      <xdr:colOff>50800</xdr:colOff>
      <xdr:row>58</xdr:row>
      <xdr:rowOff>108107</xdr:rowOff>
    </xdr:to>
    <xdr:cxnSp macro="">
      <xdr:nvCxnSpPr>
        <xdr:cNvPr id="783" name="直線コネクタ 782"/>
        <xdr:cNvCxnSpPr/>
      </xdr:nvCxnSpPr>
      <xdr:spPr>
        <a:xfrm flipV="1">
          <a:off x="19545300" y="10017871"/>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4" name="フローチャート: 判断 783"/>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5" name="テキスト ボックス 784"/>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71303</xdr:rowOff>
    </xdr:from>
    <xdr:to>
      <xdr:col>102</xdr:col>
      <xdr:colOff>114300</xdr:colOff>
      <xdr:row>58</xdr:row>
      <xdr:rowOff>108107</xdr:rowOff>
    </xdr:to>
    <xdr:cxnSp macro="">
      <xdr:nvCxnSpPr>
        <xdr:cNvPr id="786" name="直線コネクタ 785"/>
        <xdr:cNvCxnSpPr/>
      </xdr:nvCxnSpPr>
      <xdr:spPr>
        <a:xfrm>
          <a:off x="18656300" y="10015403"/>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7" name="フローチャート: 判断 786"/>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88" name="テキスト ボックス 787"/>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89" name="フローチャート: 判断 788"/>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0" name="テキスト ボックス 789"/>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73813</xdr:rowOff>
    </xdr:from>
    <xdr:to>
      <xdr:col>116</xdr:col>
      <xdr:colOff>114300</xdr:colOff>
      <xdr:row>59</xdr:row>
      <xdr:rowOff>3963</xdr:rowOff>
    </xdr:to>
    <xdr:sp macro="" textlink="">
      <xdr:nvSpPr>
        <xdr:cNvPr id="796" name="楕円 795"/>
        <xdr:cNvSpPr/>
      </xdr:nvSpPr>
      <xdr:spPr>
        <a:xfrm>
          <a:off x="22110700" y="100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160190</xdr:rowOff>
    </xdr:from>
    <xdr:ext cx="378565" cy="259045"/>
    <xdr:sp macro="" textlink="">
      <xdr:nvSpPr>
        <xdr:cNvPr id="797" name="貸付金該当値テキスト"/>
        <xdr:cNvSpPr txBox="1"/>
      </xdr:nvSpPr>
      <xdr:spPr>
        <a:xfrm>
          <a:off x="22212300" y="9932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72029</xdr:rowOff>
    </xdr:from>
    <xdr:to>
      <xdr:col>112</xdr:col>
      <xdr:colOff>38100</xdr:colOff>
      <xdr:row>59</xdr:row>
      <xdr:rowOff>2179</xdr:rowOff>
    </xdr:to>
    <xdr:sp macro="" textlink="">
      <xdr:nvSpPr>
        <xdr:cNvPr id="798" name="楕円 797"/>
        <xdr:cNvSpPr/>
      </xdr:nvSpPr>
      <xdr:spPr>
        <a:xfrm>
          <a:off x="21272500" y="100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164756</xdr:rowOff>
    </xdr:from>
    <xdr:ext cx="378565" cy="259045"/>
    <xdr:sp macro="" textlink="">
      <xdr:nvSpPr>
        <xdr:cNvPr id="799" name="テキスト ボックス 798"/>
        <xdr:cNvSpPr txBox="1"/>
      </xdr:nvSpPr>
      <xdr:spPr>
        <a:xfrm>
          <a:off x="21134017" y="1010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22971</xdr:rowOff>
    </xdr:from>
    <xdr:to>
      <xdr:col>107</xdr:col>
      <xdr:colOff>101600</xdr:colOff>
      <xdr:row>58</xdr:row>
      <xdr:rowOff>124571</xdr:rowOff>
    </xdr:to>
    <xdr:sp macro="" textlink="">
      <xdr:nvSpPr>
        <xdr:cNvPr id="800" name="楕円 799"/>
        <xdr:cNvSpPr/>
      </xdr:nvSpPr>
      <xdr:spPr>
        <a:xfrm>
          <a:off x="20383500" y="99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115698</xdr:rowOff>
    </xdr:from>
    <xdr:ext cx="469744" cy="259045"/>
    <xdr:sp macro="" textlink="">
      <xdr:nvSpPr>
        <xdr:cNvPr id="801" name="テキスト ボックス 800"/>
        <xdr:cNvSpPr txBox="1"/>
      </xdr:nvSpPr>
      <xdr:spPr>
        <a:xfrm>
          <a:off x="20199428" y="100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57307</xdr:rowOff>
    </xdr:from>
    <xdr:to>
      <xdr:col>102</xdr:col>
      <xdr:colOff>165100</xdr:colOff>
      <xdr:row>58</xdr:row>
      <xdr:rowOff>158907</xdr:rowOff>
    </xdr:to>
    <xdr:sp macro="" textlink="">
      <xdr:nvSpPr>
        <xdr:cNvPr id="802" name="楕円 801"/>
        <xdr:cNvSpPr/>
      </xdr:nvSpPr>
      <xdr:spPr>
        <a:xfrm>
          <a:off x="19494500" y="100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150034</xdr:rowOff>
    </xdr:from>
    <xdr:ext cx="378565" cy="259045"/>
    <xdr:sp macro="" textlink="">
      <xdr:nvSpPr>
        <xdr:cNvPr id="803" name="テキスト ボックス 802"/>
        <xdr:cNvSpPr txBox="1"/>
      </xdr:nvSpPr>
      <xdr:spPr>
        <a:xfrm>
          <a:off x="19356017" y="10094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20503</xdr:rowOff>
    </xdr:from>
    <xdr:to>
      <xdr:col>98</xdr:col>
      <xdr:colOff>38100</xdr:colOff>
      <xdr:row>58</xdr:row>
      <xdr:rowOff>122103</xdr:rowOff>
    </xdr:to>
    <xdr:sp macro="" textlink="">
      <xdr:nvSpPr>
        <xdr:cNvPr id="804" name="楕円 803"/>
        <xdr:cNvSpPr/>
      </xdr:nvSpPr>
      <xdr:spPr>
        <a:xfrm>
          <a:off x="18605500" y="99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113230</xdr:rowOff>
    </xdr:from>
    <xdr:ext cx="469744" cy="259045"/>
    <xdr:sp macro="" textlink="">
      <xdr:nvSpPr>
        <xdr:cNvPr id="805" name="テキスト ボックス 804"/>
        <xdr:cNvSpPr txBox="1"/>
      </xdr:nvSpPr>
      <xdr:spPr>
        <a:xfrm>
          <a:off x="18421428" y="1005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4" name="テキスト ボックス 82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0" name="直線コネクタ 829"/>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1"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2" name="直線コネクタ 831"/>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3"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4" name="直線コネクタ 833"/>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45936</xdr:rowOff>
    </xdr:from>
    <xdr:to>
      <xdr:col>116</xdr:col>
      <xdr:colOff>63500</xdr:colOff>
      <xdr:row>75</xdr:row>
      <xdr:rowOff>56997</xdr:rowOff>
    </xdr:to>
    <xdr:cxnSp macro="">
      <xdr:nvCxnSpPr>
        <xdr:cNvPr id="835" name="直線コネクタ 834"/>
        <xdr:cNvCxnSpPr/>
      </xdr:nvCxnSpPr>
      <xdr:spPr>
        <a:xfrm>
          <a:off x="21323300" y="12904686"/>
          <a:ext cx="838200" cy="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36" name="繰出金平均値テキスト"/>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7" name="フローチャート: 判断 836"/>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45936</xdr:rowOff>
    </xdr:from>
    <xdr:to>
      <xdr:col>111</xdr:col>
      <xdr:colOff>177800</xdr:colOff>
      <xdr:row>75</xdr:row>
      <xdr:rowOff>77178</xdr:rowOff>
    </xdr:to>
    <xdr:cxnSp macro="">
      <xdr:nvCxnSpPr>
        <xdr:cNvPr id="838" name="直線コネクタ 837"/>
        <xdr:cNvCxnSpPr/>
      </xdr:nvCxnSpPr>
      <xdr:spPr>
        <a:xfrm flipV="1">
          <a:off x="20434300" y="12904686"/>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39" name="フローチャート: 判断 838"/>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0" name="テキスト ボックス 839"/>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134862</xdr:rowOff>
    </xdr:from>
    <xdr:to>
      <xdr:col>107</xdr:col>
      <xdr:colOff>50800</xdr:colOff>
      <xdr:row>75</xdr:row>
      <xdr:rowOff>77178</xdr:rowOff>
    </xdr:to>
    <xdr:cxnSp macro="">
      <xdr:nvCxnSpPr>
        <xdr:cNvPr id="841" name="直線コネクタ 840"/>
        <xdr:cNvCxnSpPr/>
      </xdr:nvCxnSpPr>
      <xdr:spPr>
        <a:xfrm>
          <a:off x="19545300" y="12822162"/>
          <a:ext cx="889000" cy="1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2" name="フローチャート: 判断 841"/>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3" name="テキスト ボックス 842"/>
        <xdr:cNvSpPr txBox="1"/>
      </xdr:nvSpPr>
      <xdr:spPr>
        <a:xfrm>
          <a:off x="20167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43980</xdr:rowOff>
    </xdr:from>
    <xdr:to>
      <xdr:col>102</xdr:col>
      <xdr:colOff>114300</xdr:colOff>
      <xdr:row>74</xdr:row>
      <xdr:rowOff>134862</xdr:rowOff>
    </xdr:to>
    <xdr:cxnSp macro="">
      <xdr:nvCxnSpPr>
        <xdr:cNvPr id="844" name="直線コネクタ 843"/>
        <xdr:cNvCxnSpPr/>
      </xdr:nvCxnSpPr>
      <xdr:spPr>
        <a:xfrm>
          <a:off x="18656300" y="12731280"/>
          <a:ext cx="889000" cy="9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5" name="フローチャート: 判断 844"/>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6" name="テキスト ボックス 845"/>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7" name="フローチャート: 判断 846"/>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48" name="テキスト ボックス 847"/>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6197</xdr:rowOff>
    </xdr:from>
    <xdr:to>
      <xdr:col>116</xdr:col>
      <xdr:colOff>114300</xdr:colOff>
      <xdr:row>75</xdr:row>
      <xdr:rowOff>107797</xdr:rowOff>
    </xdr:to>
    <xdr:sp macro="" textlink="">
      <xdr:nvSpPr>
        <xdr:cNvPr id="854" name="楕円 853"/>
        <xdr:cNvSpPr/>
      </xdr:nvSpPr>
      <xdr:spPr>
        <a:xfrm>
          <a:off x="22110700" y="128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29074</xdr:rowOff>
    </xdr:from>
    <xdr:ext cx="534377" cy="259045"/>
    <xdr:sp macro="" textlink="">
      <xdr:nvSpPr>
        <xdr:cNvPr id="855" name="繰出金該当値テキスト"/>
        <xdr:cNvSpPr txBox="1"/>
      </xdr:nvSpPr>
      <xdr:spPr>
        <a:xfrm>
          <a:off x="22212300" y="1271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166586</xdr:rowOff>
    </xdr:from>
    <xdr:to>
      <xdr:col>112</xdr:col>
      <xdr:colOff>38100</xdr:colOff>
      <xdr:row>75</xdr:row>
      <xdr:rowOff>96736</xdr:rowOff>
    </xdr:to>
    <xdr:sp macro="" textlink="">
      <xdr:nvSpPr>
        <xdr:cNvPr id="856" name="楕円 855"/>
        <xdr:cNvSpPr/>
      </xdr:nvSpPr>
      <xdr:spPr>
        <a:xfrm>
          <a:off x="21272500" y="128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113263</xdr:rowOff>
    </xdr:from>
    <xdr:ext cx="534377" cy="259045"/>
    <xdr:sp macro="" textlink="">
      <xdr:nvSpPr>
        <xdr:cNvPr id="857" name="テキスト ボックス 856"/>
        <xdr:cNvSpPr txBox="1"/>
      </xdr:nvSpPr>
      <xdr:spPr>
        <a:xfrm>
          <a:off x="21056111" y="126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26378</xdr:rowOff>
    </xdr:from>
    <xdr:to>
      <xdr:col>107</xdr:col>
      <xdr:colOff>101600</xdr:colOff>
      <xdr:row>75</xdr:row>
      <xdr:rowOff>127978</xdr:rowOff>
    </xdr:to>
    <xdr:sp macro="" textlink="">
      <xdr:nvSpPr>
        <xdr:cNvPr id="858" name="楕円 857"/>
        <xdr:cNvSpPr/>
      </xdr:nvSpPr>
      <xdr:spPr>
        <a:xfrm>
          <a:off x="20383500" y="128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144505</xdr:rowOff>
    </xdr:from>
    <xdr:ext cx="534377" cy="259045"/>
    <xdr:sp macro="" textlink="">
      <xdr:nvSpPr>
        <xdr:cNvPr id="859" name="テキスト ボックス 858"/>
        <xdr:cNvSpPr txBox="1"/>
      </xdr:nvSpPr>
      <xdr:spPr>
        <a:xfrm>
          <a:off x="20167111" y="126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84062</xdr:rowOff>
    </xdr:from>
    <xdr:to>
      <xdr:col>102</xdr:col>
      <xdr:colOff>165100</xdr:colOff>
      <xdr:row>75</xdr:row>
      <xdr:rowOff>14212</xdr:rowOff>
    </xdr:to>
    <xdr:sp macro="" textlink="">
      <xdr:nvSpPr>
        <xdr:cNvPr id="860" name="楕円 859"/>
        <xdr:cNvSpPr/>
      </xdr:nvSpPr>
      <xdr:spPr>
        <a:xfrm>
          <a:off x="19494500" y="127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30739</xdr:rowOff>
    </xdr:from>
    <xdr:ext cx="534377" cy="259045"/>
    <xdr:sp macro="" textlink="">
      <xdr:nvSpPr>
        <xdr:cNvPr id="861" name="テキスト ボックス 860"/>
        <xdr:cNvSpPr txBox="1"/>
      </xdr:nvSpPr>
      <xdr:spPr>
        <a:xfrm>
          <a:off x="19278111" y="1254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164630</xdr:rowOff>
    </xdr:from>
    <xdr:to>
      <xdr:col>98</xdr:col>
      <xdr:colOff>38100</xdr:colOff>
      <xdr:row>74</xdr:row>
      <xdr:rowOff>94780</xdr:rowOff>
    </xdr:to>
    <xdr:sp macro="" textlink="">
      <xdr:nvSpPr>
        <xdr:cNvPr id="862" name="楕円 861"/>
        <xdr:cNvSpPr/>
      </xdr:nvSpPr>
      <xdr:spPr>
        <a:xfrm>
          <a:off x="18605500" y="126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111307</xdr:rowOff>
    </xdr:from>
    <xdr:ext cx="534377" cy="259045"/>
    <xdr:sp macro="" textlink="">
      <xdr:nvSpPr>
        <xdr:cNvPr id="863" name="テキスト ボックス 862"/>
        <xdr:cNvSpPr txBox="1"/>
      </xdr:nvSpPr>
      <xdr:spPr>
        <a:xfrm>
          <a:off x="18389111" y="124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4" name="直線コネクタ 87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5" name="テキスト ボックス 87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7" name="テキスト ボックス 87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9" name="直線コネクタ 87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4" name="直線コネクタ 88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6" name="フローチャート: 判断 88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7" name="直線コネクタ 88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8" name="フローチャート: 判断 88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9" name="テキスト ボックス 88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0" name="直線コネクタ 88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1" name="フローチャート: 判断 89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2" name="テキスト ボックス 89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3" name="直線コネクタ 89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4" name="フローチャート: 判断 89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5" name="テキスト ボックス 89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6" name="フローチャート: 判断 89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7" name="テキスト ボックス 89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楕円 90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5" name="楕円 90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6" name="テキスト ボックス 90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7" name="楕円 90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8" name="テキスト ボックス 90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9" name="楕円 90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0" name="テキスト ボックス 90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楕円 91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2" name="テキスト ボックス 91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は離島や広域な行政区域を抱えており、職員数が類似団体に比べ多くなっていることなどから人件費が高い状態が続いている。今後も職員数の適正化を図りながら、人件費に準ずる経費も含めた人件費関係経費全体の抑制に努める。</a:t>
          </a:r>
        </a:p>
        <a:p>
          <a:r>
            <a:rPr kumimoji="1" lang="ja-JP" altLang="en-US" sz="1300">
              <a:latin typeface="ＭＳ Ｐゴシック" panose="020B0600070205080204" pitchFamily="50" charset="-128"/>
              <a:ea typeface="ＭＳ Ｐゴシック" panose="020B0600070205080204" pitchFamily="50" charset="-128"/>
            </a:rPr>
            <a:t>また、高齢化率が高いことから扶助費も類似団体より高くなっている。今後もさらに高齢化率の上昇が予想されるため、町単独で行っている各種支給事業の見直しを行うなどし、大幅な上昇とならない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２９年度は、小中学校体育館、集会施設、リサイクル施設の建設が重なったことなどから、普通建設事業費が大きく増加した。今後も多くの施設で老朽化による改修が予定されているため、平準化し一定の時期に事業が集中しないよう計画を立て実施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鹿児島県瀬戸内町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9,009
8,995
239.65
9,798,342
9,298,010
464,530
5,186,516
9,437,755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126619</xdr:rowOff>
    </xdr:from>
    <xdr:to>
      <xdr:col>24</xdr:col>
      <xdr:colOff>63500</xdr:colOff>
      <xdr:row>36</xdr:row>
      <xdr:rowOff>145923</xdr:rowOff>
    </xdr:to>
    <xdr:cxnSp macro="">
      <xdr:nvCxnSpPr>
        <xdr:cNvPr id="61" name="直線コネクタ 60"/>
        <xdr:cNvCxnSpPr/>
      </xdr:nvCxnSpPr>
      <xdr:spPr>
        <a:xfrm>
          <a:off x="3797300" y="6298819"/>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102362</xdr:rowOff>
    </xdr:from>
    <xdr:to>
      <xdr:col>19</xdr:col>
      <xdr:colOff>177800</xdr:colOff>
      <xdr:row>36</xdr:row>
      <xdr:rowOff>126619</xdr:rowOff>
    </xdr:to>
    <xdr:cxnSp macro="">
      <xdr:nvCxnSpPr>
        <xdr:cNvPr id="64" name="直線コネクタ 63"/>
        <xdr:cNvCxnSpPr/>
      </xdr:nvCxnSpPr>
      <xdr:spPr>
        <a:xfrm>
          <a:off x="2908300" y="6274562"/>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102362</xdr:rowOff>
    </xdr:from>
    <xdr:to>
      <xdr:col>15</xdr:col>
      <xdr:colOff>50800</xdr:colOff>
      <xdr:row>36</xdr:row>
      <xdr:rowOff>128397</xdr:rowOff>
    </xdr:to>
    <xdr:cxnSp macro="">
      <xdr:nvCxnSpPr>
        <xdr:cNvPr id="67" name="直線コネクタ 66"/>
        <xdr:cNvCxnSpPr/>
      </xdr:nvCxnSpPr>
      <xdr:spPr>
        <a:xfrm flipV="1">
          <a:off x="2019300" y="6274562"/>
          <a:ext cx="889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128397</xdr:rowOff>
    </xdr:from>
    <xdr:to>
      <xdr:col>10</xdr:col>
      <xdr:colOff>114300</xdr:colOff>
      <xdr:row>36</xdr:row>
      <xdr:rowOff>139827</xdr:rowOff>
    </xdr:to>
    <xdr:cxnSp macro="">
      <xdr:nvCxnSpPr>
        <xdr:cNvPr id="70" name="直線コネクタ 69"/>
        <xdr:cNvCxnSpPr/>
      </xdr:nvCxnSpPr>
      <xdr:spPr>
        <a:xfrm flipV="1">
          <a:off x="1130300" y="63005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95123</xdr:rowOff>
    </xdr:from>
    <xdr:to>
      <xdr:col>24</xdr:col>
      <xdr:colOff>114300</xdr:colOff>
      <xdr:row>37</xdr:row>
      <xdr:rowOff>25273</xdr:rowOff>
    </xdr:to>
    <xdr:sp macro="" textlink="">
      <xdr:nvSpPr>
        <xdr:cNvPr id="80" name="楕円 79"/>
        <xdr:cNvSpPr/>
      </xdr:nvSpPr>
      <xdr:spPr>
        <a:xfrm>
          <a:off x="4584700" y="62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73550</xdr:rowOff>
    </xdr:from>
    <xdr:ext cx="469744" cy="259045"/>
    <xdr:sp macro="" textlink="">
      <xdr:nvSpPr>
        <xdr:cNvPr id="81" name="議会費該当値テキスト"/>
        <xdr:cNvSpPr txBox="1"/>
      </xdr:nvSpPr>
      <xdr:spPr>
        <a:xfrm>
          <a:off x="4686300" y="624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75819</xdr:rowOff>
    </xdr:from>
    <xdr:to>
      <xdr:col>20</xdr:col>
      <xdr:colOff>38100</xdr:colOff>
      <xdr:row>37</xdr:row>
      <xdr:rowOff>5969</xdr:rowOff>
    </xdr:to>
    <xdr:sp macro="" textlink="">
      <xdr:nvSpPr>
        <xdr:cNvPr id="82" name="楕円 81"/>
        <xdr:cNvSpPr/>
      </xdr:nvSpPr>
      <xdr:spPr>
        <a:xfrm>
          <a:off x="3746500" y="62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22496</xdr:rowOff>
    </xdr:from>
    <xdr:ext cx="469744" cy="259045"/>
    <xdr:sp macro="" textlink="">
      <xdr:nvSpPr>
        <xdr:cNvPr id="83" name="テキスト ボックス 82"/>
        <xdr:cNvSpPr txBox="1"/>
      </xdr:nvSpPr>
      <xdr:spPr>
        <a:xfrm>
          <a:off x="3562428" y="602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51562</xdr:rowOff>
    </xdr:from>
    <xdr:to>
      <xdr:col>15</xdr:col>
      <xdr:colOff>101600</xdr:colOff>
      <xdr:row>36</xdr:row>
      <xdr:rowOff>153162</xdr:rowOff>
    </xdr:to>
    <xdr:sp macro="" textlink="">
      <xdr:nvSpPr>
        <xdr:cNvPr id="84" name="楕円 83"/>
        <xdr:cNvSpPr/>
      </xdr:nvSpPr>
      <xdr:spPr>
        <a:xfrm>
          <a:off x="2857500" y="62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144289</xdr:rowOff>
    </xdr:from>
    <xdr:ext cx="469744" cy="259045"/>
    <xdr:sp macro="" textlink="">
      <xdr:nvSpPr>
        <xdr:cNvPr id="85" name="テキスト ボックス 84"/>
        <xdr:cNvSpPr txBox="1"/>
      </xdr:nvSpPr>
      <xdr:spPr>
        <a:xfrm>
          <a:off x="2673428"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77597</xdr:rowOff>
    </xdr:from>
    <xdr:to>
      <xdr:col>10</xdr:col>
      <xdr:colOff>165100</xdr:colOff>
      <xdr:row>37</xdr:row>
      <xdr:rowOff>7747</xdr:rowOff>
    </xdr:to>
    <xdr:sp macro="" textlink="">
      <xdr:nvSpPr>
        <xdr:cNvPr id="86" name="楕円 85"/>
        <xdr:cNvSpPr/>
      </xdr:nvSpPr>
      <xdr:spPr>
        <a:xfrm>
          <a:off x="1968500" y="62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170324</xdr:rowOff>
    </xdr:from>
    <xdr:ext cx="469744" cy="259045"/>
    <xdr:sp macro="" textlink="">
      <xdr:nvSpPr>
        <xdr:cNvPr id="87" name="テキスト ボックス 86"/>
        <xdr:cNvSpPr txBox="1"/>
      </xdr:nvSpPr>
      <xdr:spPr>
        <a:xfrm>
          <a:off x="1784428" y="634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89027</xdr:rowOff>
    </xdr:from>
    <xdr:to>
      <xdr:col>6</xdr:col>
      <xdr:colOff>38100</xdr:colOff>
      <xdr:row>37</xdr:row>
      <xdr:rowOff>19177</xdr:rowOff>
    </xdr:to>
    <xdr:sp macro="" textlink="">
      <xdr:nvSpPr>
        <xdr:cNvPr id="88" name="楕円 87"/>
        <xdr:cNvSpPr/>
      </xdr:nvSpPr>
      <xdr:spPr>
        <a:xfrm>
          <a:off x="1079500" y="62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10304</xdr:rowOff>
    </xdr:from>
    <xdr:ext cx="469744" cy="259045"/>
    <xdr:sp macro="" textlink="">
      <xdr:nvSpPr>
        <xdr:cNvPr id="89" name="テキスト ボックス 88"/>
        <xdr:cNvSpPr txBox="1"/>
      </xdr:nvSpPr>
      <xdr:spPr>
        <a:xfrm>
          <a:off x="895428" y="635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153350</xdr:rowOff>
    </xdr:from>
    <xdr:to>
      <xdr:col>24</xdr:col>
      <xdr:colOff>63500</xdr:colOff>
      <xdr:row>57</xdr:row>
      <xdr:rowOff>160227</xdr:rowOff>
    </xdr:to>
    <xdr:cxnSp macro="">
      <xdr:nvCxnSpPr>
        <xdr:cNvPr id="118" name="直線コネクタ 117"/>
        <xdr:cNvCxnSpPr/>
      </xdr:nvCxnSpPr>
      <xdr:spPr>
        <a:xfrm>
          <a:off x="3797300" y="9926000"/>
          <a:ext cx="8382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92398</xdr:rowOff>
    </xdr:from>
    <xdr:ext cx="599010" cy="259045"/>
    <xdr:sp macro="" textlink="">
      <xdr:nvSpPr>
        <xdr:cNvPr id="119" name="総務費平均値テキスト"/>
        <xdr:cNvSpPr txBox="1"/>
      </xdr:nvSpPr>
      <xdr:spPr>
        <a:xfrm>
          <a:off x="4686300" y="9865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153350</xdr:rowOff>
    </xdr:from>
    <xdr:to>
      <xdr:col>19</xdr:col>
      <xdr:colOff>177800</xdr:colOff>
      <xdr:row>58</xdr:row>
      <xdr:rowOff>19351</xdr:rowOff>
    </xdr:to>
    <xdr:cxnSp macro="">
      <xdr:nvCxnSpPr>
        <xdr:cNvPr id="121" name="直線コネクタ 120"/>
        <xdr:cNvCxnSpPr/>
      </xdr:nvCxnSpPr>
      <xdr:spPr>
        <a:xfrm flipV="1">
          <a:off x="2908300" y="9926000"/>
          <a:ext cx="889000" cy="3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14153</xdr:rowOff>
    </xdr:from>
    <xdr:to>
      <xdr:col>15</xdr:col>
      <xdr:colOff>50800</xdr:colOff>
      <xdr:row>58</xdr:row>
      <xdr:rowOff>19351</xdr:rowOff>
    </xdr:to>
    <xdr:cxnSp macro="">
      <xdr:nvCxnSpPr>
        <xdr:cNvPr id="124" name="直線コネクタ 123"/>
        <xdr:cNvCxnSpPr/>
      </xdr:nvCxnSpPr>
      <xdr:spPr>
        <a:xfrm>
          <a:off x="2019300" y="9958253"/>
          <a:ext cx="889000" cy="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74985</xdr:rowOff>
    </xdr:from>
    <xdr:ext cx="599010" cy="259045"/>
    <xdr:sp macro="" textlink="">
      <xdr:nvSpPr>
        <xdr:cNvPr id="126" name="テキスト ボックス 125"/>
        <xdr:cNvSpPr txBox="1"/>
      </xdr:nvSpPr>
      <xdr:spPr>
        <a:xfrm>
          <a:off x="2608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14153</xdr:rowOff>
    </xdr:from>
    <xdr:to>
      <xdr:col>10</xdr:col>
      <xdr:colOff>114300</xdr:colOff>
      <xdr:row>58</xdr:row>
      <xdr:rowOff>24172</xdr:rowOff>
    </xdr:to>
    <xdr:cxnSp macro="">
      <xdr:nvCxnSpPr>
        <xdr:cNvPr id="127" name="直線コネクタ 126"/>
        <xdr:cNvCxnSpPr/>
      </xdr:nvCxnSpPr>
      <xdr:spPr>
        <a:xfrm flipV="1">
          <a:off x="1130300" y="9958253"/>
          <a:ext cx="889000" cy="1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97477</xdr:rowOff>
    </xdr:from>
    <xdr:ext cx="599010" cy="259045"/>
    <xdr:sp macro="" textlink="">
      <xdr:nvSpPr>
        <xdr:cNvPr id="131" name="テキスト ボックス 130"/>
        <xdr:cNvSpPr txBox="1"/>
      </xdr:nvSpPr>
      <xdr:spPr>
        <a:xfrm>
          <a:off x="830795" y="1004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109427</xdr:rowOff>
    </xdr:from>
    <xdr:to>
      <xdr:col>24</xdr:col>
      <xdr:colOff>114300</xdr:colOff>
      <xdr:row>58</xdr:row>
      <xdr:rowOff>39577</xdr:rowOff>
    </xdr:to>
    <xdr:sp macro="" textlink="">
      <xdr:nvSpPr>
        <xdr:cNvPr id="137" name="楕円 136"/>
        <xdr:cNvSpPr/>
      </xdr:nvSpPr>
      <xdr:spPr>
        <a:xfrm>
          <a:off x="4584700" y="988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132304</xdr:rowOff>
    </xdr:from>
    <xdr:ext cx="599010" cy="259045"/>
    <xdr:sp macro="" textlink="">
      <xdr:nvSpPr>
        <xdr:cNvPr id="138" name="総務費該当値テキスト"/>
        <xdr:cNvSpPr txBox="1"/>
      </xdr:nvSpPr>
      <xdr:spPr>
        <a:xfrm>
          <a:off x="4686300" y="973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102550</xdr:rowOff>
    </xdr:from>
    <xdr:to>
      <xdr:col>20</xdr:col>
      <xdr:colOff>38100</xdr:colOff>
      <xdr:row>58</xdr:row>
      <xdr:rowOff>32700</xdr:rowOff>
    </xdr:to>
    <xdr:sp macro="" textlink="">
      <xdr:nvSpPr>
        <xdr:cNvPr id="139" name="楕円 138"/>
        <xdr:cNvSpPr/>
      </xdr:nvSpPr>
      <xdr:spPr>
        <a:xfrm>
          <a:off x="3746500" y="98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49227</xdr:rowOff>
    </xdr:from>
    <xdr:ext cx="599010" cy="259045"/>
    <xdr:sp macro="" textlink="">
      <xdr:nvSpPr>
        <xdr:cNvPr id="140" name="テキスト ボックス 139"/>
        <xdr:cNvSpPr txBox="1"/>
      </xdr:nvSpPr>
      <xdr:spPr>
        <a:xfrm>
          <a:off x="3497795" y="965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140001</xdr:rowOff>
    </xdr:from>
    <xdr:to>
      <xdr:col>15</xdr:col>
      <xdr:colOff>101600</xdr:colOff>
      <xdr:row>58</xdr:row>
      <xdr:rowOff>70151</xdr:rowOff>
    </xdr:to>
    <xdr:sp macro="" textlink="">
      <xdr:nvSpPr>
        <xdr:cNvPr id="141" name="楕円 140"/>
        <xdr:cNvSpPr/>
      </xdr:nvSpPr>
      <xdr:spPr>
        <a:xfrm>
          <a:off x="2857500" y="99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86678</xdr:rowOff>
    </xdr:from>
    <xdr:ext cx="599010" cy="259045"/>
    <xdr:sp macro="" textlink="">
      <xdr:nvSpPr>
        <xdr:cNvPr id="142" name="テキスト ボックス 141"/>
        <xdr:cNvSpPr txBox="1"/>
      </xdr:nvSpPr>
      <xdr:spPr>
        <a:xfrm>
          <a:off x="2608795" y="968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134803</xdr:rowOff>
    </xdr:from>
    <xdr:to>
      <xdr:col>10</xdr:col>
      <xdr:colOff>165100</xdr:colOff>
      <xdr:row>58</xdr:row>
      <xdr:rowOff>64953</xdr:rowOff>
    </xdr:to>
    <xdr:sp macro="" textlink="">
      <xdr:nvSpPr>
        <xdr:cNvPr id="143" name="楕円 142"/>
        <xdr:cNvSpPr/>
      </xdr:nvSpPr>
      <xdr:spPr>
        <a:xfrm>
          <a:off x="1968500" y="99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56080</xdr:rowOff>
    </xdr:from>
    <xdr:ext cx="599010" cy="259045"/>
    <xdr:sp macro="" textlink="">
      <xdr:nvSpPr>
        <xdr:cNvPr id="144" name="テキスト ボックス 143"/>
        <xdr:cNvSpPr txBox="1"/>
      </xdr:nvSpPr>
      <xdr:spPr>
        <a:xfrm>
          <a:off x="1719795" y="1000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144822</xdr:rowOff>
    </xdr:from>
    <xdr:to>
      <xdr:col>6</xdr:col>
      <xdr:colOff>38100</xdr:colOff>
      <xdr:row>58</xdr:row>
      <xdr:rowOff>74972</xdr:rowOff>
    </xdr:to>
    <xdr:sp macro="" textlink="">
      <xdr:nvSpPr>
        <xdr:cNvPr id="145" name="楕円 144"/>
        <xdr:cNvSpPr/>
      </xdr:nvSpPr>
      <xdr:spPr>
        <a:xfrm>
          <a:off x="1079500" y="99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91499</xdr:rowOff>
    </xdr:from>
    <xdr:ext cx="599010" cy="259045"/>
    <xdr:sp macro="" textlink="">
      <xdr:nvSpPr>
        <xdr:cNvPr id="146" name="テキスト ボックス 145"/>
        <xdr:cNvSpPr txBox="1"/>
      </xdr:nvSpPr>
      <xdr:spPr>
        <a:xfrm>
          <a:off x="830795" y="969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33183</xdr:rowOff>
    </xdr:from>
    <xdr:to>
      <xdr:col>24</xdr:col>
      <xdr:colOff>63500</xdr:colOff>
      <xdr:row>74</xdr:row>
      <xdr:rowOff>72470</xdr:rowOff>
    </xdr:to>
    <xdr:cxnSp macro="">
      <xdr:nvCxnSpPr>
        <xdr:cNvPr id="178" name="直線コネクタ 177"/>
        <xdr:cNvCxnSpPr/>
      </xdr:nvCxnSpPr>
      <xdr:spPr>
        <a:xfrm>
          <a:off x="3797300" y="12720483"/>
          <a:ext cx="838200" cy="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33183</xdr:rowOff>
    </xdr:from>
    <xdr:to>
      <xdr:col>19</xdr:col>
      <xdr:colOff>177800</xdr:colOff>
      <xdr:row>74</xdr:row>
      <xdr:rowOff>149182</xdr:rowOff>
    </xdr:to>
    <xdr:cxnSp macro="">
      <xdr:nvCxnSpPr>
        <xdr:cNvPr id="181" name="直線コネクタ 180"/>
        <xdr:cNvCxnSpPr/>
      </xdr:nvCxnSpPr>
      <xdr:spPr>
        <a:xfrm flipV="1">
          <a:off x="2908300" y="12720483"/>
          <a:ext cx="889000" cy="11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112420</xdr:rowOff>
    </xdr:from>
    <xdr:to>
      <xdr:col>15</xdr:col>
      <xdr:colOff>50800</xdr:colOff>
      <xdr:row>74</xdr:row>
      <xdr:rowOff>149182</xdr:rowOff>
    </xdr:to>
    <xdr:cxnSp macro="">
      <xdr:nvCxnSpPr>
        <xdr:cNvPr id="184" name="直線コネクタ 183"/>
        <xdr:cNvCxnSpPr/>
      </xdr:nvCxnSpPr>
      <xdr:spPr>
        <a:xfrm>
          <a:off x="2019300" y="12799720"/>
          <a:ext cx="889000" cy="3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112420</xdr:rowOff>
    </xdr:from>
    <xdr:to>
      <xdr:col>10</xdr:col>
      <xdr:colOff>114300</xdr:colOff>
      <xdr:row>74</xdr:row>
      <xdr:rowOff>153851</xdr:rowOff>
    </xdr:to>
    <xdr:cxnSp macro="">
      <xdr:nvCxnSpPr>
        <xdr:cNvPr id="187" name="直線コネクタ 186"/>
        <xdr:cNvCxnSpPr/>
      </xdr:nvCxnSpPr>
      <xdr:spPr>
        <a:xfrm flipV="1">
          <a:off x="1130300" y="12799720"/>
          <a:ext cx="889000" cy="4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148361</xdr:rowOff>
    </xdr:from>
    <xdr:ext cx="599010" cy="259045"/>
    <xdr:sp macro="" textlink="">
      <xdr:nvSpPr>
        <xdr:cNvPr id="189" name="テキスト ボックス 188"/>
        <xdr:cNvSpPr txBox="1"/>
      </xdr:nvSpPr>
      <xdr:spPr>
        <a:xfrm>
          <a:off x="1719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133066</xdr:rowOff>
    </xdr:from>
    <xdr:ext cx="599010" cy="259045"/>
    <xdr:sp macro="" textlink="">
      <xdr:nvSpPr>
        <xdr:cNvPr id="191" name="テキスト ボックス 190"/>
        <xdr:cNvSpPr txBox="1"/>
      </xdr:nvSpPr>
      <xdr:spPr>
        <a:xfrm>
          <a:off x="830795"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21670</xdr:rowOff>
    </xdr:from>
    <xdr:to>
      <xdr:col>24</xdr:col>
      <xdr:colOff>114300</xdr:colOff>
      <xdr:row>74</xdr:row>
      <xdr:rowOff>123270</xdr:rowOff>
    </xdr:to>
    <xdr:sp macro="" textlink="">
      <xdr:nvSpPr>
        <xdr:cNvPr id="197" name="楕円 196"/>
        <xdr:cNvSpPr/>
      </xdr:nvSpPr>
      <xdr:spPr>
        <a:xfrm>
          <a:off x="4584700" y="127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44547</xdr:rowOff>
    </xdr:from>
    <xdr:ext cx="599010" cy="259045"/>
    <xdr:sp macro="" textlink="">
      <xdr:nvSpPr>
        <xdr:cNvPr id="198" name="民生費該当値テキスト"/>
        <xdr:cNvSpPr txBox="1"/>
      </xdr:nvSpPr>
      <xdr:spPr>
        <a:xfrm>
          <a:off x="4686300" y="1256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153833</xdr:rowOff>
    </xdr:from>
    <xdr:to>
      <xdr:col>20</xdr:col>
      <xdr:colOff>38100</xdr:colOff>
      <xdr:row>74</xdr:row>
      <xdr:rowOff>83983</xdr:rowOff>
    </xdr:to>
    <xdr:sp macro="" textlink="">
      <xdr:nvSpPr>
        <xdr:cNvPr id="199" name="楕円 198"/>
        <xdr:cNvSpPr/>
      </xdr:nvSpPr>
      <xdr:spPr>
        <a:xfrm>
          <a:off x="3746500" y="126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100510</xdr:rowOff>
    </xdr:from>
    <xdr:ext cx="599010" cy="259045"/>
    <xdr:sp macro="" textlink="">
      <xdr:nvSpPr>
        <xdr:cNvPr id="200" name="テキスト ボックス 199"/>
        <xdr:cNvSpPr txBox="1"/>
      </xdr:nvSpPr>
      <xdr:spPr>
        <a:xfrm>
          <a:off x="3497795" y="1244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98382</xdr:rowOff>
    </xdr:from>
    <xdr:to>
      <xdr:col>15</xdr:col>
      <xdr:colOff>101600</xdr:colOff>
      <xdr:row>75</xdr:row>
      <xdr:rowOff>28532</xdr:rowOff>
    </xdr:to>
    <xdr:sp macro="" textlink="">
      <xdr:nvSpPr>
        <xdr:cNvPr id="201" name="楕円 200"/>
        <xdr:cNvSpPr/>
      </xdr:nvSpPr>
      <xdr:spPr>
        <a:xfrm>
          <a:off x="2857500" y="127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45059</xdr:rowOff>
    </xdr:from>
    <xdr:ext cx="599010" cy="259045"/>
    <xdr:sp macro="" textlink="">
      <xdr:nvSpPr>
        <xdr:cNvPr id="202" name="テキスト ボックス 201"/>
        <xdr:cNvSpPr txBox="1"/>
      </xdr:nvSpPr>
      <xdr:spPr>
        <a:xfrm>
          <a:off x="2608795" y="1256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61620</xdr:rowOff>
    </xdr:from>
    <xdr:to>
      <xdr:col>10</xdr:col>
      <xdr:colOff>165100</xdr:colOff>
      <xdr:row>74</xdr:row>
      <xdr:rowOff>163220</xdr:rowOff>
    </xdr:to>
    <xdr:sp macro="" textlink="">
      <xdr:nvSpPr>
        <xdr:cNvPr id="203" name="楕円 202"/>
        <xdr:cNvSpPr/>
      </xdr:nvSpPr>
      <xdr:spPr>
        <a:xfrm>
          <a:off x="1968500" y="127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8297</xdr:rowOff>
    </xdr:from>
    <xdr:ext cx="599010" cy="259045"/>
    <xdr:sp macro="" textlink="">
      <xdr:nvSpPr>
        <xdr:cNvPr id="204" name="テキスト ボックス 203"/>
        <xdr:cNvSpPr txBox="1"/>
      </xdr:nvSpPr>
      <xdr:spPr>
        <a:xfrm>
          <a:off x="1719795" y="1252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103051</xdr:rowOff>
    </xdr:from>
    <xdr:to>
      <xdr:col>6</xdr:col>
      <xdr:colOff>38100</xdr:colOff>
      <xdr:row>75</xdr:row>
      <xdr:rowOff>33201</xdr:rowOff>
    </xdr:to>
    <xdr:sp macro="" textlink="">
      <xdr:nvSpPr>
        <xdr:cNvPr id="205" name="楕円 204"/>
        <xdr:cNvSpPr/>
      </xdr:nvSpPr>
      <xdr:spPr>
        <a:xfrm>
          <a:off x="1079500" y="1279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49728</xdr:rowOff>
    </xdr:from>
    <xdr:ext cx="599010" cy="259045"/>
    <xdr:sp macro="" textlink="">
      <xdr:nvSpPr>
        <xdr:cNvPr id="206" name="テキスト ボックス 205"/>
        <xdr:cNvSpPr txBox="1"/>
      </xdr:nvSpPr>
      <xdr:spPr>
        <a:xfrm>
          <a:off x="830795" y="1256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24767</xdr:rowOff>
    </xdr:from>
    <xdr:to>
      <xdr:col>24</xdr:col>
      <xdr:colOff>63500</xdr:colOff>
      <xdr:row>97</xdr:row>
      <xdr:rowOff>33618</xdr:rowOff>
    </xdr:to>
    <xdr:cxnSp macro="">
      <xdr:nvCxnSpPr>
        <xdr:cNvPr id="235" name="直線コネクタ 234"/>
        <xdr:cNvCxnSpPr/>
      </xdr:nvCxnSpPr>
      <xdr:spPr>
        <a:xfrm flipV="1">
          <a:off x="3797300" y="16655417"/>
          <a:ext cx="8382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23772</xdr:rowOff>
    </xdr:from>
    <xdr:ext cx="534377" cy="259045"/>
    <xdr:sp macro="" textlink="">
      <xdr:nvSpPr>
        <xdr:cNvPr id="236" name="衛生費平均値テキスト"/>
        <xdr:cNvSpPr txBox="1"/>
      </xdr:nvSpPr>
      <xdr:spPr>
        <a:xfrm>
          <a:off x="4686300" y="1665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33618</xdr:rowOff>
    </xdr:from>
    <xdr:to>
      <xdr:col>19</xdr:col>
      <xdr:colOff>177800</xdr:colOff>
      <xdr:row>97</xdr:row>
      <xdr:rowOff>52919</xdr:rowOff>
    </xdr:to>
    <xdr:cxnSp macro="">
      <xdr:nvCxnSpPr>
        <xdr:cNvPr id="238" name="直線コネクタ 237"/>
        <xdr:cNvCxnSpPr/>
      </xdr:nvCxnSpPr>
      <xdr:spPr>
        <a:xfrm flipV="1">
          <a:off x="2908300" y="16664268"/>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132159</xdr:rowOff>
    </xdr:from>
    <xdr:ext cx="534377" cy="259045"/>
    <xdr:sp macro="" textlink="">
      <xdr:nvSpPr>
        <xdr:cNvPr id="240" name="テキスト ボックス 239"/>
        <xdr:cNvSpPr txBox="1"/>
      </xdr:nvSpPr>
      <xdr:spPr>
        <a:xfrm>
          <a:off x="3530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52919</xdr:rowOff>
    </xdr:from>
    <xdr:to>
      <xdr:col>15</xdr:col>
      <xdr:colOff>50800</xdr:colOff>
      <xdr:row>97</xdr:row>
      <xdr:rowOff>106153</xdr:rowOff>
    </xdr:to>
    <xdr:cxnSp macro="">
      <xdr:nvCxnSpPr>
        <xdr:cNvPr id="241" name="直線コネクタ 240"/>
        <xdr:cNvCxnSpPr/>
      </xdr:nvCxnSpPr>
      <xdr:spPr>
        <a:xfrm flipV="1">
          <a:off x="2019300" y="16683569"/>
          <a:ext cx="889000" cy="5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159731</xdr:rowOff>
    </xdr:from>
    <xdr:ext cx="534377" cy="259045"/>
    <xdr:sp macro="" textlink="">
      <xdr:nvSpPr>
        <xdr:cNvPr id="243" name="テキスト ボックス 242"/>
        <xdr:cNvSpPr txBox="1"/>
      </xdr:nvSpPr>
      <xdr:spPr>
        <a:xfrm>
          <a:off x="2641111" y="167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100746</xdr:rowOff>
    </xdr:from>
    <xdr:to>
      <xdr:col>10</xdr:col>
      <xdr:colOff>114300</xdr:colOff>
      <xdr:row>97</xdr:row>
      <xdr:rowOff>106153</xdr:rowOff>
    </xdr:to>
    <xdr:cxnSp macro="">
      <xdr:nvCxnSpPr>
        <xdr:cNvPr id="244" name="直線コネクタ 243"/>
        <xdr:cNvCxnSpPr/>
      </xdr:nvCxnSpPr>
      <xdr:spPr>
        <a:xfrm>
          <a:off x="1130300" y="16731396"/>
          <a:ext cx="889000" cy="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157872</xdr:rowOff>
    </xdr:from>
    <xdr:ext cx="534377" cy="259045"/>
    <xdr:sp macro="" textlink="">
      <xdr:nvSpPr>
        <xdr:cNvPr id="246" name="テキスト ボックス 245"/>
        <xdr:cNvSpPr txBox="1"/>
      </xdr:nvSpPr>
      <xdr:spPr>
        <a:xfrm>
          <a:off x="1752111" y="167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7137</xdr:rowOff>
    </xdr:from>
    <xdr:ext cx="534377" cy="259045"/>
    <xdr:sp macro="" textlink="">
      <xdr:nvSpPr>
        <xdr:cNvPr id="248" name="テキスト ボックス 247"/>
        <xdr:cNvSpPr txBox="1"/>
      </xdr:nvSpPr>
      <xdr:spPr>
        <a:xfrm>
          <a:off x="863111" y="168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145417</xdr:rowOff>
    </xdr:from>
    <xdr:to>
      <xdr:col>24</xdr:col>
      <xdr:colOff>114300</xdr:colOff>
      <xdr:row>97</xdr:row>
      <xdr:rowOff>75567</xdr:rowOff>
    </xdr:to>
    <xdr:sp macro="" textlink="">
      <xdr:nvSpPr>
        <xdr:cNvPr id="254" name="楕円 253"/>
        <xdr:cNvSpPr/>
      </xdr:nvSpPr>
      <xdr:spPr>
        <a:xfrm>
          <a:off x="4584700" y="166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168294</xdr:rowOff>
    </xdr:from>
    <xdr:ext cx="534377" cy="259045"/>
    <xdr:sp macro="" textlink="">
      <xdr:nvSpPr>
        <xdr:cNvPr id="255" name="衛生費該当値テキスト"/>
        <xdr:cNvSpPr txBox="1"/>
      </xdr:nvSpPr>
      <xdr:spPr>
        <a:xfrm>
          <a:off x="4686300" y="1645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154268</xdr:rowOff>
    </xdr:from>
    <xdr:to>
      <xdr:col>20</xdr:col>
      <xdr:colOff>38100</xdr:colOff>
      <xdr:row>97</xdr:row>
      <xdr:rowOff>84418</xdr:rowOff>
    </xdr:to>
    <xdr:sp macro="" textlink="">
      <xdr:nvSpPr>
        <xdr:cNvPr id="256" name="楕円 255"/>
        <xdr:cNvSpPr/>
      </xdr:nvSpPr>
      <xdr:spPr>
        <a:xfrm>
          <a:off x="3746500" y="166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100945</xdr:rowOff>
    </xdr:from>
    <xdr:ext cx="534377" cy="259045"/>
    <xdr:sp macro="" textlink="">
      <xdr:nvSpPr>
        <xdr:cNvPr id="257" name="テキスト ボックス 256"/>
        <xdr:cNvSpPr txBox="1"/>
      </xdr:nvSpPr>
      <xdr:spPr>
        <a:xfrm>
          <a:off x="3530111" y="1638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2119</xdr:rowOff>
    </xdr:from>
    <xdr:to>
      <xdr:col>15</xdr:col>
      <xdr:colOff>101600</xdr:colOff>
      <xdr:row>97</xdr:row>
      <xdr:rowOff>103719</xdr:rowOff>
    </xdr:to>
    <xdr:sp macro="" textlink="">
      <xdr:nvSpPr>
        <xdr:cNvPr id="258" name="楕円 257"/>
        <xdr:cNvSpPr/>
      </xdr:nvSpPr>
      <xdr:spPr>
        <a:xfrm>
          <a:off x="2857500" y="1663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120246</xdr:rowOff>
    </xdr:from>
    <xdr:ext cx="534377" cy="259045"/>
    <xdr:sp macro="" textlink="">
      <xdr:nvSpPr>
        <xdr:cNvPr id="259" name="テキスト ボックス 258"/>
        <xdr:cNvSpPr txBox="1"/>
      </xdr:nvSpPr>
      <xdr:spPr>
        <a:xfrm>
          <a:off x="2641111" y="1640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55353</xdr:rowOff>
    </xdr:from>
    <xdr:to>
      <xdr:col>10</xdr:col>
      <xdr:colOff>165100</xdr:colOff>
      <xdr:row>97</xdr:row>
      <xdr:rowOff>156953</xdr:rowOff>
    </xdr:to>
    <xdr:sp macro="" textlink="">
      <xdr:nvSpPr>
        <xdr:cNvPr id="260" name="楕円 259"/>
        <xdr:cNvSpPr/>
      </xdr:nvSpPr>
      <xdr:spPr>
        <a:xfrm>
          <a:off x="1968500" y="166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2030</xdr:rowOff>
    </xdr:from>
    <xdr:ext cx="534377" cy="259045"/>
    <xdr:sp macro="" textlink="">
      <xdr:nvSpPr>
        <xdr:cNvPr id="261" name="テキスト ボックス 260"/>
        <xdr:cNvSpPr txBox="1"/>
      </xdr:nvSpPr>
      <xdr:spPr>
        <a:xfrm>
          <a:off x="1752111" y="1646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49946</xdr:rowOff>
    </xdr:from>
    <xdr:to>
      <xdr:col>6</xdr:col>
      <xdr:colOff>38100</xdr:colOff>
      <xdr:row>97</xdr:row>
      <xdr:rowOff>151546</xdr:rowOff>
    </xdr:to>
    <xdr:sp macro="" textlink="">
      <xdr:nvSpPr>
        <xdr:cNvPr id="262" name="楕円 261"/>
        <xdr:cNvSpPr/>
      </xdr:nvSpPr>
      <xdr:spPr>
        <a:xfrm>
          <a:off x="1079500" y="1668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168073</xdr:rowOff>
    </xdr:from>
    <xdr:ext cx="534377" cy="259045"/>
    <xdr:sp macro="" textlink="">
      <xdr:nvSpPr>
        <xdr:cNvPr id="263" name="テキスト ボックス 262"/>
        <xdr:cNvSpPr txBox="1"/>
      </xdr:nvSpPr>
      <xdr:spPr>
        <a:xfrm>
          <a:off x="863111" y="164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43414</xdr:rowOff>
    </xdr:from>
    <xdr:to>
      <xdr:col>41</xdr:col>
      <xdr:colOff>50800</xdr:colOff>
      <xdr:row>38</xdr:row>
      <xdr:rowOff>139700</xdr:rowOff>
    </xdr:to>
    <xdr:cxnSp macro="">
      <xdr:nvCxnSpPr>
        <xdr:cNvPr id="299" name="直線コネクタ 298"/>
        <xdr:cNvCxnSpPr/>
      </xdr:nvCxnSpPr>
      <xdr:spPr>
        <a:xfrm>
          <a:off x="6972300" y="6215614"/>
          <a:ext cx="889000" cy="43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83603</xdr:rowOff>
    </xdr:from>
    <xdr:ext cx="469744" cy="259045"/>
    <xdr:sp macro="" textlink="">
      <xdr:nvSpPr>
        <xdr:cNvPr id="303" name="テキスト ボックス 302"/>
        <xdr:cNvSpPr txBox="1"/>
      </xdr:nvSpPr>
      <xdr:spPr>
        <a:xfrm>
          <a:off x="6737428" y="642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164064</xdr:rowOff>
    </xdr:from>
    <xdr:to>
      <xdr:col>36</xdr:col>
      <xdr:colOff>165100</xdr:colOff>
      <xdr:row>36</xdr:row>
      <xdr:rowOff>94214</xdr:rowOff>
    </xdr:to>
    <xdr:sp macro="" textlink="">
      <xdr:nvSpPr>
        <xdr:cNvPr id="317" name="楕円 316"/>
        <xdr:cNvSpPr/>
      </xdr:nvSpPr>
      <xdr:spPr>
        <a:xfrm>
          <a:off x="6921500" y="61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110741</xdr:rowOff>
    </xdr:from>
    <xdr:ext cx="469744" cy="259045"/>
    <xdr:sp macro="" textlink="">
      <xdr:nvSpPr>
        <xdr:cNvPr id="318" name="テキスト ボックス 317"/>
        <xdr:cNvSpPr txBox="1"/>
      </xdr:nvSpPr>
      <xdr:spPr>
        <a:xfrm>
          <a:off x="6737428" y="594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123599</xdr:rowOff>
    </xdr:from>
    <xdr:to>
      <xdr:col>55</xdr:col>
      <xdr:colOff>0</xdr:colOff>
      <xdr:row>55</xdr:row>
      <xdr:rowOff>53114</xdr:rowOff>
    </xdr:to>
    <xdr:cxnSp macro="">
      <xdr:nvCxnSpPr>
        <xdr:cNvPr id="347" name="直線コネクタ 346"/>
        <xdr:cNvCxnSpPr/>
      </xdr:nvCxnSpPr>
      <xdr:spPr>
        <a:xfrm>
          <a:off x="9639300" y="9381899"/>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48" name="農林水産業費平均値テキスト"/>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123599</xdr:rowOff>
    </xdr:from>
    <xdr:to>
      <xdr:col>50</xdr:col>
      <xdr:colOff>114300</xdr:colOff>
      <xdr:row>55</xdr:row>
      <xdr:rowOff>20653</xdr:rowOff>
    </xdr:to>
    <xdr:cxnSp macro="">
      <xdr:nvCxnSpPr>
        <xdr:cNvPr id="350" name="直線コネクタ 349"/>
        <xdr:cNvCxnSpPr/>
      </xdr:nvCxnSpPr>
      <xdr:spPr>
        <a:xfrm flipV="1">
          <a:off x="8750300" y="9381899"/>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2" name="テキスト ボックス 351"/>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20653</xdr:rowOff>
    </xdr:from>
    <xdr:to>
      <xdr:col>45</xdr:col>
      <xdr:colOff>177800</xdr:colOff>
      <xdr:row>55</xdr:row>
      <xdr:rowOff>85407</xdr:rowOff>
    </xdr:to>
    <xdr:cxnSp macro="">
      <xdr:nvCxnSpPr>
        <xdr:cNvPr id="353" name="直線コネクタ 352"/>
        <xdr:cNvCxnSpPr/>
      </xdr:nvCxnSpPr>
      <xdr:spPr>
        <a:xfrm flipV="1">
          <a:off x="7861300" y="9450403"/>
          <a:ext cx="889000" cy="6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85407</xdr:rowOff>
    </xdr:from>
    <xdr:to>
      <xdr:col>41</xdr:col>
      <xdr:colOff>50800</xdr:colOff>
      <xdr:row>55</xdr:row>
      <xdr:rowOff>86147</xdr:rowOff>
    </xdr:to>
    <xdr:cxnSp macro="">
      <xdr:nvCxnSpPr>
        <xdr:cNvPr id="356" name="直線コネクタ 355"/>
        <xdr:cNvCxnSpPr/>
      </xdr:nvCxnSpPr>
      <xdr:spPr>
        <a:xfrm flipV="1">
          <a:off x="6972300" y="9515157"/>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136662</xdr:rowOff>
    </xdr:from>
    <xdr:ext cx="534377" cy="259045"/>
    <xdr:sp macro="" textlink="">
      <xdr:nvSpPr>
        <xdr:cNvPr id="358" name="テキスト ボックス 357"/>
        <xdr:cNvSpPr txBox="1"/>
      </xdr:nvSpPr>
      <xdr:spPr>
        <a:xfrm>
          <a:off x="7594111" y="99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132653</xdr:rowOff>
    </xdr:from>
    <xdr:ext cx="534377" cy="259045"/>
    <xdr:sp macro="" textlink="">
      <xdr:nvSpPr>
        <xdr:cNvPr id="360" name="テキスト ボックス 359"/>
        <xdr:cNvSpPr txBox="1"/>
      </xdr:nvSpPr>
      <xdr:spPr>
        <a:xfrm>
          <a:off x="6705111" y="990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2314</xdr:rowOff>
    </xdr:from>
    <xdr:to>
      <xdr:col>55</xdr:col>
      <xdr:colOff>50800</xdr:colOff>
      <xdr:row>55</xdr:row>
      <xdr:rowOff>103914</xdr:rowOff>
    </xdr:to>
    <xdr:sp macro="" textlink="">
      <xdr:nvSpPr>
        <xdr:cNvPr id="366" name="楕円 365"/>
        <xdr:cNvSpPr/>
      </xdr:nvSpPr>
      <xdr:spPr>
        <a:xfrm>
          <a:off x="10426700" y="94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25191</xdr:rowOff>
    </xdr:from>
    <xdr:ext cx="534377" cy="259045"/>
    <xdr:sp macro="" textlink="">
      <xdr:nvSpPr>
        <xdr:cNvPr id="367" name="農林水産業費該当値テキスト"/>
        <xdr:cNvSpPr txBox="1"/>
      </xdr:nvSpPr>
      <xdr:spPr>
        <a:xfrm>
          <a:off x="10528300" y="928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72799</xdr:rowOff>
    </xdr:from>
    <xdr:to>
      <xdr:col>50</xdr:col>
      <xdr:colOff>165100</xdr:colOff>
      <xdr:row>55</xdr:row>
      <xdr:rowOff>2949</xdr:rowOff>
    </xdr:to>
    <xdr:sp macro="" textlink="">
      <xdr:nvSpPr>
        <xdr:cNvPr id="368" name="楕円 367"/>
        <xdr:cNvSpPr/>
      </xdr:nvSpPr>
      <xdr:spPr>
        <a:xfrm>
          <a:off x="9588500" y="93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19476</xdr:rowOff>
    </xdr:from>
    <xdr:ext cx="599010" cy="259045"/>
    <xdr:sp macro="" textlink="">
      <xdr:nvSpPr>
        <xdr:cNvPr id="369" name="テキスト ボックス 368"/>
        <xdr:cNvSpPr txBox="1"/>
      </xdr:nvSpPr>
      <xdr:spPr>
        <a:xfrm>
          <a:off x="9339795" y="910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141303</xdr:rowOff>
    </xdr:from>
    <xdr:to>
      <xdr:col>46</xdr:col>
      <xdr:colOff>38100</xdr:colOff>
      <xdr:row>55</xdr:row>
      <xdr:rowOff>71453</xdr:rowOff>
    </xdr:to>
    <xdr:sp macro="" textlink="">
      <xdr:nvSpPr>
        <xdr:cNvPr id="370" name="楕円 369"/>
        <xdr:cNvSpPr/>
      </xdr:nvSpPr>
      <xdr:spPr>
        <a:xfrm>
          <a:off x="8699500" y="939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87980</xdr:rowOff>
    </xdr:from>
    <xdr:ext cx="534377" cy="259045"/>
    <xdr:sp macro="" textlink="">
      <xdr:nvSpPr>
        <xdr:cNvPr id="371" name="テキスト ボックス 370"/>
        <xdr:cNvSpPr txBox="1"/>
      </xdr:nvSpPr>
      <xdr:spPr>
        <a:xfrm>
          <a:off x="8483111" y="917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34607</xdr:rowOff>
    </xdr:from>
    <xdr:to>
      <xdr:col>41</xdr:col>
      <xdr:colOff>101600</xdr:colOff>
      <xdr:row>55</xdr:row>
      <xdr:rowOff>136207</xdr:rowOff>
    </xdr:to>
    <xdr:sp macro="" textlink="">
      <xdr:nvSpPr>
        <xdr:cNvPr id="372" name="楕円 371"/>
        <xdr:cNvSpPr/>
      </xdr:nvSpPr>
      <xdr:spPr>
        <a:xfrm>
          <a:off x="7810500" y="94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152734</xdr:rowOff>
    </xdr:from>
    <xdr:ext cx="534377" cy="259045"/>
    <xdr:sp macro="" textlink="">
      <xdr:nvSpPr>
        <xdr:cNvPr id="373" name="テキスト ボックス 372"/>
        <xdr:cNvSpPr txBox="1"/>
      </xdr:nvSpPr>
      <xdr:spPr>
        <a:xfrm>
          <a:off x="7594111" y="923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35347</xdr:rowOff>
    </xdr:from>
    <xdr:to>
      <xdr:col>36</xdr:col>
      <xdr:colOff>165100</xdr:colOff>
      <xdr:row>55</xdr:row>
      <xdr:rowOff>136947</xdr:rowOff>
    </xdr:to>
    <xdr:sp macro="" textlink="">
      <xdr:nvSpPr>
        <xdr:cNvPr id="374" name="楕円 373"/>
        <xdr:cNvSpPr/>
      </xdr:nvSpPr>
      <xdr:spPr>
        <a:xfrm>
          <a:off x="6921500" y="946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153474</xdr:rowOff>
    </xdr:from>
    <xdr:ext cx="534377" cy="259045"/>
    <xdr:sp macro="" textlink="">
      <xdr:nvSpPr>
        <xdr:cNvPr id="375" name="テキスト ボックス 374"/>
        <xdr:cNvSpPr txBox="1"/>
      </xdr:nvSpPr>
      <xdr:spPr>
        <a:xfrm>
          <a:off x="6705111" y="924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51155</xdr:rowOff>
    </xdr:from>
    <xdr:to>
      <xdr:col>55</xdr:col>
      <xdr:colOff>0</xdr:colOff>
      <xdr:row>78</xdr:row>
      <xdr:rowOff>65438</xdr:rowOff>
    </xdr:to>
    <xdr:cxnSp macro="">
      <xdr:nvCxnSpPr>
        <xdr:cNvPr id="406" name="直線コネクタ 405"/>
        <xdr:cNvCxnSpPr/>
      </xdr:nvCxnSpPr>
      <xdr:spPr>
        <a:xfrm>
          <a:off x="9639300" y="13424255"/>
          <a:ext cx="8382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51155</xdr:rowOff>
    </xdr:from>
    <xdr:to>
      <xdr:col>50</xdr:col>
      <xdr:colOff>114300</xdr:colOff>
      <xdr:row>78</xdr:row>
      <xdr:rowOff>83410</xdr:rowOff>
    </xdr:to>
    <xdr:cxnSp macro="">
      <xdr:nvCxnSpPr>
        <xdr:cNvPr id="409" name="直線コネクタ 408"/>
        <xdr:cNvCxnSpPr/>
      </xdr:nvCxnSpPr>
      <xdr:spPr>
        <a:xfrm flipV="1">
          <a:off x="8750300" y="13424255"/>
          <a:ext cx="8890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92979</xdr:rowOff>
    </xdr:from>
    <xdr:to>
      <xdr:col>45</xdr:col>
      <xdr:colOff>177800</xdr:colOff>
      <xdr:row>78</xdr:row>
      <xdr:rowOff>83410</xdr:rowOff>
    </xdr:to>
    <xdr:cxnSp macro="">
      <xdr:nvCxnSpPr>
        <xdr:cNvPr id="412" name="直線コネクタ 411"/>
        <xdr:cNvCxnSpPr/>
      </xdr:nvCxnSpPr>
      <xdr:spPr>
        <a:xfrm>
          <a:off x="7861300" y="13294629"/>
          <a:ext cx="889000" cy="16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92979</xdr:rowOff>
    </xdr:from>
    <xdr:to>
      <xdr:col>41</xdr:col>
      <xdr:colOff>50800</xdr:colOff>
      <xdr:row>77</xdr:row>
      <xdr:rowOff>113945</xdr:rowOff>
    </xdr:to>
    <xdr:cxnSp macro="">
      <xdr:nvCxnSpPr>
        <xdr:cNvPr id="415" name="直線コネクタ 414"/>
        <xdr:cNvCxnSpPr/>
      </xdr:nvCxnSpPr>
      <xdr:spPr>
        <a:xfrm flipV="1">
          <a:off x="6972300" y="13294629"/>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85103</xdr:rowOff>
    </xdr:from>
    <xdr:ext cx="534377" cy="259045"/>
    <xdr:sp macro="" textlink="">
      <xdr:nvSpPr>
        <xdr:cNvPr id="417" name="テキスト ボックス 416"/>
        <xdr:cNvSpPr txBox="1"/>
      </xdr:nvSpPr>
      <xdr:spPr>
        <a:xfrm>
          <a:off x="7594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9" name="テキスト ボックス 418"/>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14638</xdr:rowOff>
    </xdr:from>
    <xdr:to>
      <xdr:col>55</xdr:col>
      <xdr:colOff>50800</xdr:colOff>
      <xdr:row>78</xdr:row>
      <xdr:rowOff>116238</xdr:rowOff>
    </xdr:to>
    <xdr:sp macro="" textlink="">
      <xdr:nvSpPr>
        <xdr:cNvPr id="425" name="楕円 424"/>
        <xdr:cNvSpPr/>
      </xdr:nvSpPr>
      <xdr:spPr>
        <a:xfrm>
          <a:off x="10426700" y="133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164515</xdr:rowOff>
    </xdr:from>
    <xdr:ext cx="534377" cy="259045"/>
    <xdr:sp macro="" textlink="">
      <xdr:nvSpPr>
        <xdr:cNvPr id="426" name="商工費該当値テキスト"/>
        <xdr:cNvSpPr txBox="1"/>
      </xdr:nvSpPr>
      <xdr:spPr>
        <a:xfrm>
          <a:off x="10528300" y="1336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355</xdr:rowOff>
    </xdr:from>
    <xdr:to>
      <xdr:col>50</xdr:col>
      <xdr:colOff>165100</xdr:colOff>
      <xdr:row>78</xdr:row>
      <xdr:rowOff>101955</xdr:rowOff>
    </xdr:to>
    <xdr:sp macro="" textlink="">
      <xdr:nvSpPr>
        <xdr:cNvPr id="427" name="楕円 426"/>
        <xdr:cNvSpPr/>
      </xdr:nvSpPr>
      <xdr:spPr>
        <a:xfrm>
          <a:off x="9588500" y="133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93082</xdr:rowOff>
    </xdr:from>
    <xdr:ext cx="534377" cy="259045"/>
    <xdr:sp macro="" textlink="">
      <xdr:nvSpPr>
        <xdr:cNvPr id="428" name="テキスト ボックス 427"/>
        <xdr:cNvSpPr txBox="1"/>
      </xdr:nvSpPr>
      <xdr:spPr>
        <a:xfrm>
          <a:off x="9372111" y="134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32610</xdr:rowOff>
    </xdr:from>
    <xdr:to>
      <xdr:col>46</xdr:col>
      <xdr:colOff>38100</xdr:colOff>
      <xdr:row>78</xdr:row>
      <xdr:rowOff>134210</xdr:rowOff>
    </xdr:to>
    <xdr:sp macro="" textlink="">
      <xdr:nvSpPr>
        <xdr:cNvPr id="429" name="楕円 428"/>
        <xdr:cNvSpPr/>
      </xdr:nvSpPr>
      <xdr:spPr>
        <a:xfrm>
          <a:off x="8699500" y="1340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125337</xdr:rowOff>
    </xdr:from>
    <xdr:ext cx="534377" cy="259045"/>
    <xdr:sp macro="" textlink="">
      <xdr:nvSpPr>
        <xdr:cNvPr id="430" name="テキスト ボックス 429"/>
        <xdr:cNvSpPr txBox="1"/>
      </xdr:nvSpPr>
      <xdr:spPr>
        <a:xfrm>
          <a:off x="8483111" y="1349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42179</xdr:rowOff>
    </xdr:from>
    <xdr:to>
      <xdr:col>41</xdr:col>
      <xdr:colOff>101600</xdr:colOff>
      <xdr:row>77</xdr:row>
      <xdr:rowOff>143779</xdr:rowOff>
    </xdr:to>
    <xdr:sp macro="" textlink="">
      <xdr:nvSpPr>
        <xdr:cNvPr id="431" name="楕円 430"/>
        <xdr:cNvSpPr/>
      </xdr:nvSpPr>
      <xdr:spPr>
        <a:xfrm>
          <a:off x="7810500" y="132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160306</xdr:rowOff>
    </xdr:from>
    <xdr:ext cx="534377" cy="259045"/>
    <xdr:sp macro="" textlink="">
      <xdr:nvSpPr>
        <xdr:cNvPr id="432" name="テキスト ボックス 431"/>
        <xdr:cNvSpPr txBox="1"/>
      </xdr:nvSpPr>
      <xdr:spPr>
        <a:xfrm>
          <a:off x="7594111" y="130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63145</xdr:rowOff>
    </xdr:from>
    <xdr:to>
      <xdr:col>36</xdr:col>
      <xdr:colOff>165100</xdr:colOff>
      <xdr:row>77</xdr:row>
      <xdr:rowOff>164745</xdr:rowOff>
    </xdr:to>
    <xdr:sp macro="" textlink="">
      <xdr:nvSpPr>
        <xdr:cNvPr id="433" name="楕円 432"/>
        <xdr:cNvSpPr/>
      </xdr:nvSpPr>
      <xdr:spPr>
        <a:xfrm>
          <a:off x="6921500" y="132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9822</xdr:rowOff>
    </xdr:from>
    <xdr:ext cx="534377" cy="259045"/>
    <xdr:sp macro="" textlink="">
      <xdr:nvSpPr>
        <xdr:cNvPr id="434" name="テキスト ボックス 433"/>
        <xdr:cNvSpPr txBox="1"/>
      </xdr:nvSpPr>
      <xdr:spPr>
        <a:xfrm>
          <a:off x="6705111" y="130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147075</xdr:rowOff>
    </xdr:from>
    <xdr:to>
      <xdr:col>55</xdr:col>
      <xdr:colOff>0</xdr:colOff>
      <xdr:row>96</xdr:row>
      <xdr:rowOff>77305</xdr:rowOff>
    </xdr:to>
    <xdr:cxnSp macro="">
      <xdr:nvCxnSpPr>
        <xdr:cNvPr id="461" name="直線コネクタ 460"/>
        <xdr:cNvCxnSpPr/>
      </xdr:nvCxnSpPr>
      <xdr:spPr>
        <a:xfrm flipV="1">
          <a:off x="9639300" y="16263375"/>
          <a:ext cx="838200" cy="27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61685</xdr:rowOff>
    </xdr:from>
    <xdr:ext cx="534377" cy="259045"/>
    <xdr:sp macro="" textlink="">
      <xdr:nvSpPr>
        <xdr:cNvPr id="462" name="土木費平均値テキスト"/>
        <xdr:cNvSpPr txBox="1"/>
      </xdr:nvSpPr>
      <xdr:spPr>
        <a:xfrm>
          <a:off x="10528300" y="16520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18926</xdr:rowOff>
    </xdr:from>
    <xdr:to>
      <xdr:col>50</xdr:col>
      <xdr:colOff>114300</xdr:colOff>
      <xdr:row>96</xdr:row>
      <xdr:rowOff>77305</xdr:rowOff>
    </xdr:to>
    <xdr:cxnSp macro="">
      <xdr:nvCxnSpPr>
        <xdr:cNvPr id="464" name="直線コネクタ 463"/>
        <xdr:cNvCxnSpPr/>
      </xdr:nvCxnSpPr>
      <xdr:spPr>
        <a:xfrm>
          <a:off x="8750300" y="16478126"/>
          <a:ext cx="889000" cy="5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139836</xdr:rowOff>
    </xdr:from>
    <xdr:to>
      <xdr:col>45</xdr:col>
      <xdr:colOff>177800</xdr:colOff>
      <xdr:row>96</xdr:row>
      <xdr:rowOff>18926</xdr:rowOff>
    </xdr:to>
    <xdr:cxnSp macro="">
      <xdr:nvCxnSpPr>
        <xdr:cNvPr id="467" name="直線コネクタ 466"/>
        <xdr:cNvCxnSpPr/>
      </xdr:nvCxnSpPr>
      <xdr:spPr>
        <a:xfrm>
          <a:off x="7861300" y="16427586"/>
          <a:ext cx="889000" cy="5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18910</xdr:rowOff>
    </xdr:from>
    <xdr:ext cx="534377" cy="259045"/>
    <xdr:sp macro="" textlink="">
      <xdr:nvSpPr>
        <xdr:cNvPr id="469" name="テキスト ボックス 468"/>
        <xdr:cNvSpPr txBox="1"/>
      </xdr:nvSpPr>
      <xdr:spPr>
        <a:xfrm>
          <a:off x="8483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139836</xdr:rowOff>
    </xdr:from>
    <xdr:to>
      <xdr:col>41</xdr:col>
      <xdr:colOff>50800</xdr:colOff>
      <xdr:row>96</xdr:row>
      <xdr:rowOff>37140</xdr:rowOff>
    </xdr:to>
    <xdr:cxnSp macro="">
      <xdr:nvCxnSpPr>
        <xdr:cNvPr id="470" name="直線コネクタ 469"/>
        <xdr:cNvCxnSpPr/>
      </xdr:nvCxnSpPr>
      <xdr:spPr>
        <a:xfrm flipV="1">
          <a:off x="6972300" y="16427586"/>
          <a:ext cx="889000" cy="6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4" name="テキスト ボックス 473"/>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96275</xdr:rowOff>
    </xdr:from>
    <xdr:to>
      <xdr:col>55</xdr:col>
      <xdr:colOff>50800</xdr:colOff>
      <xdr:row>95</xdr:row>
      <xdr:rowOff>26425</xdr:rowOff>
    </xdr:to>
    <xdr:sp macro="" textlink="">
      <xdr:nvSpPr>
        <xdr:cNvPr id="480" name="楕円 479"/>
        <xdr:cNvSpPr/>
      </xdr:nvSpPr>
      <xdr:spPr>
        <a:xfrm>
          <a:off x="10426700" y="1621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119152</xdr:rowOff>
    </xdr:from>
    <xdr:ext cx="599010" cy="259045"/>
    <xdr:sp macro="" textlink="">
      <xdr:nvSpPr>
        <xdr:cNvPr id="481" name="土木費該当値テキスト"/>
        <xdr:cNvSpPr txBox="1"/>
      </xdr:nvSpPr>
      <xdr:spPr>
        <a:xfrm>
          <a:off x="10528300" y="1606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26505</xdr:rowOff>
    </xdr:from>
    <xdr:to>
      <xdr:col>50</xdr:col>
      <xdr:colOff>165100</xdr:colOff>
      <xdr:row>96</xdr:row>
      <xdr:rowOff>128105</xdr:rowOff>
    </xdr:to>
    <xdr:sp macro="" textlink="">
      <xdr:nvSpPr>
        <xdr:cNvPr id="482" name="楕円 481"/>
        <xdr:cNvSpPr/>
      </xdr:nvSpPr>
      <xdr:spPr>
        <a:xfrm>
          <a:off x="9588500" y="164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144632</xdr:rowOff>
    </xdr:from>
    <xdr:ext cx="534377" cy="259045"/>
    <xdr:sp macro="" textlink="">
      <xdr:nvSpPr>
        <xdr:cNvPr id="483" name="テキスト ボックス 482"/>
        <xdr:cNvSpPr txBox="1"/>
      </xdr:nvSpPr>
      <xdr:spPr>
        <a:xfrm>
          <a:off x="9372111" y="1626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139576</xdr:rowOff>
    </xdr:from>
    <xdr:to>
      <xdr:col>46</xdr:col>
      <xdr:colOff>38100</xdr:colOff>
      <xdr:row>96</xdr:row>
      <xdr:rowOff>69726</xdr:rowOff>
    </xdr:to>
    <xdr:sp macro="" textlink="">
      <xdr:nvSpPr>
        <xdr:cNvPr id="484" name="楕円 483"/>
        <xdr:cNvSpPr/>
      </xdr:nvSpPr>
      <xdr:spPr>
        <a:xfrm>
          <a:off x="8699500" y="164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86253</xdr:rowOff>
    </xdr:from>
    <xdr:ext cx="599010" cy="259045"/>
    <xdr:sp macro="" textlink="">
      <xdr:nvSpPr>
        <xdr:cNvPr id="485" name="テキスト ボックス 484"/>
        <xdr:cNvSpPr txBox="1"/>
      </xdr:nvSpPr>
      <xdr:spPr>
        <a:xfrm>
          <a:off x="8450795" y="1620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89036</xdr:rowOff>
    </xdr:from>
    <xdr:to>
      <xdr:col>41</xdr:col>
      <xdr:colOff>101600</xdr:colOff>
      <xdr:row>96</xdr:row>
      <xdr:rowOff>19186</xdr:rowOff>
    </xdr:to>
    <xdr:sp macro="" textlink="">
      <xdr:nvSpPr>
        <xdr:cNvPr id="486" name="楕円 485"/>
        <xdr:cNvSpPr/>
      </xdr:nvSpPr>
      <xdr:spPr>
        <a:xfrm>
          <a:off x="7810500" y="1637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35713</xdr:rowOff>
    </xdr:from>
    <xdr:ext cx="599010" cy="259045"/>
    <xdr:sp macro="" textlink="">
      <xdr:nvSpPr>
        <xdr:cNvPr id="487" name="テキスト ボックス 486"/>
        <xdr:cNvSpPr txBox="1"/>
      </xdr:nvSpPr>
      <xdr:spPr>
        <a:xfrm>
          <a:off x="7561795" y="1615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157790</xdr:rowOff>
    </xdr:from>
    <xdr:to>
      <xdr:col>36</xdr:col>
      <xdr:colOff>165100</xdr:colOff>
      <xdr:row>96</xdr:row>
      <xdr:rowOff>87940</xdr:rowOff>
    </xdr:to>
    <xdr:sp macro="" textlink="">
      <xdr:nvSpPr>
        <xdr:cNvPr id="488" name="楕円 487"/>
        <xdr:cNvSpPr/>
      </xdr:nvSpPr>
      <xdr:spPr>
        <a:xfrm>
          <a:off x="6921500" y="164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104467</xdr:rowOff>
    </xdr:from>
    <xdr:ext cx="534377" cy="259045"/>
    <xdr:sp macro="" textlink="">
      <xdr:nvSpPr>
        <xdr:cNvPr id="489" name="テキスト ボックス 488"/>
        <xdr:cNvSpPr txBox="1"/>
      </xdr:nvSpPr>
      <xdr:spPr>
        <a:xfrm>
          <a:off x="6705111" y="162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167132</xdr:rowOff>
    </xdr:from>
    <xdr:to>
      <xdr:col>85</xdr:col>
      <xdr:colOff>127000</xdr:colOff>
      <xdr:row>37</xdr:row>
      <xdr:rowOff>34315</xdr:rowOff>
    </xdr:to>
    <xdr:cxnSp macro="">
      <xdr:nvCxnSpPr>
        <xdr:cNvPr id="517" name="直線コネクタ 516"/>
        <xdr:cNvCxnSpPr/>
      </xdr:nvCxnSpPr>
      <xdr:spPr>
        <a:xfrm flipV="1">
          <a:off x="15481300" y="6167882"/>
          <a:ext cx="838200" cy="2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114373</xdr:rowOff>
    </xdr:from>
    <xdr:ext cx="534377" cy="259045"/>
    <xdr:sp macro="" textlink="">
      <xdr:nvSpPr>
        <xdr:cNvPr id="518" name="消防費平均値テキスト"/>
        <xdr:cNvSpPr txBox="1"/>
      </xdr:nvSpPr>
      <xdr:spPr>
        <a:xfrm>
          <a:off x="16370300" y="6286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89340</xdr:rowOff>
    </xdr:from>
    <xdr:to>
      <xdr:col>81</xdr:col>
      <xdr:colOff>50800</xdr:colOff>
      <xdr:row>37</xdr:row>
      <xdr:rowOff>34315</xdr:rowOff>
    </xdr:to>
    <xdr:cxnSp macro="">
      <xdr:nvCxnSpPr>
        <xdr:cNvPr id="520" name="直線コネクタ 519"/>
        <xdr:cNvCxnSpPr/>
      </xdr:nvCxnSpPr>
      <xdr:spPr>
        <a:xfrm>
          <a:off x="14592300" y="6261540"/>
          <a:ext cx="889000" cy="11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69840</xdr:rowOff>
    </xdr:from>
    <xdr:to>
      <xdr:col>76</xdr:col>
      <xdr:colOff>114300</xdr:colOff>
      <xdr:row>36</xdr:row>
      <xdr:rowOff>89340</xdr:rowOff>
    </xdr:to>
    <xdr:cxnSp macro="">
      <xdr:nvCxnSpPr>
        <xdr:cNvPr id="523" name="直線コネクタ 522"/>
        <xdr:cNvCxnSpPr/>
      </xdr:nvCxnSpPr>
      <xdr:spPr>
        <a:xfrm>
          <a:off x="13703300" y="6242040"/>
          <a:ext cx="8890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69840</xdr:rowOff>
    </xdr:from>
    <xdr:to>
      <xdr:col>71</xdr:col>
      <xdr:colOff>177800</xdr:colOff>
      <xdr:row>36</xdr:row>
      <xdr:rowOff>132042</xdr:rowOff>
    </xdr:to>
    <xdr:cxnSp macro="">
      <xdr:nvCxnSpPr>
        <xdr:cNvPr id="526" name="直線コネクタ 525"/>
        <xdr:cNvCxnSpPr/>
      </xdr:nvCxnSpPr>
      <xdr:spPr>
        <a:xfrm flipV="1">
          <a:off x="12814300" y="6242040"/>
          <a:ext cx="889000" cy="6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8" name="テキスト ボックス 527"/>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58000</xdr:rowOff>
    </xdr:from>
    <xdr:ext cx="534377" cy="259045"/>
    <xdr:sp macro="" textlink="">
      <xdr:nvSpPr>
        <xdr:cNvPr id="530" name="テキスト ボックス 529"/>
        <xdr:cNvSpPr txBox="1"/>
      </xdr:nvSpPr>
      <xdr:spPr>
        <a:xfrm>
          <a:off x="12547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116332</xdr:rowOff>
    </xdr:from>
    <xdr:to>
      <xdr:col>85</xdr:col>
      <xdr:colOff>177800</xdr:colOff>
      <xdr:row>36</xdr:row>
      <xdr:rowOff>46482</xdr:rowOff>
    </xdr:to>
    <xdr:sp macro="" textlink="">
      <xdr:nvSpPr>
        <xdr:cNvPr id="536" name="楕円 535"/>
        <xdr:cNvSpPr/>
      </xdr:nvSpPr>
      <xdr:spPr>
        <a:xfrm>
          <a:off x="162687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139209</xdr:rowOff>
    </xdr:from>
    <xdr:ext cx="534377" cy="259045"/>
    <xdr:sp macro="" textlink="">
      <xdr:nvSpPr>
        <xdr:cNvPr id="537" name="消防費該当値テキスト"/>
        <xdr:cNvSpPr txBox="1"/>
      </xdr:nvSpPr>
      <xdr:spPr>
        <a:xfrm>
          <a:off x="16370300" y="596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154965</xdr:rowOff>
    </xdr:from>
    <xdr:to>
      <xdr:col>81</xdr:col>
      <xdr:colOff>101600</xdr:colOff>
      <xdr:row>37</xdr:row>
      <xdr:rowOff>85115</xdr:rowOff>
    </xdr:to>
    <xdr:sp macro="" textlink="">
      <xdr:nvSpPr>
        <xdr:cNvPr id="538" name="楕円 537"/>
        <xdr:cNvSpPr/>
      </xdr:nvSpPr>
      <xdr:spPr>
        <a:xfrm>
          <a:off x="15430500" y="63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76242</xdr:rowOff>
    </xdr:from>
    <xdr:ext cx="534377" cy="259045"/>
    <xdr:sp macro="" textlink="">
      <xdr:nvSpPr>
        <xdr:cNvPr id="539" name="テキスト ボックス 538"/>
        <xdr:cNvSpPr txBox="1"/>
      </xdr:nvSpPr>
      <xdr:spPr>
        <a:xfrm>
          <a:off x="15214111" y="641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38540</xdr:rowOff>
    </xdr:from>
    <xdr:to>
      <xdr:col>76</xdr:col>
      <xdr:colOff>165100</xdr:colOff>
      <xdr:row>36</xdr:row>
      <xdr:rowOff>140140</xdr:rowOff>
    </xdr:to>
    <xdr:sp macro="" textlink="">
      <xdr:nvSpPr>
        <xdr:cNvPr id="540" name="楕円 539"/>
        <xdr:cNvSpPr/>
      </xdr:nvSpPr>
      <xdr:spPr>
        <a:xfrm>
          <a:off x="14541500" y="62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131267</xdr:rowOff>
    </xdr:from>
    <xdr:ext cx="534377" cy="259045"/>
    <xdr:sp macro="" textlink="">
      <xdr:nvSpPr>
        <xdr:cNvPr id="541" name="テキスト ボックス 540"/>
        <xdr:cNvSpPr txBox="1"/>
      </xdr:nvSpPr>
      <xdr:spPr>
        <a:xfrm>
          <a:off x="14325111" y="630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19040</xdr:rowOff>
    </xdr:from>
    <xdr:to>
      <xdr:col>72</xdr:col>
      <xdr:colOff>38100</xdr:colOff>
      <xdr:row>36</xdr:row>
      <xdr:rowOff>120640</xdr:rowOff>
    </xdr:to>
    <xdr:sp macro="" textlink="">
      <xdr:nvSpPr>
        <xdr:cNvPr id="542" name="楕円 541"/>
        <xdr:cNvSpPr/>
      </xdr:nvSpPr>
      <xdr:spPr>
        <a:xfrm>
          <a:off x="13652500" y="619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137167</xdr:rowOff>
    </xdr:from>
    <xdr:ext cx="534377" cy="259045"/>
    <xdr:sp macro="" textlink="">
      <xdr:nvSpPr>
        <xdr:cNvPr id="543" name="テキスト ボックス 542"/>
        <xdr:cNvSpPr txBox="1"/>
      </xdr:nvSpPr>
      <xdr:spPr>
        <a:xfrm>
          <a:off x="13436111" y="59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81242</xdr:rowOff>
    </xdr:from>
    <xdr:to>
      <xdr:col>67</xdr:col>
      <xdr:colOff>101600</xdr:colOff>
      <xdr:row>37</xdr:row>
      <xdr:rowOff>11392</xdr:rowOff>
    </xdr:to>
    <xdr:sp macro="" textlink="">
      <xdr:nvSpPr>
        <xdr:cNvPr id="544" name="楕円 543"/>
        <xdr:cNvSpPr/>
      </xdr:nvSpPr>
      <xdr:spPr>
        <a:xfrm>
          <a:off x="12763500" y="625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27919</xdr:rowOff>
    </xdr:from>
    <xdr:ext cx="534377" cy="259045"/>
    <xdr:sp macro="" textlink="">
      <xdr:nvSpPr>
        <xdr:cNvPr id="545" name="テキスト ボックス 544"/>
        <xdr:cNvSpPr txBox="1"/>
      </xdr:nvSpPr>
      <xdr:spPr>
        <a:xfrm>
          <a:off x="12547111" y="602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164069</xdr:rowOff>
    </xdr:from>
    <xdr:to>
      <xdr:col>85</xdr:col>
      <xdr:colOff>127000</xdr:colOff>
      <xdr:row>55</xdr:row>
      <xdr:rowOff>36251</xdr:rowOff>
    </xdr:to>
    <xdr:cxnSp macro="">
      <xdr:nvCxnSpPr>
        <xdr:cNvPr id="574" name="直線コネクタ 573"/>
        <xdr:cNvCxnSpPr/>
      </xdr:nvCxnSpPr>
      <xdr:spPr>
        <a:xfrm flipV="1">
          <a:off x="15481300" y="9422369"/>
          <a:ext cx="838200" cy="4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126847</xdr:rowOff>
    </xdr:from>
    <xdr:ext cx="534377" cy="259045"/>
    <xdr:sp macro="" textlink="">
      <xdr:nvSpPr>
        <xdr:cNvPr id="575" name="教育費平均値テキスト"/>
        <xdr:cNvSpPr txBox="1"/>
      </xdr:nvSpPr>
      <xdr:spPr>
        <a:xfrm>
          <a:off x="16370300" y="9556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36251</xdr:rowOff>
    </xdr:from>
    <xdr:to>
      <xdr:col>81</xdr:col>
      <xdr:colOff>50800</xdr:colOff>
      <xdr:row>55</xdr:row>
      <xdr:rowOff>133672</xdr:rowOff>
    </xdr:to>
    <xdr:cxnSp macro="">
      <xdr:nvCxnSpPr>
        <xdr:cNvPr id="577" name="直線コネクタ 576"/>
        <xdr:cNvCxnSpPr/>
      </xdr:nvCxnSpPr>
      <xdr:spPr>
        <a:xfrm flipV="1">
          <a:off x="14592300" y="9466001"/>
          <a:ext cx="889000" cy="9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9" name="テキスト ボックス 578"/>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33272</xdr:rowOff>
    </xdr:from>
    <xdr:to>
      <xdr:col>76</xdr:col>
      <xdr:colOff>114300</xdr:colOff>
      <xdr:row>55</xdr:row>
      <xdr:rowOff>133672</xdr:rowOff>
    </xdr:to>
    <xdr:cxnSp macro="">
      <xdr:nvCxnSpPr>
        <xdr:cNvPr id="580" name="直線コネクタ 579"/>
        <xdr:cNvCxnSpPr/>
      </xdr:nvCxnSpPr>
      <xdr:spPr>
        <a:xfrm>
          <a:off x="13703300" y="9463022"/>
          <a:ext cx="889000" cy="10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69559</xdr:rowOff>
    </xdr:from>
    <xdr:ext cx="534377" cy="259045"/>
    <xdr:sp macro="" textlink="">
      <xdr:nvSpPr>
        <xdr:cNvPr id="582" name="テキスト ボックス 581"/>
        <xdr:cNvSpPr txBox="1"/>
      </xdr:nvSpPr>
      <xdr:spPr>
        <a:xfrm>
          <a:off x="14325111" y="967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33272</xdr:rowOff>
    </xdr:from>
    <xdr:to>
      <xdr:col>71</xdr:col>
      <xdr:colOff>177800</xdr:colOff>
      <xdr:row>55</xdr:row>
      <xdr:rowOff>124856</xdr:rowOff>
    </xdr:to>
    <xdr:cxnSp macro="">
      <xdr:nvCxnSpPr>
        <xdr:cNvPr id="583" name="直線コネクタ 582"/>
        <xdr:cNvCxnSpPr/>
      </xdr:nvCxnSpPr>
      <xdr:spPr>
        <a:xfrm flipV="1">
          <a:off x="12814300" y="9463022"/>
          <a:ext cx="889000" cy="9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31688</xdr:rowOff>
    </xdr:from>
    <xdr:ext cx="534377" cy="259045"/>
    <xdr:sp macro="" textlink="">
      <xdr:nvSpPr>
        <xdr:cNvPr id="585" name="テキスト ボックス 584"/>
        <xdr:cNvSpPr txBox="1"/>
      </xdr:nvSpPr>
      <xdr:spPr>
        <a:xfrm>
          <a:off x="13436111" y="9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48574</xdr:rowOff>
    </xdr:from>
    <xdr:ext cx="534377" cy="259045"/>
    <xdr:sp macro="" textlink="">
      <xdr:nvSpPr>
        <xdr:cNvPr id="587" name="テキスト ボックス 586"/>
        <xdr:cNvSpPr txBox="1"/>
      </xdr:nvSpPr>
      <xdr:spPr>
        <a:xfrm>
          <a:off x="12547111" y="96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113269</xdr:rowOff>
    </xdr:from>
    <xdr:to>
      <xdr:col>85</xdr:col>
      <xdr:colOff>177800</xdr:colOff>
      <xdr:row>55</xdr:row>
      <xdr:rowOff>43419</xdr:rowOff>
    </xdr:to>
    <xdr:sp macro="" textlink="">
      <xdr:nvSpPr>
        <xdr:cNvPr id="593" name="楕円 592"/>
        <xdr:cNvSpPr/>
      </xdr:nvSpPr>
      <xdr:spPr>
        <a:xfrm>
          <a:off x="16268700" y="937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136146</xdr:rowOff>
    </xdr:from>
    <xdr:ext cx="534377" cy="259045"/>
    <xdr:sp macro="" textlink="">
      <xdr:nvSpPr>
        <xdr:cNvPr id="594" name="教育費該当値テキスト"/>
        <xdr:cNvSpPr txBox="1"/>
      </xdr:nvSpPr>
      <xdr:spPr>
        <a:xfrm>
          <a:off x="16370300" y="922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156901</xdr:rowOff>
    </xdr:from>
    <xdr:to>
      <xdr:col>81</xdr:col>
      <xdr:colOff>101600</xdr:colOff>
      <xdr:row>55</xdr:row>
      <xdr:rowOff>87051</xdr:rowOff>
    </xdr:to>
    <xdr:sp macro="" textlink="">
      <xdr:nvSpPr>
        <xdr:cNvPr id="595" name="楕円 594"/>
        <xdr:cNvSpPr/>
      </xdr:nvSpPr>
      <xdr:spPr>
        <a:xfrm>
          <a:off x="15430500" y="941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103578</xdr:rowOff>
    </xdr:from>
    <xdr:ext cx="534377" cy="259045"/>
    <xdr:sp macro="" textlink="">
      <xdr:nvSpPr>
        <xdr:cNvPr id="596" name="テキスト ボックス 595"/>
        <xdr:cNvSpPr txBox="1"/>
      </xdr:nvSpPr>
      <xdr:spPr>
        <a:xfrm>
          <a:off x="15214111" y="919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82872</xdr:rowOff>
    </xdr:from>
    <xdr:to>
      <xdr:col>76</xdr:col>
      <xdr:colOff>165100</xdr:colOff>
      <xdr:row>56</xdr:row>
      <xdr:rowOff>13022</xdr:rowOff>
    </xdr:to>
    <xdr:sp macro="" textlink="">
      <xdr:nvSpPr>
        <xdr:cNvPr id="597" name="楕円 596"/>
        <xdr:cNvSpPr/>
      </xdr:nvSpPr>
      <xdr:spPr>
        <a:xfrm>
          <a:off x="14541500" y="95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29549</xdr:rowOff>
    </xdr:from>
    <xdr:ext cx="534377" cy="259045"/>
    <xdr:sp macro="" textlink="">
      <xdr:nvSpPr>
        <xdr:cNvPr id="598" name="テキスト ボックス 597"/>
        <xdr:cNvSpPr txBox="1"/>
      </xdr:nvSpPr>
      <xdr:spPr>
        <a:xfrm>
          <a:off x="14325111" y="92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153922</xdr:rowOff>
    </xdr:from>
    <xdr:to>
      <xdr:col>72</xdr:col>
      <xdr:colOff>38100</xdr:colOff>
      <xdr:row>55</xdr:row>
      <xdr:rowOff>84072</xdr:rowOff>
    </xdr:to>
    <xdr:sp macro="" textlink="">
      <xdr:nvSpPr>
        <xdr:cNvPr id="599" name="楕円 598"/>
        <xdr:cNvSpPr/>
      </xdr:nvSpPr>
      <xdr:spPr>
        <a:xfrm>
          <a:off x="13652500" y="9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100599</xdr:rowOff>
    </xdr:from>
    <xdr:ext cx="534377" cy="259045"/>
    <xdr:sp macro="" textlink="">
      <xdr:nvSpPr>
        <xdr:cNvPr id="600" name="テキスト ボックス 599"/>
        <xdr:cNvSpPr txBox="1"/>
      </xdr:nvSpPr>
      <xdr:spPr>
        <a:xfrm>
          <a:off x="13436111" y="918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74056</xdr:rowOff>
    </xdr:from>
    <xdr:to>
      <xdr:col>67</xdr:col>
      <xdr:colOff>101600</xdr:colOff>
      <xdr:row>56</xdr:row>
      <xdr:rowOff>4206</xdr:rowOff>
    </xdr:to>
    <xdr:sp macro="" textlink="">
      <xdr:nvSpPr>
        <xdr:cNvPr id="601" name="楕円 600"/>
        <xdr:cNvSpPr/>
      </xdr:nvSpPr>
      <xdr:spPr>
        <a:xfrm>
          <a:off x="12763500" y="95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20733</xdr:rowOff>
    </xdr:from>
    <xdr:ext cx="534377" cy="259045"/>
    <xdr:sp macro="" textlink="">
      <xdr:nvSpPr>
        <xdr:cNvPr id="602" name="テキスト ボックス 601"/>
        <xdr:cNvSpPr txBox="1"/>
      </xdr:nvSpPr>
      <xdr:spPr>
        <a:xfrm>
          <a:off x="12547111" y="92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29012</xdr:rowOff>
    </xdr:from>
    <xdr:to>
      <xdr:col>85</xdr:col>
      <xdr:colOff>126364</xdr:colOff>
      <xdr:row>78</xdr:row>
      <xdr:rowOff>139700</xdr:rowOff>
    </xdr:to>
    <xdr:cxnSp macro="">
      <xdr:nvCxnSpPr>
        <xdr:cNvPr id="624" name="直線コネクタ 623"/>
        <xdr:cNvCxnSpPr/>
      </xdr:nvCxnSpPr>
      <xdr:spPr>
        <a:xfrm flipV="1">
          <a:off x="16317595" y="12544862"/>
          <a:ext cx="1269" cy="9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147139</xdr:rowOff>
    </xdr:from>
    <xdr:ext cx="599010" cy="259045"/>
    <xdr:sp macro="" textlink="">
      <xdr:nvSpPr>
        <xdr:cNvPr id="627" name="災害復旧費最大値テキスト"/>
        <xdr:cNvSpPr txBox="1"/>
      </xdr:nvSpPr>
      <xdr:spPr>
        <a:xfrm>
          <a:off x="16370300" y="1232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29012</xdr:rowOff>
    </xdr:from>
    <xdr:to>
      <xdr:col>86</xdr:col>
      <xdr:colOff>25400</xdr:colOff>
      <xdr:row>73</xdr:row>
      <xdr:rowOff>29012</xdr:rowOff>
    </xdr:to>
    <xdr:cxnSp macro="">
      <xdr:nvCxnSpPr>
        <xdr:cNvPr id="628" name="直線コネクタ 627"/>
        <xdr:cNvCxnSpPr/>
      </xdr:nvCxnSpPr>
      <xdr:spPr>
        <a:xfrm>
          <a:off x="16230600" y="125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143092</xdr:rowOff>
    </xdr:from>
    <xdr:to>
      <xdr:col>85</xdr:col>
      <xdr:colOff>127000</xdr:colOff>
      <xdr:row>78</xdr:row>
      <xdr:rowOff>16320</xdr:rowOff>
    </xdr:to>
    <xdr:cxnSp macro="">
      <xdr:nvCxnSpPr>
        <xdr:cNvPr id="629" name="直線コネクタ 628"/>
        <xdr:cNvCxnSpPr/>
      </xdr:nvCxnSpPr>
      <xdr:spPr>
        <a:xfrm flipV="1">
          <a:off x="15481300" y="13344742"/>
          <a:ext cx="838200" cy="4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139372</xdr:rowOff>
    </xdr:from>
    <xdr:ext cx="534377" cy="259045"/>
    <xdr:sp macro="" textlink="">
      <xdr:nvSpPr>
        <xdr:cNvPr id="630" name="災害復旧費平均値テキスト"/>
        <xdr:cNvSpPr txBox="1"/>
      </xdr:nvSpPr>
      <xdr:spPr>
        <a:xfrm>
          <a:off x="16370300" y="133410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160945</xdr:rowOff>
    </xdr:from>
    <xdr:to>
      <xdr:col>85</xdr:col>
      <xdr:colOff>177800</xdr:colOff>
      <xdr:row>78</xdr:row>
      <xdr:rowOff>91095</xdr:rowOff>
    </xdr:to>
    <xdr:sp macro="" textlink="">
      <xdr:nvSpPr>
        <xdr:cNvPr id="631" name="フローチャート: 判断 630"/>
        <xdr:cNvSpPr/>
      </xdr:nvSpPr>
      <xdr:spPr>
        <a:xfrm>
          <a:off x="16268700" y="1336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39070</xdr:rowOff>
    </xdr:from>
    <xdr:to>
      <xdr:col>81</xdr:col>
      <xdr:colOff>50800</xdr:colOff>
      <xdr:row>78</xdr:row>
      <xdr:rowOff>16320</xdr:rowOff>
    </xdr:to>
    <xdr:cxnSp macro="">
      <xdr:nvCxnSpPr>
        <xdr:cNvPr id="632" name="直線コネクタ 631"/>
        <xdr:cNvCxnSpPr/>
      </xdr:nvCxnSpPr>
      <xdr:spPr>
        <a:xfrm>
          <a:off x="14592300" y="13240720"/>
          <a:ext cx="889000" cy="14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142511</xdr:rowOff>
    </xdr:from>
    <xdr:to>
      <xdr:col>81</xdr:col>
      <xdr:colOff>101600</xdr:colOff>
      <xdr:row>78</xdr:row>
      <xdr:rowOff>72661</xdr:rowOff>
    </xdr:to>
    <xdr:sp macro="" textlink="">
      <xdr:nvSpPr>
        <xdr:cNvPr id="633" name="フローチャート: 判断 632"/>
        <xdr:cNvSpPr/>
      </xdr:nvSpPr>
      <xdr:spPr>
        <a:xfrm>
          <a:off x="15430500" y="1334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63788</xdr:rowOff>
    </xdr:from>
    <xdr:ext cx="534377" cy="259045"/>
    <xdr:sp macro="" textlink="">
      <xdr:nvSpPr>
        <xdr:cNvPr id="634" name="テキスト ボックス 633"/>
        <xdr:cNvSpPr txBox="1"/>
      </xdr:nvSpPr>
      <xdr:spPr>
        <a:xfrm>
          <a:off x="15214111" y="1343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17207</xdr:rowOff>
    </xdr:from>
    <xdr:to>
      <xdr:col>76</xdr:col>
      <xdr:colOff>114300</xdr:colOff>
      <xdr:row>77</xdr:row>
      <xdr:rowOff>39070</xdr:rowOff>
    </xdr:to>
    <xdr:cxnSp macro="">
      <xdr:nvCxnSpPr>
        <xdr:cNvPr id="635" name="直線コネクタ 634"/>
        <xdr:cNvCxnSpPr/>
      </xdr:nvCxnSpPr>
      <xdr:spPr>
        <a:xfrm>
          <a:off x="13703300" y="13218857"/>
          <a:ext cx="889000" cy="2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642</xdr:rowOff>
    </xdr:from>
    <xdr:to>
      <xdr:col>76</xdr:col>
      <xdr:colOff>165100</xdr:colOff>
      <xdr:row>78</xdr:row>
      <xdr:rowOff>102242</xdr:rowOff>
    </xdr:to>
    <xdr:sp macro="" textlink="">
      <xdr:nvSpPr>
        <xdr:cNvPr id="636" name="フローチャート: 判断 635"/>
        <xdr:cNvSpPr/>
      </xdr:nvSpPr>
      <xdr:spPr>
        <a:xfrm>
          <a:off x="14541500" y="133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93369</xdr:rowOff>
    </xdr:from>
    <xdr:ext cx="469744" cy="259045"/>
    <xdr:sp macro="" textlink="">
      <xdr:nvSpPr>
        <xdr:cNvPr id="637" name="テキスト ボックス 636"/>
        <xdr:cNvSpPr txBox="1"/>
      </xdr:nvSpPr>
      <xdr:spPr>
        <a:xfrm>
          <a:off x="14357428" y="1346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20380</xdr:rowOff>
    </xdr:from>
    <xdr:to>
      <xdr:col>71</xdr:col>
      <xdr:colOff>177800</xdr:colOff>
      <xdr:row>77</xdr:row>
      <xdr:rowOff>17207</xdr:rowOff>
    </xdr:to>
    <xdr:cxnSp macro="">
      <xdr:nvCxnSpPr>
        <xdr:cNvPr id="638" name="直線コネクタ 637"/>
        <xdr:cNvCxnSpPr/>
      </xdr:nvCxnSpPr>
      <xdr:spPr>
        <a:xfrm>
          <a:off x="12814300" y="12021880"/>
          <a:ext cx="889000" cy="11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147896</xdr:rowOff>
    </xdr:from>
    <xdr:to>
      <xdr:col>72</xdr:col>
      <xdr:colOff>38100</xdr:colOff>
      <xdr:row>78</xdr:row>
      <xdr:rowOff>78046</xdr:rowOff>
    </xdr:to>
    <xdr:sp macro="" textlink="">
      <xdr:nvSpPr>
        <xdr:cNvPr id="639" name="フローチャート: 判断 638"/>
        <xdr:cNvSpPr/>
      </xdr:nvSpPr>
      <xdr:spPr>
        <a:xfrm>
          <a:off x="13652500" y="1334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69173</xdr:rowOff>
    </xdr:from>
    <xdr:ext cx="534377" cy="259045"/>
    <xdr:sp macro="" textlink="">
      <xdr:nvSpPr>
        <xdr:cNvPr id="640" name="テキスト ボックス 639"/>
        <xdr:cNvSpPr txBox="1"/>
      </xdr:nvSpPr>
      <xdr:spPr>
        <a:xfrm>
          <a:off x="13436111" y="1344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4876</xdr:rowOff>
    </xdr:from>
    <xdr:to>
      <xdr:col>67</xdr:col>
      <xdr:colOff>101600</xdr:colOff>
      <xdr:row>78</xdr:row>
      <xdr:rowOff>106476</xdr:rowOff>
    </xdr:to>
    <xdr:sp macro="" textlink="">
      <xdr:nvSpPr>
        <xdr:cNvPr id="641" name="フローチャート: 判断 640"/>
        <xdr:cNvSpPr/>
      </xdr:nvSpPr>
      <xdr:spPr>
        <a:xfrm>
          <a:off x="12763500" y="1337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97603</xdr:rowOff>
    </xdr:from>
    <xdr:ext cx="469744" cy="259045"/>
    <xdr:sp macro="" textlink="">
      <xdr:nvSpPr>
        <xdr:cNvPr id="642" name="テキスト ボックス 641"/>
        <xdr:cNvSpPr txBox="1"/>
      </xdr:nvSpPr>
      <xdr:spPr>
        <a:xfrm>
          <a:off x="12579428" y="1347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92292</xdr:rowOff>
    </xdr:from>
    <xdr:to>
      <xdr:col>85</xdr:col>
      <xdr:colOff>177800</xdr:colOff>
      <xdr:row>78</xdr:row>
      <xdr:rowOff>22442</xdr:rowOff>
    </xdr:to>
    <xdr:sp macro="" textlink="">
      <xdr:nvSpPr>
        <xdr:cNvPr id="648" name="楕円 647"/>
        <xdr:cNvSpPr/>
      </xdr:nvSpPr>
      <xdr:spPr>
        <a:xfrm>
          <a:off x="16268700" y="132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115169</xdr:rowOff>
    </xdr:from>
    <xdr:ext cx="534377" cy="259045"/>
    <xdr:sp macro="" textlink="">
      <xdr:nvSpPr>
        <xdr:cNvPr id="649" name="災害復旧費該当値テキスト"/>
        <xdr:cNvSpPr txBox="1"/>
      </xdr:nvSpPr>
      <xdr:spPr>
        <a:xfrm>
          <a:off x="16370300" y="1314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136970</xdr:rowOff>
    </xdr:from>
    <xdr:to>
      <xdr:col>81</xdr:col>
      <xdr:colOff>101600</xdr:colOff>
      <xdr:row>78</xdr:row>
      <xdr:rowOff>67120</xdr:rowOff>
    </xdr:to>
    <xdr:sp macro="" textlink="">
      <xdr:nvSpPr>
        <xdr:cNvPr id="650" name="楕円 649"/>
        <xdr:cNvSpPr/>
      </xdr:nvSpPr>
      <xdr:spPr>
        <a:xfrm>
          <a:off x="15430500" y="133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83647</xdr:rowOff>
    </xdr:from>
    <xdr:ext cx="534377" cy="259045"/>
    <xdr:sp macro="" textlink="">
      <xdr:nvSpPr>
        <xdr:cNvPr id="651" name="テキスト ボックス 650"/>
        <xdr:cNvSpPr txBox="1"/>
      </xdr:nvSpPr>
      <xdr:spPr>
        <a:xfrm>
          <a:off x="15214111" y="1311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159720</xdr:rowOff>
    </xdr:from>
    <xdr:to>
      <xdr:col>76</xdr:col>
      <xdr:colOff>165100</xdr:colOff>
      <xdr:row>77</xdr:row>
      <xdr:rowOff>89870</xdr:rowOff>
    </xdr:to>
    <xdr:sp macro="" textlink="">
      <xdr:nvSpPr>
        <xdr:cNvPr id="652" name="楕円 651"/>
        <xdr:cNvSpPr/>
      </xdr:nvSpPr>
      <xdr:spPr>
        <a:xfrm>
          <a:off x="14541500" y="131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106397</xdr:rowOff>
    </xdr:from>
    <xdr:ext cx="534377" cy="259045"/>
    <xdr:sp macro="" textlink="">
      <xdr:nvSpPr>
        <xdr:cNvPr id="653" name="テキスト ボックス 652"/>
        <xdr:cNvSpPr txBox="1"/>
      </xdr:nvSpPr>
      <xdr:spPr>
        <a:xfrm>
          <a:off x="14325111" y="129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137857</xdr:rowOff>
    </xdr:from>
    <xdr:to>
      <xdr:col>72</xdr:col>
      <xdr:colOff>38100</xdr:colOff>
      <xdr:row>77</xdr:row>
      <xdr:rowOff>68007</xdr:rowOff>
    </xdr:to>
    <xdr:sp macro="" textlink="">
      <xdr:nvSpPr>
        <xdr:cNvPr id="654" name="楕円 653"/>
        <xdr:cNvSpPr/>
      </xdr:nvSpPr>
      <xdr:spPr>
        <a:xfrm>
          <a:off x="13652500" y="1316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84534</xdr:rowOff>
    </xdr:from>
    <xdr:ext cx="534377" cy="259045"/>
    <xdr:sp macro="" textlink="">
      <xdr:nvSpPr>
        <xdr:cNvPr id="655" name="テキスト ボックス 654"/>
        <xdr:cNvSpPr txBox="1"/>
      </xdr:nvSpPr>
      <xdr:spPr>
        <a:xfrm>
          <a:off x="13436111" y="1294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141030</xdr:rowOff>
    </xdr:from>
    <xdr:to>
      <xdr:col>67</xdr:col>
      <xdr:colOff>101600</xdr:colOff>
      <xdr:row>70</xdr:row>
      <xdr:rowOff>71180</xdr:rowOff>
    </xdr:to>
    <xdr:sp macro="" textlink="">
      <xdr:nvSpPr>
        <xdr:cNvPr id="656" name="楕円 655"/>
        <xdr:cNvSpPr/>
      </xdr:nvSpPr>
      <xdr:spPr>
        <a:xfrm>
          <a:off x="12763500" y="119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87707</xdr:rowOff>
    </xdr:from>
    <xdr:ext cx="599010" cy="259045"/>
    <xdr:sp macro="" textlink="">
      <xdr:nvSpPr>
        <xdr:cNvPr id="657" name="テキスト ボックス 656"/>
        <xdr:cNvSpPr txBox="1"/>
      </xdr:nvSpPr>
      <xdr:spPr>
        <a:xfrm>
          <a:off x="12514795" y="1174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79" name="直線コネクタ 678"/>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0"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1" name="直線コネクタ 680"/>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2"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3" name="直線コネクタ 682"/>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2330</xdr:rowOff>
    </xdr:from>
    <xdr:to>
      <xdr:col>85</xdr:col>
      <xdr:colOff>127000</xdr:colOff>
      <xdr:row>94</xdr:row>
      <xdr:rowOff>75829</xdr:rowOff>
    </xdr:to>
    <xdr:cxnSp macro="">
      <xdr:nvCxnSpPr>
        <xdr:cNvPr id="684" name="直線コネクタ 683"/>
        <xdr:cNvCxnSpPr/>
      </xdr:nvCxnSpPr>
      <xdr:spPr>
        <a:xfrm>
          <a:off x="15481300" y="16118630"/>
          <a:ext cx="838200" cy="7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66508</xdr:rowOff>
    </xdr:from>
    <xdr:ext cx="534377" cy="259045"/>
    <xdr:sp macro="" textlink="">
      <xdr:nvSpPr>
        <xdr:cNvPr id="685" name="公債費平均値テキスト"/>
        <xdr:cNvSpPr txBox="1"/>
      </xdr:nvSpPr>
      <xdr:spPr>
        <a:xfrm>
          <a:off x="16370300" y="1652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6" name="フローチャート: 判断 685"/>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2330</xdr:rowOff>
    </xdr:from>
    <xdr:to>
      <xdr:col>81</xdr:col>
      <xdr:colOff>50800</xdr:colOff>
      <xdr:row>94</xdr:row>
      <xdr:rowOff>162761</xdr:rowOff>
    </xdr:to>
    <xdr:cxnSp macro="">
      <xdr:nvCxnSpPr>
        <xdr:cNvPr id="687" name="直線コネクタ 686"/>
        <xdr:cNvCxnSpPr/>
      </xdr:nvCxnSpPr>
      <xdr:spPr>
        <a:xfrm flipV="1">
          <a:off x="14592300" y="16118630"/>
          <a:ext cx="889000" cy="16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88" name="フローチャート: 判断 687"/>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24181</xdr:rowOff>
    </xdr:from>
    <xdr:ext cx="534377" cy="259045"/>
    <xdr:sp macro="" textlink="">
      <xdr:nvSpPr>
        <xdr:cNvPr id="689" name="テキスト ボックス 688"/>
        <xdr:cNvSpPr txBox="1"/>
      </xdr:nvSpPr>
      <xdr:spPr>
        <a:xfrm>
          <a:off x="15214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162761</xdr:rowOff>
    </xdr:from>
    <xdr:to>
      <xdr:col>76</xdr:col>
      <xdr:colOff>114300</xdr:colOff>
      <xdr:row>94</xdr:row>
      <xdr:rowOff>170297</xdr:rowOff>
    </xdr:to>
    <xdr:cxnSp macro="">
      <xdr:nvCxnSpPr>
        <xdr:cNvPr id="690" name="直線コネクタ 689"/>
        <xdr:cNvCxnSpPr/>
      </xdr:nvCxnSpPr>
      <xdr:spPr>
        <a:xfrm flipV="1">
          <a:off x="13703300" y="16279061"/>
          <a:ext cx="889000" cy="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1" name="フローチャート: 判断 690"/>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44093</xdr:rowOff>
    </xdr:from>
    <xdr:ext cx="534377" cy="259045"/>
    <xdr:sp macro="" textlink="">
      <xdr:nvSpPr>
        <xdr:cNvPr id="692" name="テキスト ボックス 691"/>
        <xdr:cNvSpPr txBox="1"/>
      </xdr:nvSpPr>
      <xdr:spPr>
        <a:xfrm>
          <a:off x="14325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159209</xdr:rowOff>
    </xdr:from>
    <xdr:to>
      <xdr:col>71</xdr:col>
      <xdr:colOff>177800</xdr:colOff>
      <xdr:row>94</xdr:row>
      <xdr:rowOff>170297</xdr:rowOff>
    </xdr:to>
    <xdr:cxnSp macro="">
      <xdr:nvCxnSpPr>
        <xdr:cNvPr id="693" name="直線コネクタ 692"/>
        <xdr:cNvCxnSpPr/>
      </xdr:nvCxnSpPr>
      <xdr:spPr>
        <a:xfrm>
          <a:off x="12814300" y="16275509"/>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4" name="フローチャート: 判断 693"/>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695" name="テキスト ボックス 694"/>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6" name="フローチャート: 判断 695"/>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697" name="テキスト ボックス 696"/>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25029</xdr:rowOff>
    </xdr:from>
    <xdr:to>
      <xdr:col>85</xdr:col>
      <xdr:colOff>177800</xdr:colOff>
      <xdr:row>94</xdr:row>
      <xdr:rowOff>126629</xdr:rowOff>
    </xdr:to>
    <xdr:sp macro="" textlink="">
      <xdr:nvSpPr>
        <xdr:cNvPr id="703" name="楕円 702"/>
        <xdr:cNvSpPr/>
      </xdr:nvSpPr>
      <xdr:spPr>
        <a:xfrm>
          <a:off x="16268700" y="1614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47906</xdr:rowOff>
    </xdr:from>
    <xdr:ext cx="599010" cy="259045"/>
    <xdr:sp macro="" textlink="">
      <xdr:nvSpPr>
        <xdr:cNvPr id="704" name="公債費該当値テキスト"/>
        <xdr:cNvSpPr txBox="1"/>
      </xdr:nvSpPr>
      <xdr:spPr>
        <a:xfrm>
          <a:off x="16370300" y="1599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122980</xdr:rowOff>
    </xdr:from>
    <xdr:to>
      <xdr:col>81</xdr:col>
      <xdr:colOff>101600</xdr:colOff>
      <xdr:row>94</xdr:row>
      <xdr:rowOff>53130</xdr:rowOff>
    </xdr:to>
    <xdr:sp macro="" textlink="">
      <xdr:nvSpPr>
        <xdr:cNvPr id="705" name="楕円 704"/>
        <xdr:cNvSpPr/>
      </xdr:nvSpPr>
      <xdr:spPr>
        <a:xfrm>
          <a:off x="15430500" y="160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69657</xdr:rowOff>
    </xdr:from>
    <xdr:ext cx="599010" cy="259045"/>
    <xdr:sp macro="" textlink="">
      <xdr:nvSpPr>
        <xdr:cNvPr id="706" name="テキスト ボックス 705"/>
        <xdr:cNvSpPr txBox="1"/>
      </xdr:nvSpPr>
      <xdr:spPr>
        <a:xfrm>
          <a:off x="15181795" y="1584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111961</xdr:rowOff>
    </xdr:from>
    <xdr:to>
      <xdr:col>76</xdr:col>
      <xdr:colOff>165100</xdr:colOff>
      <xdr:row>95</xdr:row>
      <xdr:rowOff>42111</xdr:rowOff>
    </xdr:to>
    <xdr:sp macro="" textlink="">
      <xdr:nvSpPr>
        <xdr:cNvPr id="707" name="楕円 706"/>
        <xdr:cNvSpPr/>
      </xdr:nvSpPr>
      <xdr:spPr>
        <a:xfrm>
          <a:off x="14541500" y="162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58638</xdr:rowOff>
    </xdr:from>
    <xdr:ext cx="599010" cy="259045"/>
    <xdr:sp macro="" textlink="">
      <xdr:nvSpPr>
        <xdr:cNvPr id="708" name="テキスト ボックス 707"/>
        <xdr:cNvSpPr txBox="1"/>
      </xdr:nvSpPr>
      <xdr:spPr>
        <a:xfrm>
          <a:off x="14292795" y="160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119497</xdr:rowOff>
    </xdr:from>
    <xdr:to>
      <xdr:col>72</xdr:col>
      <xdr:colOff>38100</xdr:colOff>
      <xdr:row>95</xdr:row>
      <xdr:rowOff>49647</xdr:rowOff>
    </xdr:to>
    <xdr:sp macro="" textlink="">
      <xdr:nvSpPr>
        <xdr:cNvPr id="709" name="楕円 708"/>
        <xdr:cNvSpPr/>
      </xdr:nvSpPr>
      <xdr:spPr>
        <a:xfrm>
          <a:off x="13652500" y="1623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66174</xdr:rowOff>
    </xdr:from>
    <xdr:ext cx="599010" cy="259045"/>
    <xdr:sp macro="" textlink="">
      <xdr:nvSpPr>
        <xdr:cNvPr id="710" name="テキスト ボックス 709"/>
        <xdr:cNvSpPr txBox="1"/>
      </xdr:nvSpPr>
      <xdr:spPr>
        <a:xfrm>
          <a:off x="13403795" y="1601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108409</xdr:rowOff>
    </xdr:from>
    <xdr:to>
      <xdr:col>67</xdr:col>
      <xdr:colOff>101600</xdr:colOff>
      <xdr:row>95</xdr:row>
      <xdr:rowOff>38559</xdr:rowOff>
    </xdr:to>
    <xdr:sp macro="" textlink="">
      <xdr:nvSpPr>
        <xdr:cNvPr id="711" name="楕円 710"/>
        <xdr:cNvSpPr/>
      </xdr:nvSpPr>
      <xdr:spPr>
        <a:xfrm>
          <a:off x="12763500" y="162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55086</xdr:rowOff>
    </xdr:from>
    <xdr:ext cx="599010" cy="259045"/>
    <xdr:sp macro="" textlink="">
      <xdr:nvSpPr>
        <xdr:cNvPr id="712" name="テキスト ボックス 711"/>
        <xdr:cNvSpPr txBox="1"/>
      </xdr:nvSpPr>
      <xdr:spPr>
        <a:xfrm>
          <a:off x="12514795" y="1599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6" name="直線コネクタ 735"/>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7"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39"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0" name="直線コネクタ 739"/>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127241</xdr:rowOff>
    </xdr:from>
    <xdr:to>
      <xdr:col>116</xdr:col>
      <xdr:colOff>63500</xdr:colOff>
      <xdr:row>39</xdr:row>
      <xdr:rowOff>1435</xdr:rowOff>
    </xdr:to>
    <xdr:cxnSp macro="">
      <xdr:nvCxnSpPr>
        <xdr:cNvPr id="741" name="直線コネクタ 740"/>
        <xdr:cNvCxnSpPr/>
      </xdr:nvCxnSpPr>
      <xdr:spPr>
        <a:xfrm>
          <a:off x="21323300" y="6642341"/>
          <a:ext cx="8382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120286</xdr:rowOff>
    </xdr:from>
    <xdr:ext cx="378565" cy="259045"/>
    <xdr:sp macro="" textlink="">
      <xdr:nvSpPr>
        <xdr:cNvPr id="742" name="諸支出金平均値テキスト"/>
        <xdr:cNvSpPr txBox="1"/>
      </xdr:nvSpPr>
      <xdr:spPr>
        <a:xfrm>
          <a:off x="22212300" y="6635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3" name="フローチャート: 判断 742"/>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127241</xdr:rowOff>
    </xdr:from>
    <xdr:to>
      <xdr:col>111</xdr:col>
      <xdr:colOff>177800</xdr:colOff>
      <xdr:row>39</xdr:row>
      <xdr:rowOff>44450</xdr:rowOff>
    </xdr:to>
    <xdr:cxnSp macro="">
      <xdr:nvCxnSpPr>
        <xdr:cNvPr id="744" name="直線コネクタ 743"/>
        <xdr:cNvCxnSpPr/>
      </xdr:nvCxnSpPr>
      <xdr:spPr>
        <a:xfrm flipV="1">
          <a:off x="20434300" y="6642341"/>
          <a:ext cx="889000" cy="8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5" name="フローチャート: 判断 744"/>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56507</xdr:rowOff>
    </xdr:from>
    <xdr:ext cx="378565" cy="259045"/>
    <xdr:sp macro="" textlink="">
      <xdr:nvSpPr>
        <xdr:cNvPr id="746" name="テキスト ボックス 745"/>
        <xdr:cNvSpPr txBox="1"/>
      </xdr:nvSpPr>
      <xdr:spPr>
        <a:xfrm>
          <a:off x="21134017" y="6743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142443</xdr:rowOff>
    </xdr:from>
    <xdr:to>
      <xdr:col>107</xdr:col>
      <xdr:colOff>50800</xdr:colOff>
      <xdr:row>39</xdr:row>
      <xdr:rowOff>44450</xdr:rowOff>
    </xdr:to>
    <xdr:cxnSp macro="">
      <xdr:nvCxnSpPr>
        <xdr:cNvPr id="747" name="直線コネクタ 746"/>
        <xdr:cNvCxnSpPr/>
      </xdr:nvCxnSpPr>
      <xdr:spPr>
        <a:xfrm>
          <a:off x="19545300" y="6657543"/>
          <a:ext cx="889000" cy="7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48" name="フローチャート: 判断 747"/>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49" name="テキスト ボックス 748"/>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96609</xdr:rowOff>
    </xdr:from>
    <xdr:to>
      <xdr:col>102</xdr:col>
      <xdr:colOff>114300</xdr:colOff>
      <xdr:row>38</xdr:row>
      <xdr:rowOff>142443</xdr:rowOff>
    </xdr:to>
    <xdr:cxnSp macro="">
      <xdr:nvCxnSpPr>
        <xdr:cNvPr id="750" name="直線コネクタ 749"/>
        <xdr:cNvCxnSpPr/>
      </xdr:nvCxnSpPr>
      <xdr:spPr>
        <a:xfrm>
          <a:off x="18656300" y="6611709"/>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1" name="フローチャート: 判断 750"/>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60431</xdr:rowOff>
    </xdr:from>
    <xdr:ext cx="378565" cy="259045"/>
    <xdr:sp macro="" textlink="">
      <xdr:nvSpPr>
        <xdr:cNvPr id="752" name="テキスト ボックス 751"/>
        <xdr:cNvSpPr txBox="1"/>
      </xdr:nvSpPr>
      <xdr:spPr>
        <a:xfrm>
          <a:off x="19356017" y="6746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3" name="フローチャート: 判断 752"/>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29303</xdr:rowOff>
    </xdr:from>
    <xdr:ext cx="469744" cy="259045"/>
    <xdr:sp macro="" textlink="">
      <xdr:nvSpPr>
        <xdr:cNvPr id="754" name="テキスト ボックス 753"/>
        <xdr:cNvSpPr txBox="1"/>
      </xdr:nvSpPr>
      <xdr:spPr>
        <a:xfrm>
          <a:off x="18421428" y="671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122085</xdr:rowOff>
    </xdr:from>
    <xdr:to>
      <xdr:col>116</xdr:col>
      <xdr:colOff>114300</xdr:colOff>
      <xdr:row>39</xdr:row>
      <xdr:rowOff>52235</xdr:rowOff>
    </xdr:to>
    <xdr:sp macro="" textlink="">
      <xdr:nvSpPr>
        <xdr:cNvPr id="760" name="楕円 759"/>
        <xdr:cNvSpPr/>
      </xdr:nvSpPr>
      <xdr:spPr>
        <a:xfrm>
          <a:off x="22110700" y="663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81462</xdr:rowOff>
    </xdr:from>
    <xdr:ext cx="469744" cy="259045"/>
    <xdr:sp macro="" textlink="">
      <xdr:nvSpPr>
        <xdr:cNvPr id="761" name="諸支出金該当値テキスト"/>
        <xdr:cNvSpPr txBox="1"/>
      </xdr:nvSpPr>
      <xdr:spPr>
        <a:xfrm>
          <a:off x="22212300" y="64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76441</xdr:rowOff>
    </xdr:from>
    <xdr:to>
      <xdr:col>112</xdr:col>
      <xdr:colOff>38100</xdr:colOff>
      <xdr:row>39</xdr:row>
      <xdr:rowOff>6591</xdr:rowOff>
    </xdr:to>
    <xdr:sp macro="" textlink="">
      <xdr:nvSpPr>
        <xdr:cNvPr id="762" name="楕円 761"/>
        <xdr:cNvSpPr/>
      </xdr:nvSpPr>
      <xdr:spPr>
        <a:xfrm>
          <a:off x="21272500" y="65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23118</xdr:rowOff>
    </xdr:from>
    <xdr:ext cx="469744" cy="259045"/>
    <xdr:sp macro="" textlink="">
      <xdr:nvSpPr>
        <xdr:cNvPr id="763" name="テキスト ボックス 762"/>
        <xdr:cNvSpPr txBox="1"/>
      </xdr:nvSpPr>
      <xdr:spPr>
        <a:xfrm>
          <a:off x="21088428" y="636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91643</xdr:rowOff>
    </xdr:from>
    <xdr:to>
      <xdr:col>102</xdr:col>
      <xdr:colOff>165100</xdr:colOff>
      <xdr:row>39</xdr:row>
      <xdr:rowOff>21793</xdr:rowOff>
    </xdr:to>
    <xdr:sp macro="" textlink="">
      <xdr:nvSpPr>
        <xdr:cNvPr id="766" name="楕円 765"/>
        <xdr:cNvSpPr/>
      </xdr:nvSpPr>
      <xdr:spPr>
        <a:xfrm>
          <a:off x="19494500" y="66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38320</xdr:rowOff>
    </xdr:from>
    <xdr:ext cx="469744" cy="259045"/>
    <xdr:sp macro="" textlink="">
      <xdr:nvSpPr>
        <xdr:cNvPr id="767" name="テキスト ボックス 766"/>
        <xdr:cNvSpPr txBox="1"/>
      </xdr:nvSpPr>
      <xdr:spPr>
        <a:xfrm>
          <a:off x="19310428" y="638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45809</xdr:rowOff>
    </xdr:from>
    <xdr:to>
      <xdr:col>98</xdr:col>
      <xdr:colOff>38100</xdr:colOff>
      <xdr:row>38</xdr:row>
      <xdr:rowOff>147409</xdr:rowOff>
    </xdr:to>
    <xdr:sp macro="" textlink="">
      <xdr:nvSpPr>
        <xdr:cNvPr id="768" name="楕円 767"/>
        <xdr:cNvSpPr/>
      </xdr:nvSpPr>
      <xdr:spPr>
        <a:xfrm>
          <a:off x="18605500" y="656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163936</xdr:rowOff>
    </xdr:from>
    <xdr:ext cx="469744" cy="259045"/>
    <xdr:sp macro="" textlink="">
      <xdr:nvSpPr>
        <xdr:cNvPr id="769" name="テキスト ボックス 768"/>
        <xdr:cNvSpPr txBox="1"/>
      </xdr:nvSpPr>
      <xdr:spPr>
        <a:xfrm>
          <a:off x="18421428" y="6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っている民生費及び衛生費では、歳出の大部分が他会計への操出金となっているが、この繰出金は赤字補填分が多額となっているため、今後は各会計で経営健全化を推進し操出金の縮減に努める。</a:t>
          </a:r>
        </a:p>
        <a:p>
          <a:r>
            <a:rPr kumimoji="1" lang="ja-JP" altLang="en-US" sz="1300">
              <a:latin typeface="ＭＳ Ｐゴシック" panose="020B0600070205080204" pitchFamily="50" charset="-128"/>
              <a:ea typeface="ＭＳ Ｐゴシック" panose="020B0600070205080204" pitchFamily="50" charset="-128"/>
            </a:rPr>
            <a:t>土木費や農林水産費は恒常的に類似団体数値を上回っているが、農林水産業費では基盤整備、林道整備および畜産振興施設に係る費用、土木費では道路の改良、橋梁補修、河川改修等に係る費用が高額であるためである。また、当該年度の土木費が増加したのは、港湾の改修工事の最終年度で一時的に事業費を集中したためである。今後も社会資本整備のため継続して事業の計画がされているが、これから必要となる維持管理費等も考慮し、また一定の期間で急激な増加とならないよう平準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適切な財源の確保と歳出の精査により、財政調整基金の大きな取崩しを回避したため標準財政規模に対する割合は前年度から大きく変動していない。しかし本町の地方債残高や財政規模、今後の大型公共事業実施等を勘案すると、まだまだ安心できる状況ではない。</a:t>
          </a:r>
        </a:p>
        <a:p>
          <a:r>
            <a:rPr kumimoji="1" lang="ja-JP" altLang="en-US" sz="1300">
              <a:latin typeface="ＭＳ ゴシック" pitchFamily="49" charset="-128"/>
              <a:ea typeface="ＭＳ ゴシック" pitchFamily="49" charset="-128"/>
            </a:rPr>
            <a:t>今後は、財政健全化指標の改善や、予算運営の弾力化を図るためにも、公共施設維持管理基金や減債基金の更なる積立を行い、財務基盤の強化に努める。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鹿児島県瀬戸内町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年度からは赤字会計は無い。</a:t>
          </a:r>
        </a:p>
        <a:p>
          <a:r>
            <a:rPr kumimoji="1" lang="ja-JP" altLang="en-US" sz="1400">
              <a:latin typeface="ＭＳ ゴシック" pitchFamily="49" charset="-128"/>
              <a:ea typeface="ＭＳ ゴシック" pitchFamily="49" charset="-128"/>
            </a:rPr>
            <a:t>しかし特別会計の経営状況は厳しく、慢性的に一般会計からの赤字補てん繰入に頼らざるをえない会計が存在する。</a:t>
          </a:r>
        </a:p>
        <a:p>
          <a:r>
            <a:rPr kumimoji="1" lang="ja-JP" altLang="en-US" sz="1400">
              <a:latin typeface="ＭＳ ゴシック" pitchFamily="49" charset="-128"/>
              <a:ea typeface="ＭＳ ゴシック" pitchFamily="49" charset="-128"/>
            </a:rPr>
            <a:t>今後、人口の減少等により地方交付税の伸びが期待されない中での赤字補てんのための財源確保は、より困難になると思われるので、各会計における更なる自助努力により、独立採算の原則に則った各公営事業の自立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9798342</v>
      </c>
      <c r="BO4" s="410"/>
      <c r="BP4" s="410"/>
      <c r="BQ4" s="410"/>
      <c r="BR4" s="410"/>
      <c r="BS4" s="410"/>
      <c r="BT4" s="410"/>
      <c r="BU4" s="411"/>
      <c r="BV4" s="409">
        <v>9571996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9</v>
      </c>
      <c r="CU4" s="416"/>
      <c r="CV4" s="416"/>
      <c r="CW4" s="416"/>
      <c r="CX4" s="416"/>
      <c r="CY4" s="416"/>
      <c r="CZ4" s="416"/>
      <c r="DA4" s="417"/>
      <c r="DB4" s="415">
        <v>9.1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9298010</v>
      </c>
      <c r="BO5" s="447"/>
      <c r="BP5" s="447"/>
      <c r="BQ5" s="447"/>
      <c r="BR5" s="447"/>
      <c r="BS5" s="447"/>
      <c r="BT5" s="447"/>
      <c r="BU5" s="448"/>
      <c r="BV5" s="446">
        <v>9052893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92.4</v>
      </c>
      <c r="CU5" s="444"/>
      <c r="CV5" s="444"/>
      <c r="CW5" s="444"/>
      <c r="CX5" s="444"/>
      <c r="CY5" s="444"/>
      <c r="CZ5" s="444"/>
      <c r="DA5" s="445"/>
      <c r="DB5" s="443">
        <v>94.6</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500332</v>
      </c>
      <c r="BO6" s="447"/>
      <c r="BP6" s="447"/>
      <c r="BQ6" s="447"/>
      <c r="BR6" s="447"/>
      <c r="BS6" s="447"/>
      <c r="BT6" s="447"/>
      <c r="BU6" s="448"/>
      <c r="BV6" s="446">
        <v>519103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92.4</v>
      </c>
      <c r="CU6" s="484"/>
      <c r="CV6" s="484"/>
      <c r="CW6" s="484"/>
      <c r="CX6" s="484"/>
      <c r="CY6" s="484"/>
      <c r="CZ6" s="484"/>
      <c r="DA6" s="485"/>
      <c r="DB6" s="483">
        <v>94.6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35802</v>
      </c>
      <c r="BO7" s="447"/>
      <c r="BP7" s="447"/>
      <c r="BQ7" s="447"/>
      <c r="BR7" s="447"/>
      <c r="BS7" s="447"/>
      <c r="BT7" s="447"/>
      <c r="BU7" s="448"/>
      <c r="BV7" s="446">
        <v>45453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5186516</v>
      </c>
      <c r="CU7" s="447"/>
      <c r="CV7" s="447"/>
      <c r="CW7" s="447"/>
      <c r="CX7" s="447"/>
      <c r="CY7" s="447"/>
      <c r="CZ7" s="447"/>
      <c r="DA7" s="448"/>
      <c r="DB7" s="446">
        <v>5220605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464530</v>
      </c>
      <c r="BO8" s="447"/>
      <c r="BP8" s="447"/>
      <c r="BQ8" s="447"/>
      <c r="BR8" s="447"/>
      <c r="BS8" s="447"/>
      <c r="BT8" s="447"/>
      <c r="BU8" s="448"/>
      <c r="BV8" s="446">
        <v>473650</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0.16</v>
      </c>
      <c r="CU8" s="487"/>
      <c r="CV8" s="487"/>
      <c r="CW8" s="487"/>
      <c r="CX8" s="487"/>
      <c r="CY8" s="487"/>
      <c r="CZ8" s="487"/>
      <c r="DA8" s="488"/>
      <c r="DB8" s="486">
        <v>0.16</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9042</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-9120</v>
      </c>
      <c r="BO9" s="447"/>
      <c r="BP9" s="447"/>
      <c r="BQ9" s="447"/>
      <c r="BR9" s="447"/>
      <c r="BS9" s="447"/>
      <c r="BT9" s="447"/>
      <c r="BU9" s="448"/>
      <c r="BV9" s="446">
        <v>-32369</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22.9</v>
      </c>
      <c r="CU9" s="444"/>
      <c r="CV9" s="444"/>
      <c r="CW9" s="444"/>
      <c r="CX9" s="444"/>
      <c r="CY9" s="444"/>
      <c r="CZ9" s="444"/>
      <c r="DA9" s="445"/>
      <c r="DB9" s="443">
        <v>23.5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9874</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236532</v>
      </c>
      <c r="BO10" s="447"/>
      <c r="BP10" s="447"/>
      <c r="BQ10" s="447"/>
      <c r="BR10" s="447"/>
      <c r="BS10" s="447"/>
      <c r="BT10" s="447"/>
      <c r="BU10" s="448"/>
      <c r="BV10" s="446">
        <v>292305</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88</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161292</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9009</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273863</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8995</v>
      </c>
      <c r="S13" s="528"/>
      <c r="T13" s="528"/>
      <c r="U13" s="528"/>
      <c r="V13" s="529"/>
      <c r="W13" s="462" t="s">
        <v>132</v>
      </c>
      <c r="X13" s="463"/>
      <c r="Y13" s="463"/>
      <c r="Z13" s="463"/>
      <c r="AA13" s="463"/>
      <c r="AB13" s="453"/>
      <c r="AC13" s="497">
        <v>359</v>
      </c>
      <c r="AD13" s="498"/>
      <c r="AE13" s="498"/>
      <c r="AF13" s="498"/>
      <c r="AG13" s="537"/>
      <c r="AH13" s="497">
        <v>375</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-46451</v>
      </c>
      <c r="BO13" s="447"/>
      <c r="BP13" s="447"/>
      <c r="BQ13" s="447"/>
      <c r="BR13" s="447"/>
      <c r="BS13" s="447"/>
      <c r="BT13" s="447"/>
      <c r="BU13" s="448"/>
      <c r="BV13" s="446">
        <v>421228</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9.9</v>
      </c>
      <c r="CU13" s="444"/>
      <c r="CV13" s="444"/>
      <c r="CW13" s="444"/>
      <c r="CX13" s="444"/>
      <c r="CY13" s="444"/>
      <c r="CZ13" s="444"/>
      <c r="DA13" s="445"/>
      <c r="DB13" s="443">
        <v>10.199999999999999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9133</v>
      </c>
      <c r="S14" s="528"/>
      <c r="T14" s="528"/>
      <c r="U14" s="528"/>
      <c r="V14" s="529"/>
      <c r="W14" s="436"/>
      <c r="X14" s="437"/>
      <c r="Y14" s="437"/>
      <c r="Z14" s="437"/>
      <c r="AA14" s="437"/>
      <c r="AB14" s="426"/>
      <c r="AC14" s="530">
        <v>9.6</v>
      </c>
      <c r="AD14" s="531"/>
      <c r="AE14" s="531"/>
      <c r="AF14" s="531"/>
      <c r="AG14" s="532"/>
      <c r="AH14" s="530">
        <v>9.6999999999999993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24.1</v>
      </c>
      <c r="CU14" s="542"/>
      <c r="CV14" s="542"/>
      <c r="CW14" s="542"/>
      <c r="CX14" s="542"/>
      <c r="CY14" s="542"/>
      <c r="CZ14" s="542"/>
      <c r="DA14" s="543"/>
      <c r="DB14" s="541">
        <v>35.6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9121</v>
      </c>
      <c r="S15" s="528"/>
      <c r="T15" s="528"/>
      <c r="U15" s="528"/>
      <c r="V15" s="529"/>
      <c r="W15" s="462" t="s">
        <v>140</v>
      </c>
      <c r="X15" s="463"/>
      <c r="Y15" s="463"/>
      <c r="Z15" s="463"/>
      <c r="AA15" s="463"/>
      <c r="AB15" s="453"/>
      <c r="AC15" s="497">
        <v>520</v>
      </c>
      <c r="AD15" s="498"/>
      <c r="AE15" s="498"/>
      <c r="AF15" s="498"/>
      <c r="AG15" s="537"/>
      <c r="AH15" s="497">
        <v>526</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752251</v>
      </c>
      <c r="BO15" s="410"/>
      <c r="BP15" s="410"/>
      <c r="BQ15" s="410"/>
      <c r="BR15" s="410"/>
      <c r="BS15" s="410"/>
      <c r="BT15" s="410"/>
      <c r="BU15" s="411"/>
      <c r="BV15" s="409">
        <v>753348</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13.9</v>
      </c>
      <c r="AD16" s="531"/>
      <c r="AE16" s="531"/>
      <c r="AF16" s="531"/>
      <c r="AG16" s="532"/>
      <c r="AH16" s="530">
        <v>13.6</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4796928</v>
      </c>
      <c r="BO16" s="447"/>
      <c r="BP16" s="447"/>
      <c r="BQ16" s="447"/>
      <c r="BR16" s="447"/>
      <c r="BS16" s="447"/>
      <c r="BT16" s="447"/>
      <c r="BU16" s="448"/>
      <c r="BV16" s="446">
        <v>4841175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2849</v>
      </c>
      <c r="AD17" s="498"/>
      <c r="AE17" s="498"/>
      <c r="AF17" s="498"/>
      <c r="AG17" s="537"/>
      <c r="AH17" s="497">
        <v>2980</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940853</v>
      </c>
      <c r="BO17" s="447"/>
      <c r="BP17" s="447"/>
      <c r="BQ17" s="447"/>
      <c r="BR17" s="447"/>
      <c r="BS17" s="447"/>
      <c r="BT17" s="447"/>
      <c r="BU17" s="448"/>
      <c r="BV17" s="446">
        <v>941234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239.65</v>
      </c>
      <c r="M18" s="559"/>
      <c r="N18" s="559"/>
      <c r="O18" s="559"/>
      <c r="P18" s="559"/>
      <c r="Q18" s="559"/>
      <c r="R18" s="560"/>
      <c r="S18" s="560"/>
      <c r="T18" s="560"/>
      <c r="U18" s="560"/>
      <c r="V18" s="561"/>
      <c r="W18" s="464"/>
      <c r="X18" s="465"/>
      <c r="Y18" s="465"/>
      <c r="Z18" s="465"/>
      <c r="AA18" s="465"/>
      <c r="AB18" s="456"/>
      <c r="AC18" s="562">
        <v>76.400000000000006</v>
      </c>
      <c r="AD18" s="563"/>
      <c r="AE18" s="563"/>
      <c r="AF18" s="563"/>
      <c r="AG18" s="564"/>
      <c r="AH18" s="562">
        <v>76.8</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4652384</v>
      </c>
      <c r="BO18" s="447"/>
      <c r="BP18" s="447"/>
      <c r="BQ18" s="447"/>
      <c r="BR18" s="447"/>
      <c r="BS18" s="447"/>
      <c r="BT18" s="447"/>
      <c r="BU18" s="448"/>
      <c r="BV18" s="446">
        <v>4778594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38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6225704</v>
      </c>
      <c r="BO19" s="447"/>
      <c r="BP19" s="447"/>
      <c r="BQ19" s="447"/>
      <c r="BR19" s="447"/>
      <c r="BS19" s="447"/>
      <c r="BT19" s="447"/>
      <c r="BU19" s="448"/>
      <c r="BV19" s="446">
        <v>6782790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4413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9437755</v>
      </c>
      <c r="BO23" s="447"/>
      <c r="BP23" s="447"/>
      <c r="BQ23" s="447"/>
      <c r="BR23" s="447"/>
      <c r="BS23" s="447"/>
      <c r="BT23" s="447"/>
      <c r="BU23" s="448"/>
      <c r="BV23" s="446">
        <v>9872219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6810</v>
      </c>
      <c r="R24" s="498"/>
      <c r="S24" s="498"/>
      <c r="T24" s="498"/>
      <c r="U24" s="498"/>
      <c r="V24" s="537"/>
      <c r="W24" s="596"/>
      <c r="X24" s="584"/>
      <c r="Y24" s="585"/>
      <c r="Z24" s="496" t="s">
        <v>164</v>
      </c>
      <c r="AA24" s="476"/>
      <c r="AB24" s="476"/>
      <c r="AC24" s="476"/>
      <c r="AD24" s="476"/>
      <c r="AE24" s="476"/>
      <c r="AF24" s="476"/>
      <c r="AG24" s="477"/>
      <c r="AH24" s="497">
        <v>172</v>
      </c>
      <c r="AI24" s="498"/>
      <c r="AJ24" s="498"/>
      <c r="AK24" s="498"/>
      <c r="AL24" s="537"/>
      <c r="AM24" s="497">
        <v>526320</v>
      </c>
      <c r="AN24" s="498"/>
      <c r="AO24" s="498"/>
      <c r="AP24" s="498"/>
      <c r="AQ24" s="498"/>
      <c r="AR24" s="537"/>
      <c r="AS24" s="497">
        <v>3060</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9323155</v>
      </c>
      <c r="BO24" s="447"/>
      <c r="BP24" s="447"/>
      <c r="BQ24" s="447"/>
      <c r="BR24" s="447"/>
      <c r="BS24" s="447"/>
      <c r="BT24" s="447"/>
      <c r="BU24" s="448"/>
      <c r="BV24" s="446">
        <v>9734640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5540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168</v>
      </c>
      <c r="AN25" s="498"/>
      <c r="AO25" s="498"/>
      <c r="AP25" s="498"/>
      <c r="AQ25" s="498"/>
      <c r="AR25" s="537"/>
      <c r="AS25" s="497" t="s">
        <v>122</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2207435</v>
      </c>
      <c r="BO25" s="410"/>
      <c r="BP25" s="410"/>
      <c r="BQ25" s="410"/>
      <c r="BR25" s="410"/>
      <c r="BS25" s="410"/>
      <c r="BT25" s="410"/>
      <c r="BU25" s="411"/>
      <c r="BV25" s="409">
        <v>187443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5280</v>
      </c>
      <c r="R26" s="498"/>
      <c r="S26" s="498"/>
      <c r="T26" s="498"/>
      <c r="U26" s="498"/>
      <c r="V26" s="537"/>
      <c r="W26" s="596"/>
      <c r="X26" s="584"/>
      <c r="Y26" s="585"/>
      <c r="Z26" s="496" t="s">
        <v>171</v>
      </c>
      <c r="AA26" s="606"/>
      <c r="AB26" s="606"/>
      <c r="AC26" s="606"/>
      <c r="AD26" s="606"/>
      <c r="AE26" s="606"/>
      <c r="AF26" s="606"/>
      <c r="AG26" s="607"/>
      <c r="AH26" s="497" t="s">
        <v>122</v>
      </c>
      <c r="AI26" s="498"/>
      <c r="AJ26" s="498"/>
      <c r="AK26" s="498"/>
      <c r="AL26" s="537"/>
      <c r="AM26" s="497" t="s">
        <v>122</v>
      </c>
      <c r="AN26" s="498"/>
      <c r="AO26" s="498"/>
      <c r="AP26" s="498"/>
      <c r="AQ26" s="498"/>
      <c r="AR26" s="537"/>
      <c r="AS26" s="497" t="s">
        <v>168</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168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3120</v>
      </c>
      <c r="R27" s="498"/>
      <c r="S27" s="498"/>
      <c r="T27" s="498"/>
      <c r="U27" s="498"/>
      <c r="V27" s="537"/>
      <c r="W27" s="596"/>
      <c r="X27" s="584"/>
      <c r="Y27" s="585"/>
      <c r="Z27" s="496" t="s">
        <v>174</v>
      </c>
      <c r="AA27" s="476"/>
      <c r="AB27" s="476"/>
      <c r="AC27" s="476"/>
      <c r="AD27" s="476"/>
      <c r="AE27" s="476"/>
      <c r="AF27" s="476"/>
      <c r="AG27" s="477"/>
      <c r="AH27" s="497">
        <v>4</v>
      </c>
      <c r="AI27" s="498"/>
      <c r="AJ27" s="498"/>
      <c r="AK27" s="498"/>
      <c r="AL27" s="537"/>
      <c r="AM27" s="497">
        <v>13317</v>
      </c>
      <c r="AN27" s="498"/>
      <c r="AO27" s="498"/>
      <c r="AP27" s="498"/>
      <c r="AQ27" s="498"/>
      <c r="AR27" s="537"/>
      <c r="AS27" s="497">
        <v>3329</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27591</v>
      </c>
      <c r="BO27" s="620"/>
      <c r="BP27" s="620"/>
      <c r="BQ27" s="620"/>
      <c r="BR27" s="620"/>
      <c r="BS27" s="620"/>
      <c r="BT27" s="620"/>
      <c r="BU27" s="621"/>
      <c r="BV27" s="619">
        <v>27591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2680</v>
      </c>
      <c r="R28" s="498"/>
      <c r="S28" s="498"/>
      <c r="T28" s="498"/>
      <c r="U28" s="498"/>
      <c r="V28" s="537"/>
      <c r="W28" s="596"/>
      <c r="X28" s="584"/>
      <c r="Y28" s="585"/>
      <c r="Z28" s="496" t="s">
        <v>177</v>
      </c>
      <c r="AA28" s="476"/>
      <c r="AB28" s="476"/>
      <c r="AC28" s="476"/>
      <c r="AD28" s="476"/>
      <c r="AE28" s="476"/>
      <c r="AF28" s="476"/>
      <c r="AG28" s="477"/>
      <c r="AH28" s="497" t="s">
        <v>122</v>
      </c>
      <c r="AI28" s="498"/>
      <c r="AJ28" s="498"/>
      <c r="AK28" s="498"/>
      <c r="AL28" s="537"/>
      <c r="AM28" s="497" t="s">
        <v>122</v>
      </c>
      <c r="AN28" s="498"/>
      <c r="AO28" s="498"/>
      <c r="AP28" s="498"/>
      <c r="AQ28" s="498"/>
      <c r="AR28" s="537"/>
      <c r="AS28" s="497" t="s">
        <v>122</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1371310</v>
      </c>
      <c r="BO28" s="410"/>
      <c r="BP28" s="410"/>
      <c r="BQ28" s="410"/>
      <c r="BR28" s="410"/>
      <c r="BS28" s="410"/>
      <c r="BT28" s="410"/>
      <c r="BU28" s="411"/>
      <c r="BV28" s="409">
        <v>1408641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8</v>
      </c>
      <c r="M29" s="498"/>
      <c r="N29" s="498"/>
      <c r="O29" s="498"/>
      <c r="P29" s="537"/>
      <c r="Q29" s="497">
        <v>2460</v>
      </c>
      <c r="R29" s="498"/>
      <c r="S29" s="498"/>
      <c r="T29" s="498"/>
      <c r="U29" s="498"/>
      <c r="V29" s="537"/>
      <c r="W29" s="597"/>
      <c r="X29" s="598"/>
      <c r="Y29" s="599"/>
      <c r="Z29" s="496" t="s">
        <v>180</v>
      </c>
      <c r="AA29" s="476"/>
      <c r="AB29" s="476"/>
      <c r="AC29" s="476"/>
      <c r="AD29" s="476"/>
      <c r="AE29" s="476"/>
      <c r="AF29" s="476"/>
      <c r="AG29" s="477"/>
      <c r="AH29" s="497">
        <v>176</v>
      </c>
      <c r="AI29" s="498"/>
      <c r="AJ29" s="498"/>
      <c r="AK29" s="498"/>
      <c r="AL29" s="537"/>
      <c r="AM29" s="497">
        <v>539637</v>
      </c>
      <c r="AN29" s="498"/>
      <c r="AO29" s="498"/>
      <c r="AP29" s="498"/>
      <c r="AQ29" s="498"/>
      <c r="AR29" s="537"/>
      <c r="AS29" s="497">
        <v>3066</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169000</v>
      </c>
      <c r="BO29" s="447"/>
      <c r="BP29" s="447"/>
      <c r="BQ29" s="447"/>
      <c r="BR29" s="447"/>
      <c r="BS29" s="447"/>
      <c r="BT29" s="447"/>
      <c r="BU29" s="448"/>
      <c r="BV29" s="446">
        <v>169000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92.1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364105</v>
      </c>
      <c r="BO30" s="620"/>
      <c r="BP30" s="620"/>
      <c r="BQ30" s="620"/>
      <c r="BR30" s="620"/>
      <c r="BS30" s="620"/>
      <c r="BT30" s="620"/>
      <c r="BU30" s="621"/>
      <c r="BV30" s="619">
        <v>325724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190</v>
      </c>
      <c r="X33" s="435"/>
      <c r="Y33" s="435"/>
      <c r="Z33" s="435"/>
      <c r="AA33" s="435"/>
      <c r="AB33" s="435"/>
      <c r="AC33" s="435"/>
      <c r="AD33" s="435"/>
      <c r="AE33" s="435"/>
      <c r="AF33" s="435"/>
      <c r="AG33" s="435"/>
      <c r="AH33" s="435"/>
      <c r="AI33" s="435"/>
      <c r="AJ33" s="435"/>
      <c r="AK33" s="435"/>
      <c r="AL33" s="195"/>
      <c r="AM33" s="470" t="s">
        <v>191</v>
      </c>
      <c r="AN33" s="470"/>
      <c r="AO33" s="435" t="s">
        <v>190</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189</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瀬戸内町国民健康保険（事業勘定）特別会計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瀬戸内町水道事業会計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瀬戸内町簡易水道事業特別会計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鹿児島県市町村総合事務組合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奄美海運</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瀬戸内町巡回診療施設特別会計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瀬戸内町国民健康保険（直営診療勘定）特別会計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IF('各会計、関係団体の財政状況及び健全化判断比率'!B34="","",'各会計、関係団体の財政状況及び健全化判断比率'!B34)</f>
        <v>瀬戸内町船舶交通事業特別会計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大島地区衛生組合</v>
      </c>
      <c r="BZ35" s="633"/>
      <c r="CA35" s="633"/>
      <c r="CB35" s="633"/>
      <c r="CC35" s="633"/>
      <c r="CD35" s="633"/>
      <c r="CE35" s="633"/>
      <c r="CF35" s="633"/>
      <c r="CG35" s="633"/>
      <c r="CH35" s="633"/>
      <c r="CI35" s="633"/>
      <c r="CJ35" s="633"/>
      <c r="CK35" s="633"/>
      <c r="CL35" s="633"/>
      <c r="CM35" s="633"/>
      <c r="CN35" s="193"/>
      <c r="CO35" s="632">
        <f t="shared" ref="CO35:CO43" si="3">IF(CQ35="","",CO34+1)</f>
        <v>22</v>
      </c>
      <c r="CP35" s="632"/>
      <c r="CQ35" s="633" t="str">
        <f>IF('各会計、関係団体の財政状況及び健全化判断比率'!BS8="","",'各会計、関係団体の財政状況及び健全化判断比率'!BS8)</f>
        <v>加計呂麻バス</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瀬戸内町介護保険特別会計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10</v>
      </c>
      <c r="BF36" s="632"/>
      <c r="BG36" s="633" t="str">
        <f>IF('各会計、関係団体の財政状況及び健全化判断比率'!B35="","",'各会計、関係団体の財政状況及び健全化判断比率'!B35)</f>
        <v>瀬戸内町古仁屋港上屋事業特別会計</v>
      </c>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大島地区消防組合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瀬戸内町後期高齢者医療事業特別会計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11</v>
      </c>
      <c r="BF37" s="632"/>
      <c r="BG37" s="633" t="str">
        <f>IF('各会計、関係団体の財政状況及び健全化判断比率'!B36="","",'各会計、関係団体の財政状況及び健全化判断比率'!B36)</f>
        <v>瀬戸内町屠畜場事業特別会計</v>
      </c>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奄美群島広域事務組合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12</v>
      </c>
      <c r="BF38" s="632"/>
      <c r="BG38" s="633" t="str">
        <f>IF('各会計、関係団体の財政状況及び健全化判断比率'!B37="","",'各会計、関係団体の財政状況及び健全化判断比率'!B37)</f>
        <v>瀬戸内町農業集落排水事業特別会計</v>
      </c>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大島農業共済組合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奄美大島地区介護保険一部事務組合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鹿児島県後期高齢者医療広域連合（一般会計）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鹿児島県後期高齢者医療広域連合（特別会計）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mkIeNCQ1psEzFb6Sev0DHVkjZ3mu9PRRyXlljyCqRYp7dE3GKhOvLpkqP83Susp4oProbUZ4Hk5BxpFNIarIQg==" saltValue="UDwhixtkBsnTAJ7eGy4A6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24" t="s">
        <v>559</v>
      </c>
      <c r="D34" s="1224"/>
      <c r="E34" s="1225"/>
      <c r="F34" s="32">
        <v>12.46</v>
      </c>
      <c r="G34" s="33">
        <v>10.79</v>
      </c>
      <c r="H34" s="33">
        <v>9.68</v>
      </c>
      <c r="I34" s="33">
        <v>9.06</v>
      </c>
      <c r="J34" s="34">
        <v>8.9499999999999993</v>
      </c>
      <c r="K34" s="22"/>
      <c r="L34" s="22"/>
      <c r="M34" s="22"/>
      <c r="N34" s="22"/>
      <c r="O34" s="22"/>
      <c r="P34" s="22"/>
    </row>
    <row r="35" spans="1:16" ht="39" customHeight="1">
      <c r="A35" s="22"/>
      <c r="B35" s="35"/>
      <c r="C35" s="1218" t="s">
        <v>560</v>
      </c>
      <c r="D35" s="1219"/>
      <c r="E35" s="1220"/>
      <c r="F35" s="36">
        <v>3.18</v>
      </c>
      <c r="G35" s="37">
        <v>3.63</v>
      </c>
      <c r="H35" s="37">
        <v>4.2</v>
      </c>
      <c r="I35" s="37">
        <v>5</v>
      </c>
      <c r="J35" s="38">
        <v>5.49</v>
      </c>
      <c r="K35" s="22"/>
      <c r="L35" s="22"/>
      <c r="M35" s="22"/>
      <c r="N35" s="22"/>
      <c r="O35" s="22"/>
      <c r="P35" s="22"/>
    </row>
    <row r="36" spans="1:16" ht="39" customHeight="1">
      <c r="A36" s="22"/>
      <c r="B36" s="35"/>
      <c r="C36" s="1218" t="s">
        <v>561</v>
      </c>
      <c r="D36" s="1219"/>
      <c r="E36" s="1220"/>
      <c r="F36" s="36">
        <v>0.78</v>
      </c>
      <c r="G36" s="37">
        <v>0.92</v>
      </c>
      <c r="H36" s="37">
        <v>0.74</v>
      </c>
      <c r="I36" s="37">
        <v>0.83</v>
      </c>
      <c r="J36" s="38">
        <v>1.18</v>
      </c>
      <c r="K36" s="22"/>
      <c r="L36" s="22"/>
      <c r="M36" s="22"/>
      <c r="N36" s="22"/>
      <c r="O36" s="22"/>
      <c r="P36" s="22"/>
    </row>
    <row r="37" spans="1:16" ht="39" customHeight="1">
      <c r="A37" s="22"/>
      <c r="B37" s="35"/>
      <c r="C37" s="1218" t="s">
        <v>562</v>
      </c>
      <c r="D37" s="1219"/>
      <c r="E37" s="1220"/>
      <c r="F37" s="36">
        <v>0.23</v>
      </c>
      <c r="G37" s="37">
        <v>0.4</v>
      </c>
      <c r="H37" s="37">
        <v>0.35</v>
      </c>
      <c r="I37" s="37">
        <v>0.05</v>
      </c>
      <c r="J37" s="38">
        <v>0.48</v>
      </c>
      <c r="K37" s="22"/>
      <c r="L37" s="22"/>
      <c r="M37" s="22"/>
      <c r="N37" s="22"/>
      <c r="O37" s="22"/>
      <c r="P37" s="22"/>
    </row>
    <row r="38" spans="1:16" ht="39" customHeight="1">
      <c r="A38" s="22"/>
      <c r="B38" s="35"/>
      <c r="C38" s="1218" t="s">
        <v>563</v>
      </c>
      <c r="D38" s="1219"/>
      <c r="E38" s="1220"/>
      <c r="F38" s="36">
        <v>0.2</v>
      </c>
      <c r="G38" s="37">
        <v>0.4</v>
      </c>
      <c r="H38" s="37">
        <v>0.17</v>
      </c>
      <c r="I38" s="37">
        <v>0.09</v>
      </c>
      <c r="J38" s="38">
        <v>0.17</v>
      </c>
      <c r="K38" s="22"/>
      <c r="L38" s="22"/>
      <c r="M38" s="22"/>
      <c r="N38" s="22"/>
      <c r="O38" s="22"/>
      <c r="P38" s="22"/>
    </row>
    <row r="39" spans="1:16" ht="39" customHeight="1">
      <c r="A39" s="22"/>
      <c r="B39" s="35"/>
      <c r="C39" s="1218" t="s">
        <v>564</v>
      </c>
      <c r="D39" s="1219"/>
      <c r="E39" s="1220"/>
      <c r="F39" s="36">
        <v>0.03</v>
      </c>
      <c r="G39" s="37">
        <v>0.04</v>
      </c>
      <c r="H39" s="37">
        <v>0.03</v>
      </c>
      <c r="I39" s="37">
        <v>0.02</v>
      </c>
      <c r="J39" s="38">
        <v>0.03</v>
      </c>
      <c r="K39" s="22"/>
      <c r="L39" s="22"/>
      <c r="M39" s="22"/>
      <c r="N39" s="22"/>
      <c r="O39" s="22"/>
      <c r="P39" s="22"/>
    </row>
    <row r="40" spans="1:16" ht="39" customHeight="1">
      <c r="A40" s="22"/>
      <c r="B40" s="35"/>
      <c r="C40" s="1218" t="s">
        <v>565</v>
      </c>
      <c r="D40" s="1219"/>
      <c r="E40" s="1220"/>
      <c r="F40" s="36">
        <v>0.08</v>
      </c>
      <c r="G40" s="37">
        <v>0.09</v>
      </c>
      <c r="H40" s="37">
        <v>0.01</v>
      </c>
      <c r="I40" s="37">
        <v>0</v>
      </c>
      <c r="J40" s="38">
        <v>0</v>
      </c>
      <c r="K40" s="22"/>
      <c r="L40" s="22"/>
      <c r="M40" s="22"/>
      <c r="N40" s="22"/>
      <c r="O40" s="22"/>
      <c r="P40" s="22"/>
    </row>
    <row r="41" spans="1:16" ht="39" customHeight="1">
      <c r="A41" s="22"/>
      <c r="B41" s="35"/>
      <c r="C41" s="1218" t="s">
        <v>566</v>
      </c>
      <c r="D41" s="1219"/>
      <c r="E41" s="1220"/>
      <c r="F41" s="36">
        <v>0.36</v>
      </c>
      <c r="G41" s="37">
        <v>0.27</v>
      </c>
      <c r="H41" s="37">
        <v>0.03</v>
      </c>
      <c r="I41" s="37">
        <v>0.01</v>
      </c>
      <c r="J41" s="38">
        <v>0</v>
      </c>
      <c r="K41" s="22"/>
      <c r="L41" s="22"/>
      <c r="M41" s="22"/>
      <c r="N41" s="22"/>
      <c r="O41" s="22"/>
      <c r="P41" s="22"/>
    </row>
    <row r="42" spans="1:16" ht="39" customHeight="1">
      <c r="A42" s="22"/>
      <c r="B42" s="39"/>
      <c r="C42" s="1218" t="s">
        <v>567</v>
      </c>
      <c r="D42" s="1219"/>
      <c r="E42" s="1220"/>
      <c r="F42" s="36" t="s">
        <v>510</v>
      </c>
      <c r="G42" s="37" t="s">
        <v>510</v>
      </c>
      <c r="H42" s="37" t="s">
        <v>510</v>
      </c>
      <c r="I42" s="37" t="s">
        <v>510</v>
      </c>
      <c r="J42" s="38" t="s">
        <v>510</v>
      </c>
      <c r="K42" s="22"/>
      <c r="L42" s="22"/>
      <c r="M42" s="22"/>
      <c r="N42" s="22"/>
      <c r="O42" s="22"/>
      <c r="P42" s="22"/>
    </row>
    <row r="43" spans="1:16" ht="39" customHeight="1" thickBot="1">
      <c r="A43" s="22"/>
      <c r="B43" s="40"/>
      <c r="C43" s="1221" t="s">
        <v>568</v>
      </c>
      <c r="D43" s="1222"/>
      <c r="E43" s="1223"/>
      <c r="F43" s="41">
        <v>0.32</v>
      </c>
      <c r="G43" s="42">
        <v>0.35</v>
      </c>
      <c r="H43" s="42">
        <v>0.11</v>
      </c>
      <c r="I43" s="42">
        <v>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rG2L2vJjdDZHjt4wP8H57468TGgrNRSz/zUnFO3Pki1hL1rrt8bT09a2/S4YMt9EbfmblWt+qwh4uInS1e0yg==" saltValue="P3nCPgaaxc6NfwWrXcaK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34" t="s">
        <v>11</v>
      </c>
      <c r="C45" s="1235"/>
      <c r="D45" s="58"/>
      <c r="E45" s="1240" t="s">
        <v>12</v>
      </c>
      <c r="F45" s="1240"/>
      <c r="G45" s="1240"/>
      <c r="H45" s="1240"/>
      <c r="I45" s="1240"/>
      <c r="J45" s="1241"/>
      <c r="K45" s="59">
        <v>1402</v>
      </c>
      <c r="L45" s="60">
        <v>1348</v>
      </c>
      <c r="M45" s="60">
        <v>1348</v>
      </c>
      <c r="N45" s="60">
        <v>1483</v>
      </c>
      <c r="O45" s="61">
        <v>1477</v>
      </c>
      <c r="P45" s="48"/>
      <c r="Q45" s="48"/>
      <c r="R45" s="48"/>
      <c r="S45" s="48"/>
      <c r="T45" s="48"/>
      <c r="U45" s="48"/>
    </row>
    <row r="46" spans="1:21" ht="30.75" customHeight="1">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c r="A47" s="48"/>
      <c r="B47" s="1236"/>
      <c r="C47" s="1237"/>
      <c r="D47" s="62"/>
      <c r="E47" s="1228" t="s">
        <v>14</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c r="A48" s="48"/>
      <c r="B48" s="1236"/>
      <c r="C48" s="1237"/>
      <c r="D48" s="62"/>
      <c r="E48" s="1228" t="s">
        <v>15</v>
      </c>
      <c r="F48" s="1228"/>
      <c r="G48" s="1228"/>
      <c r="H48" s="1228"/>
      <c r="I48" s="1228"/>
      <c r="J48" s="1229"/>
      <c r="K48" s="63">
        <v>53</v>
      </c>
      <c r="L48" s="64">
        <v>53</v>
      </c>
      <c r="M48" s="64">
        <v>53</v>
      </c>
      <c r="N48" s="64">
        <v>48</v>
      </c>
      <c r="O48" s="65">
        <v>70</v>
      </c>
      <c r="P48" s="48"/>
      <c r="Q48" s="48"/>
      <c r="R48" s="48"/>
      <c r="S48" s="48"/>
      <c r="T48" s="48"/>
      <c r="U48" s="48"/>
    </row>
    <row r="49" spans="1:21" ht="30.75" customHeight="1">
      <c r="A49" s="48"/>
      <c r="B49" s="1236"/>
      <c r="C49" s="1237"/>
      <c r="D49" s="62"/>
      <c r="E49" s="1228" t="s">
        <v>16</v>
      </c>
      <c r="F49" s="1228"/>
      <c r="G49" s="1228"/>
      <c r="H49" s="1228"/>
      <c r="I49" s="1228"/>
      <c r="J49" s="1229"/>
      <c r="K49" s="63">
        <v>8</v>
      </c>
      <c r="L49" s="64">
        <v>7</v>
      </c>
      <c r="M49" s="64">
        <v>1</v>
      </c>
      <c r="N49" s="64" t="s">
        <v>510</v>
      </c>
      <c r="O49" s="65" t="s">
        <v>510</v>
      </c>
      <c r="P49" s="48"/>
      <c r="Q49" s="48"/>
      <c r="R49" s="48"/>
      <c r="S49" s="48"/>
      <c r="T49" s="48"/>
      <c r="U49" s="48"/>
    </row>
    <row r="50" spans="1:21" ht="30.75" customHeight="1">
      <c r="A50" s="48"/>
      <c r="B50" s="1236"/>
      <c r="C50" s="1237"/>
      <c r="D50" s="62"/>
      <c r="E50" s="1228" t="s">
        <v>17</v>
      </c>
      <c r="F50" s="1228"/>
      <c r="G50" s="1228"/>
      <c r="H50" s="1228"/>
      <c r="I50" s="1228"/>
      <c r="J50" s="1229"/>
      <c r="K50" s="63">
        <v>5</v>
      </c>
      <c r="L50" s="64">
        <v>45</v>
      </c>
      <c r="M50" s="64">
        <v>0</v>
      </c>
      <c r="N50" s="64">
        <v>0</v>
      </c>
      <c r="O50" s="65">
        <v>0</v>
      </c>
      <c r="P50" s="48"/>
      <c r="Q50" s="48"/>
      <c r="R50" s="48"/>
      <c r="S50" s="48"/>
      <c r="T50" s="48"/>
      <c r="U50" s="48"/>
    </row>
    <row r="51" spans="1:21" ht="30.75" customHeight="1">
      <c r="A51" s="48"/>
      <c r="B51" s="1238"/>
      <c r="C51" s="1239"/>
      <c r="D51" s="66"/>
      <c r="E51" s="1228" t="s">
        <v>18</v>
      </c>
      <c r="F51" s="1228"/>
      <c r="G51" s="1228"/>
      <c r="H51" s="1228"/>
      <c r="I51" s="1228"/>
      <c r="J51" s="1229"/>
      <c r="K51" s="63">
        <v>1</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1027</v>
      </c>
      <c r="L52" s="64">
        <v>1007</v>
      </c>
      <c r="M52" s="64">
        <v>987</v>
      </c>
      <c r="N52" s="64">
        <v>1113</v>
      </c>
      <c r="O52" s="65">
        <v>1130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442</v>
      </c>
      <c r="L53" s="69">
        <v>446</v>
      </c>
      <c r="M53" s="69">
        <v>415</v>
      </c>
      <c r="N53" s="69">
        <v>418</v>
      </c>
      <c r="O53" s="70">
        <v>417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DaH8P/evMlvh4YE2ZHAKVk8GC8vZJOcJPVVIAHpKurI7RmW8Nwg9b3ohbJe4DTSJAqqP5l4Y37Wk6nOmy1L9A==" saltValue="12fuz52/VLYWRlyYHPBxU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42" t="s">
        <v>24</v>
      </c>
      <c r="C41" s="1243"/>
      <c r="D41" s="81"/>
      <c r="E41" s="1248" t="s">
        <v>25</v>
      </c>
      <c r="F41" s="1248"/>
      <c r="G41" s="1248"/>
      <c r="H41" s="1249"/>
      <c r="I41" s="82">
        <v>11326</v>
      </c>
      <c r="J41" s="83">
        <v>11193</v>
      </c>
      <c r="K41" s="83">
        <v>10864</v>
      </c>
      <c r="L41" s="83">
        <v>9872</v>
      </c>
      <c r="M41" s="84">
        <v>9438</v>
      </c>
    </row>
    <row r="42" spans="2:13" ht="27.75" customHeight="1">
      <c r="B42" s="1244"/>
      <c r="C42" s="1245"/>
      <c r="D42" s="85"/>
      <c r="E42" s="1250" t="s">
        <v>26</v>
      </c>
      <c r="F42" s="1250"/>
      <c r="G42" s="1250"/>
      <c r="H42" s="1251"/>
      <c r="I42" s="86">
        <v>45</v>
      </c>
      <c r="J42" s="87" t="s">
        <v>510</v>
      </c>
      <c r="K42" s="87">
        <v>0</v>
      </c>
      <c r="L42" s="87">
        <v>1</v>
      </c>
      <c r="M42" s="88">
        <v>1</v>
      </c>
    </row>
    <row r="43" spans="2:13" ht="27.75" customHeight="1">
      <c r="B43" s="1244"/>
      <c r="C43" s="1245"/>
      <c r="D43" s="85"/>
      <c r="E43" s="1250" t="s">
        <v>27</v>
      </c>
      <c r="F43" s="1250"/>
      <c r="G43" s="1250"/>
      <c r="H43" s="1251"/>
      <c r="I43" s="86">
        <v>893</v>
      </c>
      <c r="J43" s="87">
        <v>829</v>
      </c>
      <c r="K43" s="87">
        <v>844</v>
      </c>
      <c r="L43" s="87">
        <v>855</v>
      </c>
      <c r="M43" s="88">
        <v>968</v>
      </c>
    </row>
    <row r="44" spans="2:13" ht="27.75" customHeight="1">
      <c r="B44" s="1244"/>
      <c r="C44" s="1245"/>
      <c r="D44" s="85"/>
      <c r="E44" s="1250" t="s">
        <v>28</v>
      </c>
      <c r="F44" s="1250"/>
      <c r="G44" s="1250"/>
      <c r="H44" s="1251"/>
      <c r="I44" s="86">
        <v>10</v>
      </c>
      <c r="J44" s="87">
        <v>1</v>
      </c>
      <c r="K44" s="87" t="s">
        <v>510</v>
      </c>
      <c r="L44" s="87" t="s">
        <v>510</v>
      </c>
      <c r="M44" s="88" t="s">
        <v>510</v>
      </c>
    </row>
    <row r="45" spans="2:13" ht="27.75" customHeight="1">
      <c r="B45" s="1244"/>
      <c r="C45" s="1245"/>
      <c r="D45" s="85"/>
      <c r="E45" s="1250" t="s">
        <v>29</v>
      </c>
      <c r="F45" s="1250"/>
      <c r="G45" s="1250"/>
      <c r="H45" s="1251"/>
      <c r="I45" s="86">
        <v>1619</v>
      </c>
      <c r="J45" s="87">
        <v>1328</v>
      </c>
      <c r="K45" s="87">
        <v>1319</v>
      </c>
      <c r="L45" s="87">
        <v>1207</v>
      </c>
      <c r="M45" s="88">
        <v>950</v>
      </c>
    </row>
    <row r="46" spans="2:13" ht="27.75" customHeight="1">
      <c r="B46" s="1244"/>
      <c r="C46" s="1245"/>
      <c r="D46" s="89"/>
      <c r="E46" s="1250" t="s">
        <v>30</v>
      </c>
      <c r="F46" s="1250"/>
      <c r="G46" s="1250"/>
      <c r="H46" s="1251"/>
      <c r="I46" s="86">
        <v>195</v>
      </c>
      <c r="J46" s="87">
        <v>222</v>
      </c>
      <c r="K46" s="87">
        <v>165</v>
      </c>
      <c r="L46" s="87">
        <v>157</v>
      </c>
      <c r="M46" s="88">
        <v>161</v>
      </c>
    </row>
    <row r="47" spans="2:13" ht="27.75" customHeight="1">
      <c r="B47" s="1244"/>
      <c r="C47" s="1245"/>
      <c r="D47" s="90"/>
      <c r="E47" s="1252" t="s">
        <v>31</v>
      </c>
      <c r="F47" s="1253"/>
      <c r="G47" s="1253"/>
      <c r="H47" s="1254"/>
      <c r="I47" s="86" t="s">
        <v>510</v>
      </c>
      <c r="J47" s="87" t="s">
        <v>510</v>
      </c>
      <c r="K47" s="87" t="s">
        <v>510</v>
      </c>
      <c r="L47" s="87" t="s">
        <v>510</v>
      </c>
      <c r="M47" s="88" t="s">
        <v>510</v>
      </c>
    </row>
    <row r="48" spans="2:13" ht="27.75" customHeight="1">
      <c r="B48" s="1244"/>
      <c r="C48" s="1245"/>
      <c r="D48" s="85"/>
      <c r="E48" s="1250" t="s">
        <v>32</v>
      </c>
      <c r="F48" s="1250"/>
      <c r="G48" s="1250"/>
      <c r="H48" s="1251"/>
      <c r="I48" s="86" t="s">
        <v>510</v>
      </c>
      <c r="J48" s="87" t="s">
        <v>510</v>
      </c>
      <c r="K48" s="87" t="s">
        <v>510</v>
      </c>
      <c r="L48" s="87" t="s">
        <v>510</v>
      </c>
      <c r="M48" s="88" t="s">
        <v>510</v>
      </c>
    </row>
    <row r="49" spans="2:13" ht="27.75" customHeight="1">
      <c r="B49" s="1246"/>
      <c r="C49" s="1247"/>
      <c r="D49" s="85"/>
      <c r="E49" s="1250" t="s">
        <v>33</v>
      </c>
      <c r="F49" s="1250"/>
      <c r="G49" s="1250"/>
      <c r="H49" s="1251"/>
      <c r="I49" s="86" t="s">
        <v>510</v>
      </c>
      <c r="J49" s="87">
        <v>0</v>
      </c>
      <c r="K49" s="87" t="s">
        <v>510</v>
      </c>
      <c r="L49" s="87" t="s">
        <v>510</v>
      </c>
      <c r="M49" s="88" t="s">
        <v>510</v>
      </c>
    </row>
    <row r="50" spans="2:13" ht="27.75" customHeight="1">
      <c r="B50" s="1255" t="s">
        <v>34</v>
      </c>
      <c r="C50" s="1256"/>
      <c r="D50" s="91"/>
      <c r="E50" s="1250" t="s">
        <v>35</v>
      </c>
      <c r="F50" s="1250"/>
      <c r="G50" s="1250"/>
      <c r="H50" s="1251"/>
      <c r="I50" s="86">
        <v>1146</v>
      </c>
      <c r="J50" s="87">
        <v>1503</v>
      </c>
      <c r="K50" s="87">
        <v>1751</v>
      </c>
      <c r="L50" s="87">
        <v>2020</v>
      </c>
      <c r="M50" s="88">
        <v>2041</v>
      </c>
    </row>
    <row r="51" spans="2:13" ht="27.75" customHeight="1">
      <c r="B51" s="1244"/>
      <c r="C51" s="1245"/>
      <c r="D51" s="85"/>
      <c r="E51" s="1250" t="s">
        <v>36</v>
      </c>
      <c r="F51" s="1250"/>
      <c r="G51" s="1250"/>
      <c r="H51" s="1251"/>
      <c r="I51" s="86">
        <v>526</v>
      </c>
      <c r="J51" s="87">
        <v>519</v>
      </c>
      <c r="K51" s="87">
        <v>533</v>
      </c>
      <c r="L51" s="87">
        <v>487</v>
      </c>
      <c r="M51" s="88">
        <v>439</v>
      </c>
    </row>
    <row r="52" spans="2:13" ht="27.75" customHeight="1">
      <c r="B52" s="1246"/>
      <c r="C52" s="1247"/>
      <c r="D52" s="85"/>
      <c r="E52" s="1250" t="s">
        <v>37</v>
      </c>
      <c r="F52" s="1250"/>
      <c r="G52" s="1250"/>
      <c r="H52" s="1251"/>
      <c r="I52" s="86">
        <v>8358</v>
      </c>
      <c r="J52" s="87">
        <v>8316</v>
      </c>
      <c r="K52" s="87">
        <v>8399</v>
      </c>
      <c r="L52" s="87">
        <v>8103</v>
      </c>
      <c r="M52" s="88">
        <v>8045</v>
      </c>
    </row>
    <row r="53" spans="2:13" ht="27.75" customHeight="1" thickBot="1">
      <c r="B53" s="1257" t="s">
        <v>38</v>
      </c>
      <c r="C53" s="1258"/>
      <c r="D53" s="92"/>
      <c r="E53" s="1259" t="s">
        <v>39</v>
      </c>
      <c r="F53" s="1259"/>
      <c r="G53" s="1259"/>
      <c r="H53" s="1260"/>
      <c r="I53" s="93">
        <v>4057</v>
      </c>
      <c r="J53" s="94">
        <v>3237</v>
      </c>
      <c r="K53" s="94">
        <v>2509</v>
      </c>
      <c r="L53" s="94">
        <v>1482</v>
      </c>
      <c r="M53" s="95">
        <v>993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ogX/ZNk/Zj3oI488zyLLpFVOaf/FGQ6PVL4pfNZToNbolgBWi68qlUW+m2YSB90jmkyRUA/YhRAiyF9v08GTg==" saltValue="itk1GXtGCR/VEXWFeHHt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69" t="s">
        <v>42</v>
      </c>
      <c r="D55" s="1269"/>
      <c r="E55" s="1270"/>
      <c r="F55" s="107">
        <v>1116</v>
      </c>
      <c r="G55" s="107">
        <v>1409</v>
      </c>
      <c r="H55" s="108">
        <v>1371</v>
      </c>
    </row>
    <row r="56" spans="2:8" ht="52.5" customHeight="1">
      <c r="B56" s="109"/>
      <c r="C56" s="1271" t="s">
        <v>43</v>
      </c>
      <c r="D56" s="1271"/>
      <c r="E56" s="1272"/>
      <c r="F56" s="110">
        <v>330</v>
      </c>
      <c r="G56" s="110">
        <v>169</v>
      </c>
      <c r="H56" s="111">
        <v>169</v>
      </c>
    </row>
    <row r="57" spans="2:8" ht="53.25" customHeight="1">
      <c r="B57" s="109"/>
      <c r="C57" s="1273" t="s">
        <v>44</v>
      </c>
      <c r="D57" s="1273"/>
      <c r="E57" s="1274"/>
      <c r="F57" s="112">
        <v>201</v>
      </c>
      <c r="G57" s="112">
        <v>326</v>
      </c>
      <c r="H57" s="113">
        <v>364</v>
      </c>
    </row>
    <row r="58" spans="2:8" ht="45.75" customHeight="1">
      <c r="B58" s="114"/>
      <c r="C58" s="1261" t="s">
        <v>583</v>
      </c>
      <c r="D58" s="1262"/>
      <c r="E58" s="1263"/>
      <c r="F58" s="115">
        <v>126</v>
      </c>
      <c r="G58" s="115">
        <v>214</v>
      </c>
      <c r="H58" s="116">
        <v>233</v>
      </c>
    </row>
    <row r="59" spans="2:8" ht="45.75" customHeight="1">
      <c r="B59" s="114"/>
      <c r="C59" s="1261" t="s">
        <v>584</v>
      </c>
      <c r="D59" s="1262"/>
      <c r="E59" s="1263"/>
      <c r="F59" s="115">
        <v>55</v>
      </c>
      <c r="G59" s="115">
        <v>92</v>
      </c>
      <c r="H59" s="116">
        <v>107</v>
      </c>
    </row>
    <row r="60" spans="2:8" ht="45.75" customHeight="1">
      <c r="B60" s="114"/>
      <c r="C60" s="1261" t="s">
        <v>585</v>
      </c>
      <c r="D60" s="1262"/>
      <c r="E60" s="1263"/>
      <c r="F60" s="115">
        <v>10</v>
      </c>
      <c r="G60" s="115">
        <v>10</v>
      </c>
      <c r="H60" s="116">
        <v>10</v>
      </c>
    </row>
    <row r="61" spans="2:8" ht="45.75" customHeight="1">
      <c r="B61" s="114"/>
      <c r="C61" s="1261" t="s">
        <v>586</v>
      </c>
      <c r="D61" s="1262"/>
      <c r="E61" s="1263"/>
      <c r="F61" s="115">
        <v>1</v>
      </c>
      <c r="G61" s="115">
        <v>1</v>
      </c>
      <c r="H61" s="116">
        <v>6</v>
      </c>
    </row>
    <row r="62" spans="2:8" ht="45.75" customHeight="1" thickBot="1">
      <c r="B62" s="117"/>
      <c r="C62" s="1264" t="s">
        <v>587</v>
      </c>
      <c r="D62" s="1265"/>
      <c r="E62" s="1266"/>
      <c r="F62" s="118">
        <v>4</v>
      </c>
      <c r="G62" s="118">
        <v>4</v>
      </c>
      <c r="H62" s="119">
        <v>4</v>
      </c>
    </row>
    <row r="63" spans="2:8" ht="52.5" customHeight="1" thickBot="1">
      <c r="B63" s="120"/>
      <c r="C63" s="1267" t="s">
        <v>45</v>
      </c>
      <c r="D63" s="1267"/>
      <c r="E63" s="1268"/>
      <c r="F63" s="121">
        <v>1647</v>
      </c>
      <c r="G63" s="121">
        <v>1903</v>
      </c>
      <c r="H63" s="122">
        <v>1904</v>
      </c>
    </row>
    <row r="64" spans="2:8" ht="15" customHeight="1"/>
    <row r="65" ht="0" hidden="1" customHeight="1"/>
    <row r="66" ht="0" hidden="1" customHeight="1"/>
  </sheetData>
  <sheetProtection algorithmName="SHA-512" hashValue="YDhVb4gzHm+nRnipDU/CPhRWd3+jkA8fKv5Cv7yeae9hMCyCqj/8hNr4KRn/eqYozUKGK0KDDJpm65gAyoekag==" saltValue="tCuhypsbGAlkZfigSjmB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591</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553</v>
      </c>
      <c r="BQ50" s="1281"/>
      <c r="BR50" s="1281"/>
      <c r="BS50" s="1281"/>
      <c r="BT50" s="1281"/>
      <c r="BU50" s="1281"/>
      <c r="BV50" s="1281"/>
      <c r="BW50" s="1281"/>
      <c r="BX50" s="1281" t="s">
        <v>554</v>
      </c>
      <c r="BY50" s="1281"/>
      <c r="BZ50" s="1281"/>
      <c r="CA50" s="1281"/>
      <c r="CB50" s="1281"/>
      <c r="CC50" s="1281"/>
      <c r="CD50" s="1281"/>
      <c r="CE50" s="1281"/>
      <c r="CF50" s="1281" t="s">
        <v>555</v>
      </c>
      <c r="CG50" s="1281"/>
      <c r="CH50" s="1281"/>
      <c r="CI50" s="1281"/>
      <c r="CJ50" s="1281"/>
      <c r="CK50" s="1281"/>
      <c r="CL50" s="1281"/>
      <c r="CM50" s="1281"/>
      <c r="CN50" s="1281" t="s">
        <v>556</v>
      </c>
      <c r="CO50" s="1281"/>
      <c r="CP50" s="1281"/>
      <c r="CQ50" s="1281"/>
      <c r="CR50" s="1281"/>
      <c r="CS50" s="1281"/>
      <c r="CT50" s="1281"/>
      <c r="CU50" s="1281"/>
      <c r="CV50" s="1281" t="s">
        <v>557</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592</v>
      </c>
      <c r="AO51" s="1280"/>
      <c r="AP51" s="1280"/>
      <c r="AQ51" s="1280"/>
      <c r="AR51" s="1280"/>
      <c r="AS51" s="1280"/>
      <c r="AT51" s="1280"/>
      <c r="AU51" s="1280"/>
      <c r="AV51" s="1280"/>
      <c r="AW51" s="1280"/>
      <c r="AX51" s="1280"/>
      <c r="AY51" s="1280"/>
      <c r="AZ51" s="1280"/>
      <c r="BA51" s="1280"/>
      <c r="BB51" s="1280" t="s">
        <v>593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58.9</v>
      </c>
      <c r="CG51" s="1277"/>
      <c r="CH51" s="1277"/>
      <c r="CI51" s="1277"/>
      <c r="CJ51" s="1277"/>
      <c r="CK51" s="1277"/>
      <c r="CL51" s="1277"/>
      <c r="CM51" s="1277"/>
      <c r="CN51" s="1277">
        <v>35.6</v>
      </c>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55.7</v>
      </c>
      <c r="CG53" s="1277"/>
      <c r="CH53" s="1277"/>
      <c r="CI53" s="1277"/>
      <c r="CJ53" s="1277"/>
      <c r="CK53" s="1277"/>
      <c r="CL53" s="1277"/>
      <c r="CM53" s="1277"/>
      <c r="CN53" s="1277">
        <v>55.8</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595</v>
      </c>
      <c r="AO55" s="1281"/>
      <c r="AP55" s="1281"/>
      <c r="AQ55" s="1281"/>
      <c r="AR55" s="1281"/>
      <c r="AS55" s="1281"/>
      <c r="AT55" s="1281"/>
      <c r="AU55" s="1281"/>
      <c r="AV55" s="1281"/>
      <c r="AW55" s="1281"/>
      <c r="AX55" s="1281"/>
      <c r="AY55" s="1281"/>
      <c r="AZ55" s="1281"/>
      <c r="BA55" s="1281"/>
      <c r="BB55" s="1280" t="s">
        <v>593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27</v>
      </c>
      <c r="CG55" s="1277"/>
      <c r="CH55" s="1277"/>
      <c r="CI55" s="1277"/>
      <c r="CJ55" s="1277"/>
      <c r="CK55" s="1277"/>
      <c r="CL55" s="1277"/>
      <c r="CM55" s="1277"/>
      <c r="CN55" s="1277">
        <v>25.4</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57.2</v>
      </c>
      <c r="CG57" s="1277"/>
      <c r="CH57" s="1277"/>
      <c r="CI57" s="1277"/>
      <c r="CJ57" s="1277"/>
      <c r="CK57" s="1277"/>
      <c r="CL57" s="1277"/>
      <c r="CM57" s="1277"/>
      <c r="CN57" s="1277">
        <v>58.7</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596</v>
      </c>
    </row>
    <row r="64" spans="1:109">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601</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591</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553</v>
      </c>
      <c r="BQ72" s="1281"/>
      <c r="BR72" s="1281"/>
      <c r="BS72" s="1281"/>
      <c r="BT72" s="1281"/>
      <c r="BU72" s="1281"/>
      <c r="BV72" s="1281"/>
      <c r="BW72" s="1281"/>
      <c r="BX72" s="1281" t="s">
        <v>554</v>
      </c>
      <c r="BY72" s="1281"/>
      <c r="BZ72" s="1281"/>
      <c r="CA72" s="1281"/>
      <c r="CB72" s="1281"/>
      <c r="CC72" s="1281"/>
      <c r="CD72" s="1281"/>
      <c r="CE72" s="1281"/>
      <c r="CF72" s="1281" t="s">
        <v>555</v>
      </c>
      <c r="CG72" s="1281"/>
      <c r="CH72" s="1281"/>
      <c r="CI72" s="1281"/>
      <c r="CJ72" s="1281"/>
      <c r="CK72" s="1281"/>
      <c r="CL72" s="1281"/>
      <c r="CM72" s="1281"/>
      <c r="CN72" s="1281" t="s">
        <v>556</v>
      </c>
      <c r="CO72" s="1281"/>
      <c r="CP72" s="1281"/>
      <c r="CQ72" s="1281"/>
      <c r="CR72" s="1281"/>
      <c r="CS72" s="1281"/>
      <c r="CT72" s="1281"/>
      <c r="CU72" s="1281"/>
      <c r="CV72" s="1281" t="s">
        <v>557</v>
      </c>
      <c r="CW72" s="1281"/>
      <c r="CX72" s="1281"/>
      <c r="CY72" s="1281"/>
      <c r="CZ72" s="1281"/>
      <c r="DA72" s="1281"/>
      <c r="DB72" s="1281"/>
      <c r="DC72" s="1281"/>
    </row>
    <row r="73" spans="2:107">
      <c r="B73" s="374"/>
      <c r="G73" s="1293"/>
      <c r="H73" s="1293"/>
      <c r="I73" s="1293"/>
      <c r="J73" s="1293"/>
      <c r="K73" s="1276"/>
      <c r="L73" s="1276"/>
      <c r="M73" s="1276"/>
      <c r="N73" s="1276"/>
      <c r="AM73" s="383"/>
      <c r="AN73" s="1280" t="s">
        <v>592</v>
      </c>
      <c r="AO73" s="1280"/>
      <c r="AP73" s="1280"/>
      <c r="AQ73" s="1280"/>
      <c r="AR73" s="1280"/>
      <c r="AS73" s="1280"/>
      <c r="AT73" s="1280"/>
      <c r="AU73" s="1280"/>
      <c r="AV73" s="1280"/>
      <c r="AW73" s="1280"/>
      <c r="AX73" s="1280"/>
      <c r="AY73" s="1280"/>
      <c r="AZ73" s="1280"/>
      <c r="BA73" s="1280"/>
      <c r="BB73" s="1280" t="s">
        <v>593</v>
      </c>
      <c r="BC73" s="1280"/>
      <c r="BD73" s="1280"/>
      <c r="BE73" s="1280"/>
      <c r="BF73" s="1280"/>
      <c r="BG73" s="1280"/>
      <c r="BH73" s="1280"/>
      <c r="BI73" s="1280"/>
      <c r="BJ73" s="1280"/>
      <c r="BK73" s="1280"/>
      <c r="BL73" s="1280"/>
      <c r="BM73" s="1280"/>
      <c r="BN73" s="1280"/>
      <c r="BO73" s="1280"/>
      <c r="BP73" s="1277">
        <v>98.4</v>
      </c>
      <c r="BQ73" s="1277"/>
      <c r="BR73" s="1277"/>
      <c r="BS73" s="1277"/>
      <c r="BT73" s="1277"/>
      <c r="BU73" s="1277"/>
      <c r="BV73" s="1277"/>
      <c r="BW73" s="1277"/>
      <c r="BX73" s="1277">
        <v>80.3</v>
      </c>
      <c r="BY73" s="1277"/>
      <c r="BZ73" s="1277"/>
      <c r="CA73" s="1277"/>
      <c r="CB73" s="1277"/>
      <c r="CC73" s="1277"/>
      <c r="CD73" s="1277"/>
      <c r="CE73" s="1277"/>
      <c r="CF73" s="1277">
        <v>58.9</v>
      </c>
      <c r="CG73" s="1277"/>
      <c r="CH73" s="1277"/>
      <c r="CI73" s="1277"/>
      <c r="CJ73" s="1277"/>
      <c r="CK73" s="1277"/>
      <c r="CL73" s="1277"/>
      <c r="CM73" s="1277"/>
      <c r="CN73" s="1277">
        <v>35.6</v>
      </c>
      <c r="CO73" s="1277"/>
      <c r="CP73" s="1277"/>
      <c r="CQ73" s="1277"/>
      <c r="CR73" s="1277"/>
      <c r="CS73" s="1277"/>
      <c r="CT73" s="1277"/>
      <c r="CU73" s="1277"/>
      <c r="CV73" s="1277">
        <v>24.1</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597</v>
      </c>
      <c r="BC75" s="1280"/>
      <c r="BD75" s="1280"/>
      <c r="BE75" s="1280"/>
      <c r="BF75" s="1280"/>
      <c r="BG75" s="1280"/>
      <c r="BH75" s="1280"/>
      <c r="BI75" s="1280"/>
      <c r="BJ75" s="1280"/>
      <c r="BK75" s="1280"/>
      <c r="BL75" s="1280"/>
      <c r="BM75" s="1280"/>
      <c r="BN75" s="1280"/>
      <c r="BO75" s="1280"/>
      <c r="BP75" s="1277">
        <v>12</v>
      </c>
      <c r="BQ75" s="1277"/>
      <c r="BR75" s="1277"/>
      <c r="BS75" s="1277"/>
      <c r="BT75" s="1277"/>
      <c r="BU75" s="1277"/>
      <c r="BV75" s="1277"/>
      <c r="BW75" s="1277"/>
      <c r="BX75" s="1277">
        <v>11.1</v>
      </c>
      <c r="BY75" s="1277"/>
      <c r="BZ75" s="1277"/>
      <c r="CA75" s="1277"/>
      <c r="CB75" s="1277"/>
      <c r="CC75" s="1277"/>
      <c r="CD75" s="1277"/>
      <c r="CE75" s="1277"/>
      <c r="CF75" s="1277">
        <v>10.5</v>
      </c>
      <c r="CG75" s="1277"/>
      <c r="CH75" s="1277"/>
      <c r="CI75" s="1277"/>
      <c r="CJ75" s="1277"/>
      <c r="CK75" s="1277"/>
      <c r="CL75" s="1277"/>
      <c r="CM75" s="1277"/>
      <c r="CN75" s="1277">
        <v>10.199999999999999</v>
      </c>
      <c r="CO75" s="1277"/>
      <c r="CP75" s="1277"/>
      <c r="CQ75" s="1277"/>
      <c r="CR75" s="1277"/>
      <c r="CS75" s="1277"/>
      <c r="CT75" s="1277"/>
      <c r="CU75" s="1277"/>
      <c r="CV75" s="1277">
        <v>9.9</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595</v>
      </c>
      <c r="AO77" s="1281"/>
      <c r="AP77" s="1281"/>
      <c r="AQ77" s="1281"/>
      <c r="AR77" s="1281"/>
      <c r="AS77" s="1281"/>
      <c r="AT77" s="1281"/>
      <c r="AU77" s="1281"/>
      <c r="AV77" s="1281"/>
      <c r="AW77" s="1281"/>
      <c r="AX77" s="1281"/>
      <c r="AY77" s="1281"/>
      <c r="AZ77" s="1281"/>
      <c r="BA77" s="1281"/>
      <c r="BB77" s="1280" t="s">
        <v>593</v>
      </c>
      <c r="BC77" s="1280"/>
      <c r="BD77" s="1280"/>
      <c r="BE77" s="1280"/>
      <c r="BF77" s="1280"/>
      <c r="BG77" s="1280"/>
      <c r="BH77" s="1280"/>
      <c r="BI77" s="1280"/>
      <c r="BJ77" s="1280"/>
      <c r="BK77" s="1280"/>
      <c r="BL77" s="1280"/>
      <c r="BM77" s="1280"/>
      <c r="BN77" s="1280"/>
      <c r="BO77" s="1280"/>
      <c r="BP77" s="1277">
        <v>20.5</v>
      </c>
      <c r="BQ77" s="1277"/>
      <c r="BR77" s="1277"/>
      <c r="BS77" s="1277"/>
      <c r="BT77" s="1277"/>
      <c r="BU77" s="1277"/>
      <c r="BV77" s="1277"/>
      <c r="BW77" s="1277"/>
      <c r="BX77" s="1277">
        <v>17.899999999999999</v>
      </c>
      <c r="BY77" s="1277"/>
      <c r="BZ77" s="1277"/>
      <c r="CA77" s="1277"/>
      <c r="CB77" s="1277"/>
      <c r="CC77" s="1277"/>
      <c r="CD77" s="1277"/>
      <c r="CE77" s="1277"/>
      <c r="CF77" s="1277">
        <v>27</v>
      </c>
      <c r="CG77" s="1277"/>
      <c r="CH77" s="1277"/>
      <c r="CI77" s="1277"/>
      <c r="CJ77" s="1277"/>
      <c r="CK77" s="1277"/>
      <c r="CL77" s="1277"/>
      <c r="CM77" s="1277"/>
      <c r="CN77" s="1277">
        <v>25.4</v>
      </c>
      <c r="CO77" s="1277"/>
      <c r="CP77" s="1277"/>
      <c r="CQ77" s="1277"/>
      <c r="CR77" s="1277"/>
      <c r="CS77" s="1277"/>
      <c r="CT77" s="1277"/>
      <c r="CU77" s="1277"/>
      <c r="CV77" s="1277">
        <v>23.4</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597</v>
      </c>
      <c r="BC79" s="1280"/>
      <c r="BD79" s="1280"/>
      <c r="BE79" s="1280"/>
      <c r="BF79" s="1280"/>
      <c r="BG79" s="1280"/>
      <c r="BH79" s="1280"/>
      <c r="BI79" s="1280"/>
      <c r="BJ79" s="1280"/>
      <c r="BK79" s="1280"/>
      <c r="BL79" s="1280"/>
      <c r="BM79" s="1280"/>
      <c r="BN79" s="1280"/>
      <c r="BO79" s="1280"/>
      <c r="BP79" s="1277">
        <v>10.5</v>
      </c>
      <c r="BQ79" s="1277"/>
      <c r="BR79" s="1277"/>
      <c r="BS79" s="1277"/>
      <c r="BT79" s="1277"/>
      <c r="BU79" s="1277"/>
      <c r="BV79" s="1277"/>
      <c r="BW79" s="1277"/>
      <c r="BX79" s="1277">
        <v>9.5</v>
      </c>
      <c r="BY79" s="1277"/>
      <c r="BZ79" s="1277"/>
      <c r="CA79" s="1277"/>
      <c r="CB79" s="1277"/>
      <c r="CC79" s="1277"/>
      <c r="CD79" s="1277"/>
      <c r="CE79" s="1277"/>
      <c r="CF79" s="1277">
        <v>8.6999999999999993</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4qaa3qo/+styfOBlHf+iNkPaF0HxkPBk69ZoPZq6IthxvB96QhiTxMcgnv6NwgKOrsA/pEsqA30kZzwFzk9EA==" saltValue="BxcYQakxLV8mVqRnICzdG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uqBWejevfvyExqO9Q2yMsOwxzZSZRVPeGPw4/fF9Ux8i6TKjepUtdeTbwoYDUJhGsWQcxBw50P0A2QVjImb4w==" saltValue="QFvF5A4bw8mN5O/+FYv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MA+a+g6FTlDQV5Txvn4V8UihHRu00NHbzpvmxn4CJNXVLy7K6e44fXru4s/oIImc6DciFmF2ivnUS8cBJQNYg==" saltValue="9/YA/+nMC0zf7rbeEzRCo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550</v>
      </c>
      <c r="G2" s="136"/>
      <c r="H2" s="137"/>
    </row>
    <row r="3" spans="1:8">
      <c r="A3" s="133" t="s">
        <v>543</v>
      </c>
      <c r="B3" s="138"/>
      <c r="C3" s="139"/>
      <c r="D3" s="140">
        <v>178314</v>
      </c>
      <c r="E3" s="141"/>
      <c r="F3" s="142">
        <v>119674</v>
      </c>
      <c r="G3" s="143"/>
      <c r="H3" s="144"/>
    </row>
    <row r="4" spans="1:8">
      <c r="A4" s="145"/>
      <c r="B4" s="146"/>
      <c r="C4" s="147"/>
      <c r="D4" s="148">
        <v>87127</v>
      </c>
      <c r="E4" s="149"/>
      <c r="F4" s="150">
        <v>57803</v>
      </c>
      <c r="G4" s="151"/>
      <c r="H4" s="152"/>
    </row>
    <row r="5" spans="1:8">
      <c r="A5" s="133" t="s">
        <v>545</v>
      </c>
      <c r="B5" s="138"/>
      <c r="C5" s="139"/>
      <c r="D5" s="140">
        <v>194829</v>
      </c>
      <c r="E5" s="141"/>
      <c r="F5" s="142">
        <v>119685</v>
      </c>
      <c r="G5" s="143"/>
      <c r="H5" s="144"/>
    </row>
    <row r="6" spans="1:8">
      <c r="A6" s="145"/>
      <c r="B6" s="146"/>
      <c r="C6" s="147"/>
      <c r="D6" s="148">
        <v>93341</v>
      </c>
      <c r="E6" s="149"/>
      <c r="F6" s="150">
        <v>68464</v>
      </c>
      <c r="G6" s="151"/>
      <c r="H6" s="152"/>
    </row>
    <row r="7" spans="1:8">
      <c r="A7" s="133" t="s">
        <v>546</v>
      </c>
      <c r="B7" s="138"/>
      <c r="C7" s="139"/>
      <c r="D7" s="140">
        <v>164652</v>
      </c>
      <c r="E7" s="141"/>
      <c r="F7" s="142">
        <v>109920</v>
      </c>
      <c r="G7" s="143"/>
      <c r="H7" s="144"/>
    </row>
    <row r="8" spans="1:8">
      <c r="A8" s="145"/>
      <c r="B8" s="146"/>
      <c r="C8" s="147"/>
      <c r="D8" s="148">
        <v>97649</v>
      </c>
      <c r="E8" s="149"/>
      <c r="F8" s="150">
        <v>62739</v>
      </c>
      <c r="G8" s="151"/>
      <c r="H8" s="152"/>
    </row>
    <row r="9" spans="1:8">
      <c r="A9" s="133" t="s">
        <v>547</v>
      </c>
      <c r="B9" s="138"/>
      <c r="C9" s="139"/>
      <c r="D9" s="140">
        <v>162826</v>
      </c>
      <c r="E9" s="141"/>
      <c r="F9" s="142">
        <v>119882</v>
      </c>
      <c r="G9" s="143"/>
      <c r="H9" s="144"/>
    </row>
    <row r="10" spans="1:8">
      <c r="A10" s="145"/>
      <c r="B10" s="146"/>
      <c r="C10" s="147"/>
      <c r="D10" s="148">
        <v>91899</v>
      </c>
      <c r="E10" s="149"/>
      <c r="F10" s="150">
        <v>66481</v>
      </c>
      <c r="G10" s="151"/>
      <c r="H10" s="152"/>
    </row>
    <row r="11" spans="1:8">
      <c r="A11" s="133" t="s">
        <v>548</v>
      </c>
      <c r="B11" s="138"/>
      <c r="C11" s="139"/>
      <c r="D11" s="140">
        <v>244280</v>
      </c>
      <c r="E11" s="141"/>
      <c r="F11" s="142">
        <v>116162</v>
      </c>
      <c r="G11" s="143"/>
      <c r="H11" s="144"/>
    </row>
    <row r="12" spans="1:8">
      <c r="A12" s="145"/>
      <c r="B12" s="146"/>
      <c r="C12" s="153"/>
      <c r="D12" s="148">
        <v>77607</v>
      </c>
      <c r="E12" s="149"/>
      <c r="F12" s="150">
        <v>61562</v>
      </c>
      <c r="G12" s="151"/>
      <c r="H12" s="152"/>
    </row>
    <row r="13" spans="1:8">
      <c r="A13" s="133"/>
      <c r="B13" s="138"/>
      <c r="C13" s="154"/>
      <c r="D13" s="155">
        <v>188980</v>
      </c>
      <c r="E13" s="156"/>
      <c r="F13" s="157">
        <v>117065</v>
      </c>
      <c r="G13" s="158"/>
      <c r="H13" s="144"/>
    </row>
    <row r="14" spans="1:8">
      <c r="A14" s="145"/>
      <c r="B14" s="146"/>
      <c r="C14" s="147"/>
      <c r="D14" s="148">
        <v>89525</v>
      </c>
      <c r="E14" s="149"/>
      <c r="F14" s="150">
        <v>63410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12.83</v>
      </c>
      <c r="C19" s="159">
        <f>ROUND(VALUE(SUBSTITUTE(実質収支比率等に係る経年分析!G$48,"▲","-")),2)</f>
        <v>11.07</v>
      </c>
      <c r="D19" s="159">
        <f>ROUND(VALUE(SUBSTITUTE(実質収支比率等に係る経年分析!H$48,"▲","-")),2)</f>
        <v>9.7200000000000006</v>
      </c>
      <c r="E19" s="159">
        <f>ROUND(VALUE(SUBSTITUTE(実質収支比率等に係る経年分析!I$48,"▲","-")),2)</f>
        <v>9.07</v>
      </c>
      <c r="F19" s="159">
        <f>ROUND(VALUE(SUBSTITUTE(実質収支比率等に係る経年分析!J$48,"▲","-")),2)</f>
        <v>8.9600000000000009</v>
      </c>
    </row>
    <row r="20" spans="1:11">
      <c r="A20" s="159" t="s">
        <v>49</v>
      </c>
      <c r="B20" s="159">
        <f>ROUND(VALUE(SUBSTITUTE(実質収支比率等に係る経年分析!F$47,"▲","-")),2)</f>
        <v>13.75</v>
      </c>
      <c r="C20" s="159">
        <f>ROUND(VALUE(SUBSTITUTE(実質収支比率等に係る経年分析!G$47,"▲","-")),2)</f>
        <v>16.91</v>
      </c>
      <c r="D20" s="159">
        <f>ROUND(VALUE(SUBSTITUTE(実質収支比率等に係る経年分析!H$47,"▲","-")),2)</f>
        <v>21.45</v>
      </c>
      <c r="E20" s="159">
        <f>ROUND(VALUE(SUBSTITUTE(実質収支比率等に係る経年分析!I$47,"▲","-")),2)</f>
        <v>26.98</v>
      </c>
      <c r="F20" s="159">
        <f>ROUND(VALUE(SUBSTITUTE(実質収支比率等に係る経年分析!J$47,"▲","-")),2)</f>
        <v>26.44</v>
      </c>
    </row>
    <row r="21" spans="1:11">
      <c r="A21" s="159" t="s">
        <v>50</v>
      </c>
      <c r="B21" s="159">
        <f>IF(ISNUMBER(VALUE(SUBSTITUTE(実質収支比率等に係る経年分析!F$49,"▲","-"))),ROUND(VALUE(SUBSTITUTE(実質収支比率等に係る経年分析!F$49,"▲","-")),2),NA())</f>
        <v>10.37</v>
      </c>
      <c r="C21" s="159">
        <f>IF(ISNUMBER(VALUE(SUBSTITUTE(実質収支比率等に係る経年分析!G$49,"▲","-"))),ROUND(VALUE(SUBSTITUTE(実質収支比率等に係る経年分析!G$49,"▲","-")),2),NA())</f>
        <v>0.81</v>
      </c>
      <c r="D21" s="159">
        <f>IF(ISNUMBER(VALUE(SUBSTITUTE(実質収支比率等に係る経年分析!H$49,"▲","-"))),ROUND(VALUE(SUBSTITUTE(実質収支比率等に係る経年分析!H$49,"▲","-")),2),NA())</f>
        <v>4.26</v>
      </c>
      <c r="E21" s="159">
        <f>IF(ISNUMBER(VALUE(SUBSTITUTE(実質収支比率等に係る経年分析!I$49,"▲","-"))),ROUND(VALUE(SUBSTITUTE(実質収支比率等に係る経年分析!I$49,"▲","-")),2),NA())</f>
        <v>8.07</v>
      </c>
      <c r="F21" s="159">
        <f>IF(ISNUMBER(VALUE(SUBSTITUTE(実質収支比率等に係る経年分析!J$49,"▲","-"))),ROUND(VALUE(SUBSTITUTE(実質収支比率等に係る経年分析!J$49,"▲","-")),2),NA())</f>
        <v>-0.9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0.35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瀬戸内町巡回診療施設特別会計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0.36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0.27</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瀬戸内町国民健康保険（直営診療勘定）特別会計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瀬戸内町後期高齢者医療事業特別会計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c r="A32" s="160" t="str">
        <f>IF(連結実質赤字比率に係る赤字・黒字の構成分析!C$38="",NA(),連結実質赤字比率に係る赤字・黒字の構成分析!C$38)</f>
        <v>瀬戸内町国民健康保険（事業勘定）特別会計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0.17</v>
      </c>
    </row>
    <row r="33" spans="1:16">
      <c r="A33" s="160" t="str">
        <f>IF(連結実質赤字比率に係る赤字・黒字の構成分析!C$37="",NA(),連結実質赤字比率に係る赤字・黒字の構成分析!C$37)</f>
        <v>瀬戸内町船舶交通事業特別会計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0.48</v>
      </c>
    </row>
    <row r="34" spans="1:16">
      <c r="A34" s="160" t="str">
        <f>IF(連結実質赤字比率に係る赤字・黒字の構成分析!C$36="",NA(),連結実質赤字比率に係る赤字・黒字の構成分析!C$36)</f>
        <v>瀬戸内町介護保険特別会計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1.18</v>
      </c>
    </row>
    <row r="35" spans="1:16">
      <c r="A35" s="160" t="str">
        <f>IF(連結実質赤字比率に係る赤字・黒字の構成分析!C$35="",NA(),連結実質赤字比率に係る赤字・黒字の構成分析!C$35)</f>
        <v>瀬戸内町水道事業会計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3.18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3.63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5.49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12.46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10.79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9.68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8.9499999999999993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1027</v>
      </c>
      <c r="E42" s="161"/>
      <c r="F42" s="161"/>
      <c r="G42" s="161">
        <f>'実質公債費比率（分子）の構造'!L$52</f>
        <v>1007</v>
      </c>
      <c r="H42" s="161"/>
      <c r="I42" s="161"/>
      <c r="J42" s="161">
        <f>'実質公債費比率（分子）の構造'!M$52</f>
        <v>987</v>
      </c>
      <c r="K42" s="161"/>
      <c r="L42" s="161"/>
      <c r="M42" s="161">
        <f>'実質公債費比率（分子）の構造'!N$52</f>
        <v>1113</v>
      </c>
      <c r="N42" s="161"/>
      <c r="O42" s="161"/>
      <c r="P42" s="161">
        <f>'実質公債費比率（分子）の構造'!O$52</f>
        <v>1130</v>
      </c>
    </row>
    <row r="43" spans="1:16">
      <c r="A43" s="161" t="s">
        <v>58</v>
      </c>
      <c r="B43" s="161">
        <f>'実質公債費比率（分子）の構造'!K$51</f>
        <v>1</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5</v>
      </c>
      <c r="C44" s="161"/>
      <c r="D44" s="161"/>
      <c r="E44" s="161">
        <f>'実質公債費比率（分子）の構造'!L$50</f>
        <v>45</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c r="A45" s="161" t="s">
        <v>60</v>
      </c>
      <c r="B45" s="161">
        <f>'実質公債費比率（分子）の構造'!K$49</f>
        <v>8</v>
      </c>
      <c r="C45" s="161"/>
      <c r="D45" s="161"/>
      <c r="E45" s="161">
        <f>'実質公債費比率（分子）の構造'!L$49</f>
        <v>7</v>
      </c>
      <c r="F45" s="161"/>
      <c r="G45" s="161"/>
      <c r="H45" s="161">
        <f>'実質公債費比率（分子）の構造'!M$49</f>
        <v>1</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53</v>
      </c>
      <c r="C46" s="161"/>
      <c r="D46" s="161"/>
      <c r="E46" s="161">
        <f>'実質公債費比率（分子）の構造'!L$48</f>
        <v>53</v>
      </c>
      <c r="F46" s="161"/>
      <c r="G46" s="161"/>
      <c r="H46" s="161">
        <f>'実質公債費比率（分子）の構造'!M$48</f>
        <v>53</v>
      </c>
      <c r="I46" s="161"/>
      <c r="J46" s="161"/>
      <c r="K46" s="161">
        <f>'実質公債費比率（分子）の構造'!N$48</f>
        <v>48</v>
      </c>
      <c r="L46" s="161"/>
      <c r="M46" s="161"/>
      <c r="N46" s="161">
        <f>'実質公債費比率（分子）の構造'!O$48</f>
        <v>70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1402</v>
      </c>
      <c r="C49" s="161"/>
      <c r="D49" s="161"/>
      <c r="E49" s="161">
        <f>'実質公債費比率（分子）の構造'!L$45</f>
        <v>1348</v>
      </c>
      <c r="F49" s="161"/>
      <c r="G49" s="161"/>
      <c r="H49" s="161">
        <f>'実質公債費比率（分子）の構造'!M$45</f>
        <v>1348</v>
      </c>
      <c r="I49" s="161"/>
      <c r="J49" s="161"/>
      <c r="K49" s="161">
        <f>'実質公債費比率（分子）の構造'!N$45</f>
        <v>1483</v>
      </c>
      <c r="L49" s="161"/>
      <c r="M49" s="161"/>
      <c r="N49" s="161">
        <f>'実質公債費比率（分子）の構造'!O$45</f>
        <v>1477</v>
      </c>
      <c r="O49" s="161"/>
      <c r="P49" s="161"/>
    </row>
    <row r="50" spans="1:16">
      <c r="A50" s="161" t="s">
        <v>65</v>
      </c>
      <c r="B50" s="161" t="e">
        <f>NA()</f>
        <v>#N/A</v>
      </c>
      <c r="C50" s="161">
        <f>IF(ISNUMBER('実質公債費比率（分子）の構造'!K$53),'実質公債費比率（分子）の構造'!K$53,NA())</f>
        <v>442</v>
      </c>
      <c r="D50" s="161" t="e">
        <f>NA()</f>
        <v>#N/A</v>
      </c>
      <c r="E50" s="161" t="e">
        <f>NA()</f>
        <v>#N/A</v>
      </c>
      <c r="F50" s="161">
        <f>IF(ISNUMBER('実質公債費比率（分子）の構造'!L$53),'実質公債費比率（分子）の構造'!L$53,NA())</f>
        <v>446</v>
      </c>
      <c r="G50" s="161" t="e">
        <f>NA()</f>
        <v>#N/A</v>
      </c>
      <c r="H50" s="161" t="e">
        <f>NA()</f>
        <v>#N/A</v>
      </c>
      <c r="I50" s="161">
        <f>IF(ISNUMBER('実質公債費比率（分子）の構造'!M$53),'実質公債費比率（分子）の構造'!M$53,NA())</f>
        <v>415</v>
      </c>
      <c r="J50" s="161" t="e">
        <f>NA()</f>
        <v>#N/A</v>
      </c>
      <c r="K50" s="161" t="e">
        <f>NA()</f>
        <v>#N/A</v>
      </c>
      <c r="L50" s="161">
        <f>IF(ISNUMBER('実質公債費比率（分子）の構造'!N$53),'実質公債費比率（分子）の構造'!N$53,NA())</f>
        <v>418</v>
      </c>
      <c r="M50" s="161" t="e">
        <f>NA()</f>
        <v>#N/A</v>
      </c>
      <c r="N50" s="161" t="e">
        <f>NA()</f>
        <v>#N/A</v>
      </c>
      <c r="O50" s="161">
        <f>IF(ISNUMBER('実質公債費比率（分子）の構造'!O$53),'実質公債費比率（分子）の構造'!O$53,NA())</f>
        <v>417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8358</v>
      </c>
      <c r="E56" s="160"/>
      <c r="F56" s="160"/>
      <c r="G56" s="160">
        <f>'将来負担比率（分子）の構造'!J$52</f>
        <v>8316</v>
      </c>
      <c r="H56" s="160"/>
      <c r="I56" s="160"/>
      <c r="J56" s="160">
        <f>'将来負担比率（分子）の構造'!K$52</f>
        <v>8399</v>
      </c>
      <c r="K56" s="160"/>
      <c r="L56" s="160"/>
      <c r="M56" s="160">
        <f>'将来負担比率（分子）の構造'!L$52</f>
        <v>8103</v>
      </c>
      <c r="N56" s="160"/>
      <c r="O56" s="160"/>
      <c r="P56" s="160">
        <f>'将来負担比率（分子）の構造'!M$52</f>
        <v>8045</v>
      </c>
    </row>
    <row r="57" spans="1:16">
      <c r="A57" s="160" t="s">
        <v>36</v>
      </c>
      <c r="B57" s="160"/>
      <c r="C57" s="160"/>
      <c r="D57" s="160">
        <f>'将来負担比率（分子）の構造'!I$51</f>
        <v>526</v>
      </c>
      <c r="E57" s="160"/>
      <c r="F57" s="160"/>
      <c r="G57" s="160">
        <f>'将来負担比率（分子）の構造'!J$51</f>
        <v>519</v>
      </c>
      <c r="H57" s="160"/>
      <c r="I57" s="160"/>
      <c r="J57" s="160">
        <f>'将来負担比率（分子）の構造'!K$51</f>
        <v>533</v>
      </c>
      <c r="K57" s="160"/>
      <c r="L57" s="160"/>
      <c r="M57" s="160">
        <f>'将来負担比率（分子）の構造'!L$51</f>
        <v>487</v>
      </c>
      <c r="N57" s="160"/>
      <c r="O57" s="160"/>
      <c r="P57" s="160">
        <f>'将来負担比率（分子）の構造'!M$51</f>
        <v>439</v>
      </c>
    </row>
    <row r="58" spans="1:16">
      <c r="A58" s="160" t="s">
        <v>35</v>
      </c>
      <c r="B58" s="160"/>
      <c r="C58" s="160"/>
      <c r="D58" s="160">
        <f>'将来負担比率（分子）の構造'!I$50</f>
        <v>1146</v>
      </c>
      <c r="E58" s="160"/>
      <c r="F58" s="160"/>
      <c r="G58" s="160">
        <f>'将来負担比率（分子）の構造'!J$50</f>
        <v>1503</v>
      </c>
      <c r="H58" s="160"/>
      <c r="I58" s="160"/>
      <c r="J58" s="160">
        <f>'将来負担比率（分子）の構造'!K$50</f>
        <v>1751</v>
      </c>
      <c r="K58" s="160"/>
      <c r="L58" s="160"/>
      <c r="M58" s="160">
        <f>'将来負担比率（分子）の構造'!L$50</f>
        <v>2020</v>
      </c>
      <c r="N58" s="160"/>
      <c r="O58" s="160"/>
      <c r="P58" s="160">
        <f>'将来負担比率（分子）の構造'!M$50</f>
        <v>2041</v>
      </c>
    </row>
    <row r="59" spans="1:16">
      <c r="A59" s="160" t="s">
        <v>33</v>
      </c>
      <c r="B59" s="160" t="str">
        <f>'将来負担比率（分子）の構造'!I$49</f>
        <v>-</v>
      </c>
      <c r="C59" s="160"/>
      <c r="D59" s="160"/>
      <c r="E59" s="160">
        <f>'将来負担比率（分子）の構造'!J$49</f>
        <v>0</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195</v>
      </c>
      <c r="C61" s="160"/>
      <c r="D61" s="160"/>
      <c r="E61" s="160">
        <f>'将来負担比率（分子）の構造'!J$46</f>
        <v>222</v>
      </c>
      <c r="F61" s="160"/>
      <c r="G61" s="160"/>
      <c r="H61" s="160">
        <f>'将来負担比率（分子）の構造'!K$46</f>
        <v>165</v>
      </c>
      <c r="I61" s="160"/>
      <c r="J61" s="160"/>
      <c r="K61" s="160">
        <f>'将来負担比率（分子）の構造'!L$46</f>
        <v>157</v>
      </c>
      <c r="L61" s="160"/>
      <c r="M61" s="160"/>
      <c r="N61" s="160">
        <f>'将来負担比率（分子）の構造'!M$46</f>
        <v>161</v>
      </c>
      <c r="O61" s="160"/>
      <c r="P61" s="160"/>
    </row>
    <row r="62" spans="1:16">
      <c r="A62" s="160" t="s">
        <v>29</v>
      </c>
      <c r="B62" s="160">
        <f>'将来負担比率（分子）の構造'!I$45</f>
        <v>1619</v>
      </c>
      <c r="C62" s="160"/>
      <c r="D62" s="160"/>
      <c r="E62" s="160">
        <f>'将来負担比率（分子）の構造'!J$45</f>
        <v>1328</v>
      </c>
      <c r="F62" s="160"/>
      <c r="G62" s="160"/>
      <c r="H62" s="160">
        <f>'将来負担比率（分子）の構造'!K$45</f>
        <v>1319</v>
      </c>
      <c r="I62" s="160"/>
      <c r="J62" s="160"/>
      <c r="K62" s="160">
        <f>'将来負担比率（分子）の構造'!L$45</f>
        <v>1207</v>
      </c>
      <c r="L62" s="160"/>
      <c r="M62" s="160"/>
      <c r="N62" s="160">
        <f>'将来負担比率（分子）の構造'!M$45</f>
        <v>950</v>
      </c>
      <c r="O62" s="160"/>
      <c r="P62" s="160"/>
    </row>
    <row r="63" spans="1:16">
      <c r="A63" s="160" t="s">
        <v>28</v>
      </c>
      <c r="B63" s="160">
        <f>'将来負担比率（分子）の構造'!I$44</f>
        <v>10</v>
      </c>
      <c r="C63" s="160"/>
      <c r="D63" s="160"/>
      <c r="E63" s="160">
        <f>'将来負担比率（分子）の構造'!J$44</f>
        <v>1</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893</v>
      </c>
      <c r="C64" s="160"/>
      <c r="D64" s="160"/>
      <c r="E64" s="160">
        <f>'将来負担比率（分子）の構造'!J$43</f>
        <v>829</v>
      </c>
      <c r="F64" s="160"/>
      <c r="G64" s="160"/>
      <c r="H64" s="160">
        <f>'将来負担比率（分子）の構造'!K$43</f>
        <v>844</v>
      </c>
      <c r="I64" s="160"/>
      <c r="J64" s="160"/>
      <c r="K64" s="160">
        <f>'将来負担比率（分子）の構造'!L$43</f>
        <v>855</v>
      </c>
      <c r="L64" s="160"/>
      <c r="M64" s="160"/>
      <c r="N64" s="160">
        <f>'将来負担比率（分子）の構造'!M$43</f>
        <v>968</v>
      </c>
      <c r="O64" s="160"/>
      <c r="P64" s="160"/>
    </row>
    <row r="65" spans="1:16">
      <c r="A65" s="160" t="s">
        <v>26</v>
      </c>
      <c r="B65" s="160">
        <f>'将来負担比率（分子）の構造'!I$42</f>
        <v>45</v>
      </c>
      <c r="C65" s="160"/>
      <c r="D65" s="160"/>
      <c r="E65" s="160" t="str">
        <f>'将来負担比率（分子）の構造'!J$42</f>
        <v>-</v>
      </c>
      <c r="F65" s="160"/>
      <c r="G65" s="160"/>
      <c r="H65" s="160">
        <f>'将来負担比率（分子）の構造'!K$42</f>
        <v>0</v>
      </c>
      <c r="I65" s="160"/>
      <c r="J65" s="160"/>
      <c r="K65" s="160">
        <f>'将来負担比率（分子）の構造'!L$42</f>
        <v>1</v>
      </c>
      <c r="L65" s="160"/>
      <c r="M65" s="160"/>
      <c r="N65" s="160">
        <f>'将来負担比率（分子）の構造'!M$42</f>
        <v>1</v>
      </c>
      <c r="O65" s="160"/>
      <c r="P65" s="160"/>
    </row>
    <row r="66" spans="1:16">
      <c r="A66" s="160" t="s">
        <v>25</v>
      </c>
      <c r="B66" s="160">
        <f>'将来負担比率（分子）の構造'!I$41</f>
        <v>11326</v>
      </c>
      <c r="C66" s="160"/>
      <c r="D66" s="160"/>
      <c r="E66" s="160">
        <f>'将来負担比率（分子）の構造'!J$41</f>
        <v>11193</v>
      </c>
      <c r="F66" s="160"/>
      <c r="G66" s="160"/>
      <c r="H66" s="160">
        <f>'将来負担比率（分子）の構造'!K$41</f>
        <v>10864</v>
      </c>
      <c r="I66" s="160"/>
      <c r="J66" s="160"/>
      <c r="K66" s="160">
        <f>'将来負担比率（分子）の構造'!L$41</f>
        <v>9872</v>
      </c>
      <c r="L66" s="160"/>
      <c r="M66" s="160"/>
      <c r="N66" s="160">
        <f>'将来負担比率（分子）の構造'!M$41</f>
        <v>9438</v>
      </c>
      <c r="O66" s="160"/>
      <c r="P66" s="160"/>
    </row>
    <row r="67" spans="1:16">
      <c r="A67" s="160" t="s">
        <v>69</v>
      </c>
      <c r="B67" s="160" t="e">
        <f>NA()</f>
        <v>#N/A</v>
      </c>
      <c r="C67" s="160">
        <f>IF(ISNUMBER('将来負担比率（分子）の構造'!I$53), IF('将来負担比率（分子）の構造'!I$53 &lt; 0, 0, '将来負担比率（分子）の構造'!I$53), NA())</f>
        <v>4057</v>
      </c>
      <c r="D67" s="160" t="e">
        <f>NA()</f>
        <v>#N/A</v>
      </c>
      <c r="E67" s="160" t="e">
        <f>NA()</f>
        <v>#N/A</v>
      </c>
      <c r="F67" s="160">
        <f>IF(ISNUMBER('将来負担比率（分子）の構造'!J$53), IF('将来負担比率（分子）の構造'!J$53 &lt; 0, 0, '将来負担比率（分子）の構造'!J$53), NA())</f>
        <v>3237</v>
      </c>
      <c r="G67" s="160" t="e">
        <f>NA()</f>
        <v>#N/A</v>
      </c>
      <c r="H67" s="160" t="e">
        <f>NA()</f>
        <v>#N/A</v>
      </c>
      <c r="I67" s="160">
        <f>IF(ISNUMBER('将来負担比率（分子）の構造'!K$53), IF('将来負担比率（分子）の構造'!K$53 &lt; 0, 0, '将来負担比率（分子）の構造'!K$53), NA())</f>
        <v>2509</v>
      </c>
      <c r="J67" s="160" t="e">
        <f>NA()</f>
        <v>#N/A</v>
      </c>
      <c r="K67" s="160" t="e">
        <f>NA()</f>
        <v>#N/A</v>
      </c>
      <c r="L67" s="160">
        <f>IF(ISNUMBER('将来負担比率（分子）の構造'!L$53), IF('将来負担比率（分子）の構造'!L$53 &lt; 0, 0, '将来負担比率（分子）の構造'!L$53), NA())</f>
        <v>1482</v>
      </c>
      <c r="M67" s="160" t="e">
        <f>NA()</f>
        <v>#N/A</v>
      </c>
      <c r="N67" s="160" t="e">
        <f>NA()</f>
        <v>#N/A</v>
      </c>
      <c r="O67" s="160">
        <f>IF(ISNUMBER('将来負担比率（分子）の構造'!M$53), IF('将来負担比率（分子）の構造'!M$53 &lt; 0, 0, '将来負担比率（分子）の構造'!M$53), NA())</f>
        <v>993</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1116</v>
      </c>
      <c r="C72" s="164">
        <f>基金残高に係る経年分析!G55</f>
        <v>1409</v>
      </c>
      <c r="D72" s="164">
        <f>基金残高に係る経年分析!H55</f>
        <v>1371</v>
      </c>
    </row>
    <row r="73" spans="1:16">
      <c r="A73" s="163" t="s">
        <v>72</v>
      </c>
      <c r="B73" s="164">
        <f>基金残高に係る経年分析!F56</f>
        <v>330</v>
      </c>
      <c r="C73" s="164">
        <f>基金残高に係る経年分析!G56</f>
        <v>169</v>
      </c>
      <c r="D73" s="164">
        <f>基金残高に係る経年分析!H56</f>
        <v>169</v>
      </c>
    </row>
    <row r="74" spans="1:16">
      <c r="A74" s="163" t="s">
        <v>73</v>
      </c>
      <c r="B74" s="164">
        <f>基金残高に係る経年分析!F57</f>
        <v>201</v>
      </c>
      <c r="C74" s="164">
        <f>基金残高に係る経年分析!G57</f>
        <v>326</v>
      </c>
      <c r="D74" s="164">
        <f>基金残高に係る経年分析!H57</f>
        <v>364</v>
      </c>
    </row>
  </sheetData>
  <sheetProtection algorithmName="SHA-512" hashValue="innCHeqzL+5NyA1yAwtJ6sgs3BAvIGrMXUXIZC1T7YXkTYcPnXZHvwjCfBkKS9v6/qixoKu5PZ7tG2SfVPOkrQ==" saltValue="JHItDW66CWhxAqWGebMI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725015</v>
      </c>
      <c r="S5" s="649"/>
      <c r="T5" s="649"/>
      <c r="U5" s="649"/>
      <c r="V5" s="649"/>
      <c r="W5" s="649"/>
      <c r="X5" s="649"/>
      <c r="Y5" s="650"/>
      <c r="Z5" s="651">
        <v>7.4</v>
      </c>
      <c r="AA5" s="651"/>
      <c r="AB5" s="651"/>
      <c r="AC5" s="651"/>
      <c r="AD5" s="652">
        <v>725015</v>
      </c>
      <c r="AE5" s="652"/>
      <c r="AF5" s="652"/>
      <c r="AG5" s="652"/>
      <c r="AH5" s="652"/>
      <c r="AI5" s="652"/>
      <c r="AJ5" s="652"/>
      <c r="AK5" s="652"/>
      <c r="AL5" s="653">
        <v>14.4</v>
      </c>
      <c r="AM5" s="654"/>
      <c r="AN5" s="654"/>
      <c r="AO5" s="655"/>
      <c r="AP5" s="645" t="s">
        <v>220</v>
      </c>
      <c r="AQ5" s="646"/>
      <c r="AR5" s="646"/>
      <c r="AS5" s="646"/>
      <c r="AT5" s="646"/>
      <c r="AU5" s="646"/>
      <c r="AV5" s="646"/>
      <c r="AW5" s="646"/>
      <c r="AX5" s="646"/>
      <c r="AY5" s="646"/>
      <c r="AZ5" s="646"/>
      <c r="BA5" s="646"/>
      <c r="BB5" s="646"/>
      <c r="BC5" s="646"/>
      <c r="BD5" s="646"/>
      <c r="BE5" s="646"/>
      <c r="BF5" s="647"/>
      <c r="BG5" s="659">
        <v>725015</v>
      </c>
      <c r="BH5" s="660"/>
      <c r="BI5" s="660"/>
      <c r="BJ5" s="660"/>
      <c r="BK5" s="660"/>
      <c r="BL5" s="660"/>
      <c r="BM5" s="660"/>
      <c r="BN5" s="661"/>
      <c r="BO5" s="662">
        <v>100</v>
      </c>
      <c r="BP5" s="662"/>
      <c r="BQ5" s="662"/>
      <c r="BR5" s="662"/>
      <c r="BS5" s="663" t="s">
        <v>221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213</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55057</v>
      </c>
      <c r="S6" s="660"/>
      <c r="T6" s="660"/>
      <c r="U6" s="660"/>
      <c r="V6" s="660"/>
      <c r="W6" s="660"/>
      <c r="X6" s="660"/>
      <c r="Y6" s="661"/>
      <c r="Z6" s="662">
        <v>0.6</v>
      </c>
      <c r="AA6" s="662"/>
      <c r="AB6" s="662"/>
      <c r="AC6" s="662"/>
      <c r="AD6" s="663">
        <v>55057</v>
      </c>
      <c r="AE6" s="663"/>
      <c r="AF6" s="663"/>
      <c r="AG6" s="663"/>
      <c r="AH6" s="663"/>
      <c r="AI6" s="663"/>
      <c r="AJ6" s="663"/>
      <c r="AK6" s="663"/>
      <c r="AL6" s="664">
        <v>1.1000000000000001</v>
      </c>
      <c r="AM6" s="665"/>
      <c r="AN6" s="665"/>
      <c r="AO6" s="666"/>
      <c r="AP6" s="656" t="s">
        <v>226</v>
      </c>
      <c r="AQ6" s="657"/>
      <c r="AR6" s="657"/>
      <c r="AS6" s="657"/>
      <c r="AT6" s="657"/>
      <c r="AU6" s="657"/>
      <c r="AV6" s="657"/>
      <c r="AW6" s="657"/>
      <c r="AX6" s="657"/>
      <c r="AY6" s="657"/>
      <c r="AZ6" s="657"/>
      <c r="BA6" s="657"/>
      <c r="BB6" s="657"/>
      <c r="BC6" s="657"/>
      <c r="BD6" s="657"/>
      <c r="BE6" s="657"/>
      <c r="BF6" s="658"/>
      <c r="BG6" s="659">
        <v>725015</v>
      </c>
      <c r="BH6" s="660"/>
      <c r="BI6" s="660"/>
      <c r="BJ6" s="660"/>
      <c r="BK6" s="660"/>
      <c r="BL6" s="660"/>
      <c r="BM6" s="660"/>
      <c r="BN6" s="661"/>
      <c r="BO6" s="662">
        <v>100</v>
      </c>
      <c r="BP6" s="662"/>
      <c r="BQ6" s="662"/>
      <c r="BR6" s="662"/>
      <c r="BS6" s="663" t="s">
        <v>221</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83339</v>
      </c>
      <c r="CS6" s="660"/>
      <c r="CT6" s="660"/>
      <c r="CU6" s="660"/>
      <c r="CV6" s="660"/>
      <c r="CW6" s="660"/>
      <c r="CX6" s="660"/>
      <c r="CY6" s="661"/>
      <c r="CZ6" s="653">
        <v>0.9</v>
      </c>
      <c r="DA6" s="654"/>
      <c r="DB6" s="654"/>
      <c r="DC6" s="673"/>
      <c r="DD6" s="668" t="s">
        <v>221</v>
      </c>
      <c r="DE6" s="660"/>
      <c r="DF6" s="660"/>
      <c r="DG6" s="660"/>
      <c r="DH6" s="660"/>
      <c r="DI6" s="660"/>
      <c r="DJ6" s="660"/>
      <c r="DK6" s="660"/>
      <c r="DL6" s="660"/>
      <c r="DM6" s="660"/>
      <c r="DN6" s="660"/>
      <c r="DO6" s="660"/>
      <c r="DP6" s="661"/>
      <c r="DQ6" s="668">
        <v>83339</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1333</v>
      </c>
      <c r="S7" s="660"/>
      <c r="T7" s="660"/>
      <c r="U7" s="660"/>
      <c r="V7" s="660"/>
      <c r="W7" s="660"/>
      <c r="X7" s="660"/>
      <c r="Y7" s="661"/>
      <c r="Z7" s="662">
        <v>0</v>
      </c>
      <c r="AA7" s="662"/>
      <c r="AB7" s="662"/>
      <c r="AC7" s="662"/>
      <c r="AD7" s="663">
        <v>1333</v>
      </c>
      <c r="AE7" s="663"/>
      <c r="AF7" s="663"/>
      <c r="AG7" s="663"/>
      <c r="AH7" s="663"/>
      <c r="AI7" s="663"/>
      <c r="AJ7" s="663"/>
      <c r="AK7" s="663"/>
      <c r="AL7" s="664">
        <v>0</v>
      </c>
      <c r="AM7" s="665"/>
      <c r="AN7" s="665"/>
      <c r="AO7" s="666"/>
      <c r="AP7" s="656" t="s">
        <v>229</v>
      </c>
      <c r="AQ7" s="657"/>
      <c r="AR7" s="657"/>
      <c r="AS7" s="657"/>
      <c r="AT7" s="657"/>
      <c r="AU7" s="657"/>
      <c r="AV7" s="657"/>
      <c r="AW7" s="657"/>
      <c r="AX7" s="657"/>
      <c r="AY7" s="657"/>
      <c r="AZ7" s="657"/>
      <c r="BA7" s="657"/>
      <c r="BB7" s="657"/>
      <c r="BC7" s="657"/>
      <c r="BD7" s="657"/>
      <c r="BE7" s="657"/>
      <c r="BF7" s="658"/>
      <c r="BG7" s="659">
        <v>295595</v>
      </c>
      <c r="BH7" s="660"/>
      <c r="BI7" s="660"/>
      <c r="BJ7" s="660"/>
      <c r="BK7" s="660"/>
      <c r="BL7" s="660"/>
      <c r="BM7" s="660"/>
      <c r="BN7" s="661"/>
      <c r="BO7" s="662">
        <v>40.799999999999997</v>
      </c>
      <c r="BP7" s="662"/>
      <c r="BQ7" s="662"/>
      <c r="BR7" s="662"/>
      <c r="BS7" s="663" t="s">
        <v>122</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1611145</v>
      </c>
      <c r="CS7" s="660"/>
      <c r="CT7" s="660"/>
      <c r="CU7" s="660"/>
      <c r="CV7" s="660"/>
      <c r="CW7" s="660"/>
      <c r="CX7" s="660"/>
      <c r="CY7" s="661"/>
      <c r="CZ7" s="662">
        <v>17.3</v>
      </c>
      <c r="DA7" s="662"/>
      <c r="DB7" s="662"/>
      <c r="DC7" s="662"/>
      <c r="DD7" s="668">
        <v>165040</v>
      </c>
      <c r="DE7" s="660"/>
      <c r="DF7" s="660"/>
      <c r="DG7" s="660"/>
      <c r="DH7" s="660"/>
      <c r="DI7" s="660"/>
      <c r="DJ7" s="660"/>
      <c r="DK7" s="660"/>
      <c r="DL7" s="660"/>
      <c r="DM7" s="660"/>
      <c r="DN7" s="660"/>
      <c r="DO7" s="660"/>
      <c r="DP7" s="661"/>
      <c r="DQ7" s="668">
        <v>1243831</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1612</v>
      </c>
      <c r="S8" s="660"/>
      <c r="T8" s="660"/>
      <c r="U8" s="660"/>
      <c r="V8" s="660"/>
      <c r="W8" s="660"/>
      <c r="X8" s="660"/>
      <c r="Y8" s="661"/>
      <c r="Z8" s="662">
        <v>0</v>
      </c>
      <c r="AA8" s="662"/>
      <c r="AB8" s="662"/>
      <c r="AC8" s="662"/>
      <c r="AD8" s="663">
        <v>1612</v>
      </c>
      <c r="AE8" s="663"/>
      <c r="AF8" s="663"/>
      <c r="AG8" s="663"/>
      <c r="AH8" s="663"/>
      <c r="AI8" s="663"/>
      <c r="AJ8" s="663"/>
      <c r="AK8" s="663"/>
      <c r="AL8" s="664">
        <v>0</v>
      </c>
      <c r="AM8" s="665"/>
      <c r="AN8" s="665"/>
      <c r="AO8" s="666"/>
      <c r="AP8" s="656" t="s">
        <v>232</v>
      </c>
      <c r="AQ8" s="657"/>
      <c r="AR8" s="657"/>
      <c r="AS8" s="657"/>
      <c r="AT8" s="657"/>
      <c r="AU8" s="657"/>
      <c r="AV8" s="657"/>
      <c r="AW8" s="657"/>
      <c r="AX8" s="657"/>
      <c r="AY8" s="657"/>
      <c r="AZ8" s="657"/>
      <c r="BA8" s="657"/>
      <c r="BB8" s="657"/>
      <c r="BC8" s="657"/>
      <c r="BD8" s="657"/>
      <c r="BE8" s="657"/>
      <c r="BF8" s="658"/>
      <c r="BG8" s="659">
        <v>11603</v>
      </c>
      <c r="BH8" s="660"/>
      <c r="BI8" s="660"/>
      <c r="BJ8" s="660"/>
      <c r="BK8" s="660"/>
      <c r="BL8" s="660"/>
      <c r="BM8" s="660"/>
      <c r="BN8" s="661"/>
      <c r="BO8" s="662">
        <v>1.6</v>
      </c>
      <c r="BP8" s="662"/>
      <c r="BQ8" s="662"/>
      <c r="BR8" s="662"/>
      <c r="BS8" s="668" t="s">
        <v>122</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1542124</v>
      </c>
      <c r="CS8" s="660"/>
      <c r="CT8" s="660"/>
      <c r="CU8" s="660"/>
      <c r="CV8" s="660"/>
      <c r="CW8" s="660"/>
      <c r="CX8" s="660"/>
      <c r="CY8" s="661"/>
      <c r="CZ8" s="662">
        <v>16.600000000000001</v>
      </c>
      <c r="DA8" s="662"/>
      <c r="DB8" s="662"/>
      <c r="DC8" s="662"/>
      <c r="DD8" s="668" t="s">
        <v>221</v>
      </c>
      <c r="DE8" s="660"/>
      <c r="DF8" s="660"/>
      <c r="DG8" s="660"/>
      <c r="DH8" s="660"/>
      <c r="DI8" s="660"/>
      <c r="DJ8" s="660"/>
      <c r="DK8" s="660"/>
      <c r="DL8" s="660"/>
      <c r="DM8" s="660"/>
      <c r="DN8" s="660"/>
      <c r="DO8" s="660"/>
      <c r="DP8" s="661"/>
      <c r="DQ8" s="668">
        <v>881672</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1587</v>
      </c>
      <c r="S9" s="660"/>
      <c r="T9" s="660"/>
      <c r="U9" s="660"/>
      <c r="V9" s="660"/>
      <c r="W9" s="660"/>
      <c r="X9" s="660"/>
      <c r="Y9" s="661"/>
      <c r="Z9" s="662">
        <v>0</v>
      </c>
      <c r="AA9" s="662"/>
      <c r="AB9" s="662"/>
      <c r="AC9" s="662"/>
      <c r="AD9" s="663">
        <v>1587</v>
      </c>
      <c r="AE9" s="663"/>
      <c r="AF9" s="663"/>
      <c r="AG9" s="663"/>
      <c r="AH9" s="663"/>
      <c r="AI9" s="663"/>
      <c r="AJ9" s="663"/>
      <c r="AK9" s="663"/>
      <c r="AL9" s="664">
        <v>0</v>
      </c>
      <c r="AM9" s="665"/>
      <c r="AN9" s="665"/>
      <c r="AO9" s="666"/>
      <c r="AP9" s="656" t="s">
        <v>235</v>
      </c>
      <c r="AQ9" s="657"/>
      <c r="AR9" s="657"/>
      <c r="AS9" s="657"/>
      <c r="AT9" s="657"/>
      <c r="AU9" s="657"/>
      <c r="AV9" s="657"/>
      <c r="AW9" s="657"/>
      <c r="AX9" s="657"/>
      <c r="AY9" s="657"/>
      <c r="AZ9" s="657"/>
      <c r="BA9" s="657"/>
      <c r="BB9" s="657"/>
      <c r="BC9" s="657"/>
      <c r="BD9" s="657"/>
      <c r="BE9" s="657"/>
      <c r="BF9" s="658"/>
      <c r="BG9" s="659">
        <v>249995</v>
      </c>
      <c r="BH9" s="660"/>
      <c r="BI9" s="660"/>
      <c r="BJ9" s="660"/>
      <c r="BK9" s="660"/>
      <c r="BL9" s="660"/>
      <c r="BM9" s="660"/>
      <c r="BN9" s="661"/>
      <c r="BO9" s="662">
        <v>34.5</v>
      </c>
      <c r="BP9" s="662"/>
      <c r="BQ9" s="662"/>
      <c r="BR9" s="662"/>
      <c r="BS9" s="668" t="s">
        <v>221</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857347</v>
      </c>
      <c r="CS9" s="660"/>
      <c r="CT9" s="660"/>
      <c r="CU9" s="660"/>
      <c r="CV9" s="660"/>
      <c r="CW9" s="660"/>
      <c r="CX9" s="660"/>
      <c r="CY9" s="661"/>
      <c r="CZ9" s="662">
        <v>9.1999999999999993</v>
      </c>
      <c r="DA9" s="662"/>
      <c r="DB9" s="662"/>
      <c r="DC9" s="662"/>
      <c r="DD9" s="668">
        <v>197845</v>
      </c>
      <c r="DE9" s="660"/>
      <c r="DF9" s="660"/>
      <c r="DG9" s="660"/>
      <c r="DH9" s="660"/>
      <c r="DI9" s="660"/>
      <c r="DJ9" s="660"/>
      <c r="DK9" s="660"/>
      <c r="DL9" s="660"/>
      <c r="DM9" s="660"/>
      <c r="DN9" s="660"/>
      <c r="DO9" s="660"/>
      <c r="DP9" s="661"/>
      <c r="DQ9" s="668">
        <v>491293</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122</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19401</v>
      </c>
      <c r="BH10" s="660"/>
      <c r="BI10" s="660"/>
      <c r="BJ10" s="660"/>
      <c r="BK10" s="660"/>
      <c r="BL10" s="660"/>
      <c r="BM10" s="660"/>
      <c r="BN10" s="661"/>
      <c r="BO10" s="662">
        <v>2.7</v>
      </c>
      <c r="BP10" s="662"/>
      <c r="BQ10" s="662"/>
      <c r="BR10" s="662"/>
      <c r="BS10" s="668" t="s">
        <v>122</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t="s">
        <v>221</v>
      </c>
      <c r="CS10" s="660"/>
      <c r="CT10" s="660"/>
      <c r="CU10" s="660"/>
      <c r="CV10" s="660"/>
      <c r="CW10" s="660"/>
      <c r="CX10" s="660"/>
      <c r="CY10" s="661"/>
      <c r="CZ10" s="662" t="s">
        <v>221</v>
      </c>
      <c r="DA10" s="662"/>
      <c r="DB10" s="662"/>
      <c r="DC10" s="662"/>
      <c r="DD10" s="668" t="s">
        <v>221</v>
      </c>
      <c r="DE10" s="660"/>
      <c r="DF10" s="660"/>
      <c r="DG10" s="660"/>
      <c r="DH10" s="660"/>
      <c r="DI10" s="660"/>
      <c r="DJ10" s="660"/>
      <c r="DK10" s="660"/>
      <c r="DL10" s="660"/>
      <c r="DM10" s="660"/>
      <c r="DN10" s="660"/>
      <c r="DO10" s="660"/>
      <c r="DP10" s="661"/>
      <c r="DQ10" s="668" t="s">
        <v>122</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221</v>
      </c>
      <c r="AE11" s="663"/>
      <c r="AF11" s="663"/>
      <c r="AG11" s="663"/>
      <c r="AH11" s="663"/>
      <c r="AI11" s="663"/>
      <c r="AJ11" s="663"/>
      <c r="AK11" s="663"/>
      <c r="AL11" s="664" t="s">
        <v>221</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14596</v>
      </c>
      <c r="BH11" s="660"/>
      <c r="BI11" s="660"/>
      <c r="BJ11" s="660"/>
      <c r="BK11" s="660"/>
      <c r="BL11" s="660"/>
      <c r="BM11" s="660"/>
      <c r="BN11" s="661"/>
      <c r="BO11" s="662">
        <v>2</v>
      </c>
      <c r="BP11" s="662"/>
      <c r="BQ11" s="662"/>
      <c r="BR11" s="662"/>
      <c r="BS11" s="668" t="s">
        <v>122</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800567</v>
      </c>
      <c r="CS11" s="660"/>
      <c r="CT11" s="660"/>
      <c r="CU11" s="660"/>
      <c r="CV11" s="660"/>
      <c r="CW11" s="660"/>
      <c r="CX11" s="660"/>
      <c r="CY11" s="661"/>
      <c r="CZ11" s="662">
        <v>8.6</v>
      </c>
      <c r="DA11" s="662"/>
      <c r="DB11" s="662"/>
      <c r="DC11" s="662"/>
      <c r="DD11" s="668">
        <v>298256</v>
      </c>
      <c r="DE11" s="660"/>
      <c r="DF11" s="660"/>
      <c r="DG11" s="660"/>
      <c r="DH11" s="660"/>
      <c r="DI11" s="660"/>
      <c r="DJ11" s="660"/>
      <c r="DK11" s="660"/>
      <c r="DL11" s="660"/>
      <c r="DM11" s="660"/>
      <c r="DN11" s="660"/>
      <c r="DO11" s="660"/>
      <c r="DP11" s="661"/>
      <c r="DQ11" s="668">
        <v>370363</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162668</v>
      </c>
      <c r="S12" s="660"/>
      <c r="T12" s="660"/>
      <c r="U12" s="660"/>
      <c r="V12" s="660"/>
      <c r="W12" s="660"/>
      <c r="X12" s="660"/>
      <c r="Y12" s="661"/>
      <c r="Z12" s="662">
        <v>1.7</v>
      </c>
      <c r="AA12" s="662"/>
      <c r="AB12" s="662"/>
      <c r="AC12" s="662"/>
      <c r="AD12" s="663">
        <v>162668</v>
      </c>
      <c r="AE12" s="663"/>
      <c r="AF12" s="663"/>
      <c r="AG12" s="663"/>
      <c r="AH12" s="663"/>
      <c r="AI12" s="663"/>
      <c r="AJ12" s="663"/>
      <c r="AK12" s="663"/>
      <c r="AL12" s="664">
        <v>3.2</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325249</v>
      </c>
      <c r="BH12" s="660"/>
      <c r="BI12" s="660"/>
      <c r="BJ12" s="660"/>
      <c r="BK12" s="660"/>
      <c r="BL12" s="660"/>
      <c r="BM12" s="660"/>
      <c r="BN12" s="661"/>
      <c r="BO12" s="662">
        <v>44.9</v>
      </c>
      <c r="BP12" s="662"/>
      <c r="BQ12" s="662"/>
      <c r="BR12" s="662"/>
      <c r="BS12" s="668" t="s">
        <v>122</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169571</v>
      </c>
      <c r="CS12" s="660"/>
      <c r="CT12" s="660"/>
      <c r="CU12" s="660"/>
      <c r="CV12" s="660"/>
      <c r="CW12" s="660"/>
      <c r="CX12" s="660"/>
      <c r="CY12" s="661"/>
      <c r="CZ12" s="662">
        <v>1.8</v>
      </c>
      <c r="DA12" s="662"/>
      <c r="DB12" s="662"/>
      <c r="DC12" s="662"/>
      <c r="DD12" s="668">
        <v>43639</v>
      </c>
      <c r="DE12" s="660"/>
      <c r="DF12" s="660"/>
      <c r="DG12" s="660"/>
      <c r="DH12" s="660"/>
      <c r="DI12" s="660"/>
      <c r="DJ12" s="660"/>
      <c r="DK12" s="660"/>
      <c r="DL12" s="660"/>
      <c r="DM12" s="660"/>
      <c r="DN12" s="660"/>
      <c r="DO12" s="660"/>
      <c r="DP12" s="661"/>
      <c r="DQ12" s="668">
        <v>108271</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t="s">
        <v>221</v>
      </c>
      <c r="S13" s="660"/>
      <c r="T13" s="660"/>
      <c r="U13" s="660"/>
      <c r="V13" s="660"/>
      <c r="W13" s="660"/>
      <c r="X13" s="660"/>
      <c r="Y13" s="661"/>
      <c r="Z13" s="662" t="s">
        <v>168</v>
      </c>
      <c r="AA13" s="662"/>
      <c r="AB13" s="662"/>
      <c r="AC13" s="662"/>
      <c r="AD13" s="663" t="s">
        <v>221</v>
      </c>
      <c r="AE13" s="663"/>
      <c r="AF13" s="663"/>
      <c r="AG13" s="663"/>
      <c r="AH13" s="663"/>
      <c r="AI13" s="663"/>
      <c r="AJ13" s="663"/>
      <c r="AK13" s="663"/>
      <c r="AL13" s="664" t="s">
        <v>221</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312912</v>
      </c>
      <c r="BH13" s="660"/>
      <c r="BI13" s="660"/>
      <c r="BJ13" s="660"/>
      <c r="BK13" s="660"/>
      <c r="BL13" s="660"/>
      <c r="BM13" s="660"/>
      <c r="BN13" s="661"/>
      <c r="BO13" s="662">
        <v>43.2</v>
      </c>
      <c r="BP13" s="662"/>
      <c r="BQ13" s="662"/>
      <c r="BR13" s="662"/>
      <c r="BS13" s="668" t="s">
        <v>221</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1336816</v>
      </c>
      <c r="CS13" s="660"/>
      <c r="CT13" s="660"/>
      <c r="CU13" s="660"/>
      <c r="CV13" s="660"/>
      <c r="CW13" s="660"/>
      <c r="CX13" s="660"/>
      <c r="CY13" s="661"/>
      <c r="CZ13" s="662">
        <v>14.4</v>
      </c>
      <c r="DA13" s="662"/>
      <c r="DB13" s="662"/>
      <c r="DC13" s="662"/>
      <c r="DD13" s="668">
        <v>1160096</v>
      </c>
      <c r="DE13" s="660"/>
      <c r="DF13" s="660"/>
      <c r="DG13" s="660"/>
      <c r="DH13" s="660"/>
      <c r="DI13" s="660"/>
      <c r="DJ13" s="660"/>
      <c r="DK13" s="660"/>
      <c r="DL13" s="660"/>
      <c r="DM13" s="660"/>
      <c r="DN13" s="660"/>
      <c r="DO13" s="660"/>
      <c r="DP13" s="661"/>
      <c r="DQ13" s="668">
        <v>213459</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221</v>
      </c>
      <c r="S14" s="660"/>
      <c r="T14" s="660"/>
      <c r="U14" s="660"/>
      <c r="V14" s="660"/>
      <c r="W14" s="660"/>
      <c r="X14" s="660"/>
      <c r="Y14" s="661"/>
      <c r="Z14" s="662" t="s">
        <v>221</v>
      </c>
      <c r="AA14" s="662"/>
      <c r="AB14" s="662"/>
      <c r="AC14" s="662"/>
      <c r="AD14" s="663" t="s">
        <v>122</v>
      </c>
      <c r="AE14" s="663"/>
      <c r="AF14" s="663"/>
      <c r="AG14" s="663"/>
      <c r="AH14" s="663"/>
      <c r="AI14" s="663"/>
      <c r="AJ14" s="663"/>
      <c r="AK14" s="663"/>
      <c r="AL14" s="664" t="s">
        <v>221</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30556</v>
      </c>
      <c r="BH14" s="660"/>
      <c r="BI14" s="660"/>
      <c r="BJ14" s="660"/>
      <c r="BK14" s="660"/>
      <c r="BL14" s="660"/>
      <c r="BM14" s="660"/>
      <c r="BN14" s="661"/>
      <c r="BO14" s="662">
        <v>4.2</v>
      </c>
      <c r="BP14" s="662"/>
      <c r="BQ14" s="662"/>
      <c r="BR14" s="662"/>
      <c r="BS14" s="668" t="s">
        <v>122</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372068</v>
      </c>
      <c r="CS14" s="660"/>
      <c r="CT14" s="660"/>
      <c r="CU14" s="660"/>
      <c r="CV14" s="660"/>
      <c r="CW14" s="660"/>
      <c r="CX14" s="660"/>
      <c r="CY14" s="661"/>
      <c r="CZ14" s="662">
        <v>4</v>
      </c>
      <c r="DA14" s="662"/>
      <c r="DB14" s="662"/>
      <c r="DC14" s="662"/>
      <c r="DD14" s="668">
        <v>91398</v>
      </c>
      <c r="DE14" s="660"/>
      <c r="DF14" s="660"/>
      <c r="DG14" s="660"/>
      <c r="DH14" s="660"/>
      <c r="DI14" s="660"/>
      <c r="DJ14" s="660"/>
      <c r="DK14" s="660"/>
      <c r="DL14" s="660"/>
      <c r="DM14" s="660"/>
      <c r="DN14" s="660"/>
      <c r="DO14" s="660"/>
      <c r="DP14" s="661"/>
      <c r="DQ14" s="668">
        <v>290204</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9540</v>
      </c>
      <c r="S15" s="660"/>
      <c r="T15" s="660"/>
      <c r="U15" s="660"/>
      <c r="V15" s="660"/>
      <c r="W15" s="660"/>
      <c r="X15" s="660"/>
      <c r="Y15" s="661"/>
      <c r="Z15" s="662">
        <v>0.1</v>
      </c>
      <c r="AA15" s="662"/>
      <c r="AB15" s="662"/>
      <c r="AC15" s="662"/>
      <c r="AD15" s="663">
        <v>9540</v>
      </c>
      <c r="AE15" s="663"/>
      <c r="AF15" s="663"/>
      <c r="AG15" s="663"/>
      <c r="AH15" s="663"/>
      <c r="AI15" s="663"/>
      <c r="AJ15" s="663"/>
      <c r="AK15" s="663"/>
      <c r="AL15" s="664">
        <v>0.2</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73615</v>
      </c>
      <c r="BH15" s="660"/>
      <c r="BI15" s="660"/>
      <c r="BJ15" s="660"/>
      <c r="BK15" s="660"/>
      <c r="BL15" s="660"/>
      <c r="BM15" s="660"/>
      <c r="BN15" s="661"/>
      <c r="BO15" s="662">
        <v>10.199999999999999</v>
      </c>
      <c r="BP15" s="662"/>
      <c r="BQ15" s="662"/>
      <c r="BR15" s="662"/>
      <c r="BS15" s="668" t="s">
        <v>168</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872085</v>
      </c>
      <c r="CS15" s="660"/>
      <c r="CT15" s="660"/>
      <c r="CU15" s="660"/>
      <c r="CV15" s="660"/>
      <c r="CW15" s="660"/>
      <c r="CX15" s="660"/>
      <c r="CY15" s="661"/>
      <c r="CZ15" s="662">
        <v>9.4</v>
      </c>
      <c r="DA15" s="662"/>
      <c r="DB15" s="662"/>
      <c r="DC15" s="662"/>
      <c r="DD15" s="668">
        <v>244443</v>
      </c>
      <c r="DE15" s="660"/>
      <c r="DF15" s="660"/>
      <c r="DG15" s="660"/>
      <c r="DH15" s="660"/>
      <c r="DI15" s="660"/>
      <c r="DJ15" s="660"/>
      <c r="DK15" s="660"/>
      <c r="DL15" s="660"/>
      <c r="DM15" s="660"/>
      <c r="DN15" s="660"/>
      <c r="DO15" s="660"/>
      <c r="DP15" s="661"/>
      <c r="DQ15" s="668">
        <v>532378</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221</v>
      </c>
      <c r="S16" s="660"/>
      <c r="T16" s="660"/>
      <c r="U16" s="660"/>
      <c r="V16" s="660"/>
      <c r="W16" s="660"/>
      <c r="X16" s="660"/>
      <c r="Y16" s="661"/>
      <c r="Z16" s="662" t="s">
        <v>221</v>
      </c>
      <c r="AA16" s="662"/>
      <c r="AB16" s="662"/>
      <c r="AC16" s="662"/>
      <c r="AD16" s="663" t="s">
        <v>221</v>
      </c>
      <c r="AE16" s="663"/>
      <c r="AF16" s="663"/>
      <c r="AG16" s="663"/>
      <c r="AH16" s="663"/>
      <c r="AI16" s="663"/>
      <c r="AJ16" s="663"/>
      <c r="AK16" s="663"/>
      <c r="AL16" s="664" t="s">
        <v>221</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221</v>
      </c>
      <c r="BH16" s="660"/>
      <c r="BI16" s="660"/>
      <c r="BJ16" s="660"/>
      <c r="BK16" s="660"/>
      <c r="BL16" s="660"/>
      <c r="BM16" s="660"/>
      <c r="BN16" s="661"/>
      <c r="BO16" s="662" t="s">
        <v>168</v>
      </c>
      <c r="BP16" s="662"/>
      <c r="BQ16" s="662"/>
      <c r="BR16" s="662"/>
      <c r="BS16" s="668" t="s">
        <v>221</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165572</v>
      </c>
      <c r="CS16" s="660"/>
      <c r="CT16" s="660"/>
      <c r="CU16" s="660"/>
      <c r="CV16" s="660"/>
      <c r="CW16" s="660"/>
      <c r="CX16" s="660"/>
      <c r="CY16" s="661"/>
      <c r="CZ16" s="662">
        <v>1.8</v>
      </c>
      <c r="DA16" s="662"/>
      <c r="DB16" s="662"/>
      <c r="DC16" s="662"/>
      <c r="DD16" s="668" t="s">
        <v>221</v>
      </c>
      <c r="DE16" s="660"/>
      <c r="DF16" s="660"/>
      <c r="DG16" s="660"/>
      <c r="DH16" s="660"/>
      <c r="DI16" s="660"/>
      <c r="DJ16" s="660"/>
      <c r="DK16" s="660"/>
      <c r="DL16" s="660"/>
      <c r="DM16" s="660"/>
      <c r="DN16" s="660"/>
      <c r="DO16" s="660"/>
      <c r="DP16" s="661"/>
      <c r="DQ16" s="668">
        <v>73902</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966</v>
      </c>
      <c r="S17" s="660"/>
      <c r="T17" s="660"/>
      <c r="U17" s="660"/>
      <c r="V17" s="660"/>
      <c r="W17" s="660"/>
      <c r="X17" s="660"/>
      <c r="Y17" s="661"/>
      <c r="Z17" s="662">
        <v>0</v>
      </c>
      <c r="AA17" s="662"/>
      <c r="AB17" s="662"/>
      <c r="AC17" s="662"/>
      <c r="AD17" s="663">
        <v>966</v>
      </c>
      <c r="AE17" s="663"/>
      <c r="AF17" s="663"/>
      <c r="AG17" s="663"/>
      <c r="AH17" s="663"/>
      <c r="AI17" s="663"/>
      <c r="AJ17" s="663"/>
      <c r="AK17" s="663"/>
      <c r="AL17" s="664">
        <v>0</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221</v>
      </c>
      <c r="BH17" s="660"/>
      <c r="BI17" s="660"/>
      <c r="BJ17" s="660"/>
      <c r="BK17" s="660"/>
      <c r="BL17" s="660"/>
      <c r="BM17" s="660"/>
      <c r="BN17" s="661"/>
      <c r="BO17" s="662" t="s">
        <v>221</v>
      </c>
      <c r="BP17" s="662"/>
      <c r="BQ17" s="662"/>
      <c r="BR17" s="662"/>
      <c r="BS17" s="668" t="s">
        <v>221</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1477206</v>
      </c>
      <c r="CS17" s="660"/>
      <c r="CT17" s="660"/>
      <c r="CU17" s="660"/>
      <c r="CV17" s="660"/>
      <c r="CW17" s="660"/>
      <c r="CX17" s="660"/>
      <c r="CY17" s="661"/>
      <c r="CZ17" s="662">
        <v>15.9</v>
      </c>
      <c r="DA17" s="662"/>
      <c r="DB17" s="662"/>
      <c r="DC17" s="662"/>
      <c r="DD17" s="668" t="s">
        <v>221</v>
      </c>
      <c r="DE17" s="660"/>
      <c r="DF17" s="660"/>
      <c r="DG17" s="660"/>
      <c r="DH17" s="660"/>
      <c r="DI17" s="660"/>
      <c r="DJ17" s="660"/>
      <c r="DK17" s="660"/>
      <c r="DL17" s="660"/>
      <c r="DM17" s="660"/>
      <c r="DN17" s="660"/>
      <c r="DO17" s="660"/>
      <c r="DP17" s="661"/>
      <c r="DQ17" s="668">
        <v>1426490</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4398275</v>
      </c>
      <c r="S18" s="660"/>
      <c r="T18" s="660"/>
      <c r="U18" s="660"/>
      <c r="V18" s="660"/>
      <c r="W18" s="660"/>
      <c r="X18" s="660"/>
      <c r="Y18" s="661"/>
      <c r="Z18" s="662">
        <v>44.9</v>
      </c>
      <c r="AA18" s="662"/>
      <c r="AB18" s="662"/>
      <c r="AC18" s="662"/>
      <c r="AD18" s="663">
        <v>4040893</v>
      </c>
      <c r="AE18" s="663"/>
      <c r="AF18" s="663"/>
      <c r="AG18" s="663"/>
      <c r="AH18" s="663"/>
      <c r="AI18" s="663"/>
      <c r="AJ18" s="663"/>
      <c r="AK18" s="663"/>
      <c r="AL18" s="664">
        <v>80.3</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221</v>
      </c>
      <c r="BH18" s="660"/>
      <c r="BI18" s="660"/>
      <c r="BJ18" s="660"/>
      <c r="BK18" s="660"/>
      <c r="BL18" s="660"/>
      <c r="BM18" s="660"/>
      <c r="BN18" s="661"/>
      <c r="BO18" s="662" t="s">
        <v>221</v>
      </c>
      <c r="BP18" s="662"/>
      <c r="BQ18" s="662"/>
      <c r="BR18" s="662"/>
      <c r="BS18" s="668" t="s">
        <v>122</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v>10170</v>
      </c>
      <c r="CS18" s="660"/>
      <c r="CT18" s="660"/>
      <c r="CU18" s="660"/>
      <c r="CV18" s="660"/>
      <c r="CW18" s="660"/>
      <c r="CX18" s="660"/>
      <c r="CY18" s="661"/>
      <c r="CZ18" s="662">
        <v>0.1</v>
      </c>
      <c r="DA18" s="662"/>
      <c r="DB18" s="662"/>
      <c r="DC18" s="662"/>
      <c r="DD18" s="668" t="s">
        <v>168</v>
      </c>
      <c r="DE18" s="660"/>
      <c r="DF18" s="660"/>
      <c r="DG18" s="660"/>
      <c r="DH18" s="660"/>
      <c r="DI18" s="660"/>
      <c r="DJ18" s="660"/>
      <c r="DK18" s="660"/>
      <c r="DL18" s="660"/>
      <c r="DM18" s="660"/>
      <c r="DN18" s="660"/>
      <c r="DO18" s="660"/>
      <c r="DP18" s="661"/>
      <c r="DQ18" s="668">
        <v>10170</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4040893</v>
      </c>
      <c r="S19" s="660"/>
      <c r="T19" s="660"/>
      <c r="U19" s="660"/>
      <c r="V19" s="660"/>
      <c r="W19" s="660"/>
      <c r="X19" s="660"/>
      <c r="Y19" s="661"/>
      <c r="Z19" s="662">
        <v>41.2</v>
      </c>
      <c r="AA19" s="662"/>
      <c r="AB19" s="662"/>
      <c r="AC19" s="662"/>
      <c r="AD19" s="663">
        <v>4040893</v>
      </c>
      <c r="AE19" s="663"/>
      <c r="AF19" s="663"/>
      <c r="AG19" s="663"/>
      <c r="AH19" s="663"/>
      <c r="AI19" s="663"/>
      <c r="AJ19" s="663"/>
      <c r="AK19" s="663"/>
      <c r="AL19" s="664">
        <v>80.3</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t="s">
        <v>168</v>
      </c>
      <c r="BH19" s="660"/>
      <c r="BI19" s="660"/>
      <c r="BJ19" s="660"/>
      <c r="BK19" s="660"/>
      <c r="BL19" s="660"/>
      <c r="BM19" s="660"/>
      <c r="BN19" s="661"/>
      <c r="BO19" s="662" t="s">
        <v>221</v>
      </c>
      <c r="BP19" s="662"/>
      <c r="BQ19" s="662"/>
      <c r="BR19" s="662"/>
      <c r="BS19" s="668" t="s">
        <v>122</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221</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357382</v>
      </c>
      <c r="S20" s="660"/>
      <c r="T20" s="660"/>
      <c r="U20" s="660"/>
      <c r="V20" s="660"/>
      <c r="W20" s="660"/>
      <c r="X20" s="660"/>
      <c r="Y20" s="661"/>
      <c r="Z20" s="662">
        <v>3.6</v>
      </c>
      <c r="AA20" s="662"/>
      <c r="AB20" s="662"/>
      <c r="AC20" s="662"/>
      <c r="AD20" s="663" t="s">
        <v>221</v>
      </c>
      <c r="AE20" s="663"/>
      <c r="AF20" s="663"/>
      <c r="AG20" s="663"/>
      <c r="AH20" s="663"/>
      <c r="AI20" s="663"/>
      <c r="AJ20" s="663"/>
      <c r="AK20" s="663"/>
      <c r="AL20" s="664" t="s">
        <v>221</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t="s">
        <v>221</v>
      </c>
      <c r="BH20" s="660"/>
      <c r="BI20" s="660"/>
      <c r="BJ20" s="660"/>
      <c r="BK20" s="660"/>
      <c r="BL20" s="660"/>
      <c r="BM20" s="660"/>
      <c r="BN20" s="661"/>
      <c r="BO20" s="662" t="s">
        <v>122</v>
      </c>
      <c r="BP20" s="662"/>
      <c r="BQ20" s="662"/>
      <c r="BR20" s="662"/>
      <c r="BS20" s="668" t="s">
        <v>221</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9298010</v>
      </c>
      <c r="CS20" s="660"/>
      <c r="CT20" s="660"/>
      <c r="CU20" s="660"/>
      <c r="CV20" s="660"/>
      <c r="CW20" s="660"/>
      <c r="CX20" s="660"/>
      <c r="CY20" s="661"/>
      <c r="CZ20" s="662">
        <v>100</v>
      </c>
      <c r="DA20" s="662"/>
      <c r="DB20" s="662"/>
      <c r="DC20" s="662"/>
      <c r="DD20" s="668">
        <v>2200717</v>
      </c>
      <c r="DE20" s="660"/>
      <c r="DF20" s="660"/>
      <c r="DG20" s="660"/>
      <c r="DH20" s="660"/>
      <c r="DI20" s="660"/>
      <c r="DJ20" s="660"/>
      <c r="DK20" s="660"/>
      <c r="DL20" s="660"/>
      <c r="DM20" s="660"/>
      <c r="DN20" s="660"/>
      <c r="DO20" s="660"/>
      <c r="DP20" s="661"/>
      <c r="DQ20" s="668">
        <v>5725372</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221</v>
      </c>
      <c r="AA21" s="662"/>
      <c r="AB21" s="662"/>
      <c r="AC21" s="662"/>
      <c r="AD21" s="663" t="s">
        <v>221</v>
      </c>
      <c r="AE21" s="663"/>
      <c r="AF21" s="663"/>
      <c r="AG21" s="663"/>
      <c r="AH21" s="663"/>
      <c r="AI21" s="663"/>
      <c r="AJ21" s="663"/>
      <c r="AK21" s="663"/>
      <c r="AL21" s="664" t="s">
        <v>168</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221</v>
      </c>
      <c r="BP21" s="662"/>
      <c r="BQ21" s="662"/>
      <c r="BR21" s="662"/>
      <c r="BS21" s="668" t="s">
        <v>168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5356053</v>
      </c>
      <c r="S22" s="660"/>
      <c r="T22" s="660"/>
      <c r="U22" s="660"/>
      <c r="V22" s="660"/>
      <c r="W22" s="660"/>
      <c r="X22" s="660"/>
      <c r="Y22" s="661"/>
      <c r="Z22" s="662">
        <v>54.7</v>
      </c>
      <c r="AA22" s="662"/>
      <c r="AB22" s="662"/>
      <c r="AC22" s="662"/>
      <c r="AD22" s="663">
        <v>4998671</v>
      </c>
      <c r="AE22" s="663"/>
      <c r="AF22" s="663"/>
      <c r="AG22" s="663"/>
      <c r="AH22" s="663"/>
      <c r="AI22" s="663"/>
      <c r="AJ22" s="663"/>
      <c r="AK22" s="663"/>
      <c r="AL22" s="664">
        <v>99.3</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221</v>
      </c>
      <c r="BH22" s="660"/>
      <c r="BI22" s="660"/>
      <c r="BJ22" s="660"/>
      <c r="BK22" s="660"/>
      <c r="BL22" s="660"/>
      <c r="BM22" s="660"/>
      <c r="BN22" s="661"/>
      <c r="BO22" s="662" t="s">
        <v>221</v>
      </c>
      <c r="BP22" s="662"/>
      <c r="BQ22" s="662"/>
      <c r="BR22" s="662"/>
      <c r="BS22" s="668" t="s">
        <v>221</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v>739</v>
      </c>
      <c r="S23" s="660"/>
      <c r="T23" s="660"/>
      <c r="U23" s="660"/>
      <c r="V23" s="660"/>
      <c r="W23" s="660"/>
      <c r="X23" s="660"/>
      <c r="Y23" s="661"/>
      <c r="Z23" s="662">
        <v>0</v>
      </c>
      <c r="AA23" s="662"/>
      <c r="AB23" s="662"/>
      <c r="AC23" s="662"/>
      <c r="AD23" s="663">
        <v>739</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221</v>
      </c>
      <c r="BH23" s="660"/>
      <c r="BI23" s="660"/>
      <c r="BJ23" s="660"/>
      <c r="BK23" s="660"/>
      <c r="BL23" s="660"/>
      <c r="BM23" s="660"/>
      <c r="BN23" s="661"/>
      <c r="BO23" s="662" t="s">
        <v>221</v>
      </c>
      <c r="BP23" s="662"/>
      <c r="BQ23" s="662"/>
      <c r="BR23" s="662"/>
      <c r="BS23" s="668" t="s">
        <v>122</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32700</v>
      </c>
      <c r="S24" s="660"/>
      <c r="T24" s="660"/>
      <c r="U24" s="660"/>
      <c r="V24" s="660"/>
      <c r="W24" s="660"/>
      <c r="X24" s="660"/>
      <c r="Y24" s="661"/>
      <c r="Z24" s="662">
        <v>0.3</v>
      </c>
      <c r="AA24" s="662"/>
      <c r="AB24" s="662"/>
      <c r="AC24" s="662"/>
      <c r="AD24" s="663" t="s">
        <v>221</v>
      </c>
      <c r="AE24" s="663"/>
      <c r="AF24" s="663"/>
      <c r="AG24" s="663"/>
      <c r="AH24" s="663"/>
      <c r="AI24" s="663"/>
      <c r="AJ24" s="663"/>
      <c r="AK24" s="663"/>
      <c r="AL24" s="664" t="s">
        <v>221</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221</v>
      </c>
      <c r="BH24" s="660"/>
      <c r="BI24" s="660"/>
      <c r="BJ24" s="660"/>
      <c r="BK24" s="660"/>
      <c r="BL24" s="660"/>
      <c r="BM24" s="660"/>
      <c r="BN24" s="661"/>
      <c r="BO24" s="662" t="s">
        <v>168</v>
      </c>
      <c r="BP24" s="662"/>
      <c r="BQ24" s="662"/>
      <c r="BR24" s="662"/>
      <c r="BS24" s="668" t="s">
        <v>221</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3649594</v>
      </c>
      <c r="CS24" s="649"/>
      <c r="CT24" s="649"/>
      <c r="CU24" s="649"/>
      <c r="CV24" s="649"/>
      <c r="CW24" s="649"/>
      <c r="CX24" s="649"/>
      <c r="CY24" s="650"/>
      <c r="CZ24" s="653">
        <v>39.299999999999997</v>
      </c>
      <c r="DA24" s="654"/>
      <c r="DB24" s="654"/>
      <c r="DC24" s="673"/>
      <c r="DD24" s="692">
        <v>3006889</v>
      </c>
      <c r="DE24" s="649"/>
      <c r="DF24" s="649"/>
      <c r="DG24" s="649"/>
      <c r="DH24" s="649"/>
      <c r="DI24" s="649"/>
      <c r="DJ24" s="649"/>
      <c r="DK24" s="650"/>
      <c r="DL24" s="692">
        <v>2998756</v>
      </c>
      <c r="DM24" s="649"/>
      <c r="DN24" s="649"/>
      <c r="DO24" s="649"/>
      <c r="DP24" s="649"/>
      <c r="DQ24" s="649"/>
      <c r="DR24" s="649"/>
      <c r="DS24" s="649"/>
      <c r="DT24" s="649"/>
      <c r="DU24" s="649"/>
      <c r="DV24" s="650"/>
      <c r="DW24" s="653">
        <v>59.6</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158818</v>
      </c>
      <c r="S25" s="660"/>
      <c r="T25" s="660"/>
      <c r="U25" s="660"/>
      <c r="V25" s="660"/>
      <c r="W25" s="660"/>
      <c r="X25" s="660"/>
      <c r="Y25" s="661"/>
      <c r="Z25" s="662">
        <v>1.6</v>
      </c>
      <c r="AA25" s="662"/>
      <c r="AB25" s="662"/>
      <c r="AC25" s="662"/>
      <c r="AD25" s="663">
        <v>5677</v>
      </c>
      <c r="AE25" s="663"/>
      <c r="AF25" s="663"/>
      <c r="AG25" s="663"/>
      <c r="AH25" s="663"/>
      <c r="AI25" s="663"/>
      <c r="AJ25" s="663"/>
      <c r="AK25" s="663"/>
      <c r="AL25" s="664">
        <v>0.1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221</v>
      </c>
      <c r="BH25" s="660"/>
      <c r="BI25" s="660"/>
      <c r="BJ25" s="660"/>
      <c r="BK25" s="660"/>
      <c r="BL25" s="660"/>
      <c r="BM25" s="660"/>
      <c r="BN25" s="661"/>
      <c r="BO25" s="662" t="s">
        <v>221</v>
      </c>
      <c r="BP25" s="662"/>
      <c r="BQ25" s="662"/>
      <c r="BR25" s="662"/>
      <c r="BS25" s="668" t="s">
        <v>221</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1450703</v>
      </c>
      <c r="CS25" s="695"/>
      <c r="CT25" s="695"/>
      <c r="CU25" s="695"/>
      <c r="CV25" s="695"/>
      <c r="CW25" s="695"/>
      <c r="CX25" s="695"/>
      <c r="CY25" s="696"/>
      <c r="CZ25" s="664">
        <v>15.6</v>
      </c>
      <c r="DA25" s="693"/>
      <c r="DB25" s="693"/>
      <c r="DC25" s="697"/>
      <c r="DD25" s="668">
        <v>1353495</v>
      </c>
      <c r="DE25" s="695"/>
      <c r="DF25" s="695"/>
      <c r="DG25" s="695"/>
      <c r="DH25" s="695"/>
      <c r="DI25" s="695"/>
      <c r="DJ25" s="695"/>
      <c r="DK25" s="696"/>
      <c r="DL25" s="668">
        <v>1353495</v>
      </c>
      <c r="DM25" s="695"/>
      <c r="DN25" s="695"/>
      <c r="DO25" s="695"/>
      <c r="DP25" s="695"/>
      <c r="DQ25" s="695"/>
      <c r="DR25" s="695"/>
      <c r="DS25" s="695"/>
      <c r="DT25" s="695"/>
      <c r="DU25" s="695"/>
      <c r="DV25" s="696"/>
      <c r="DW25" s="664">
        <v>26.9</v>
      </c>
      <c r="DX25" s="693"/>
      <c r="DY25" s="693"/>
      <c r="DZ25" s="693"/>
      <c r="EA25" s="693"/>
      <c r="EB25" s="693"/>
      <c r="EC25" s="694"/>
    </row>
    <row r="26" spans="2:133" ht="11.25" customHeight="1">
      <c r="B26" s="656" t="s">
        <v>288</v>
      </c>
      <c r="C26" s="657"/>
      <c r="D26" s="657"/>
      <c r="E26" s="657"/>
      <c r="F26" s="657"/>
      <c r="G26" s="657"/>
      <c r="H26" s="657"/>
      <c r="I26" s="657"/>
      <c r="J26" s="657"/>
      <c r="K26" s="657"/>
      <c r="L26" s="657"/>
      <c r="M26" s="657"/>
      <c r="N26" s="657"/>
      <c r="O26" s="657"/>
      <c r="P26" s="657"/>
      <c r="Q26" s="658"/>
      <c r="R26" s="659">
        <v>10149</v>
      </c>
      <c r="S26" s="660"/>
      <c r="T26" s="660"/>
      <c r="U26" s="660"/>
      <c r="V26" s="660"/>
      <c r="W26" s="660"/>
      <c r="X26" s="660"/>
      <c r="Y26" s="661"/>
      <c r="Z26" s="662">
        <v>0.1</v>
      </c>
      <c r="AA26" s="662"/>
      <c r="AB26" s="662"/>
      <c r="AC26" s="662"/>
      <c r="AD26" s="663" t="s">
        <v>221</v>
      </c>
      <c r="AE26" s="663"/>
      <c r="AF26" s="663"/>
      <c r="AG26" s="663"/>
      <c r="AH26" s="663"/>
      <c r="AI26" s="663"/>
      <c r="AJ26" s="663"/>
      <c r="AK26" s="663"/>
      <c r="AL26" s="664" t="s">
        <v>221</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221</v>
      </c>
      <c r="BH26" s="660"/>
      <c r="BI26" s="660"/>
      <c r="BJ26" s="660"/>
      <c r="BK26" s="660"/>
      <c r="BL26" s="660"/>
      <c r="BM26" s="660"/>
      <c r="BN26" s="661"/>
      <c r="BO26" s="662" t="s">
        <v>221</v>
      </c>
      <c r="BP26" s="662"/>
      <c r="BQ26" s="662"/>
      <c r="BR26" s="662"/>
      <c r="BS26" s="668" t="s">
        <v>122</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899041</v>
      </c>
      <c r="CS26" s="660"/>
      <c r="CT26" s="660"/>
      <c r="CU26" s="660"/>
      <c r="CV26" s="660"/>
      <c r="CW26" s="660"/>
      <c r="CX26" s="660"/>
      <c r="CY26" s="661"/>
      <c r="CZ26" s="664">
        <v>9.6999999999999993</v>
      </c>
      <c r="DA26" s="693"/>
      <c r="DB26" s="693"/>
      <c r="DC26" s="697"/>
      <c r="DD26" s="668">
        <v>810134</v>
      </c>
      <c r="DE26" s="660"/>
      <c r="DF26" s="660"/>
      <c r="DG26" s="660"/>
      <c r="DH26" s="660"/>
      <c r="DI26" s="660"/>
      <c r="DJ26" s="660"/>
      <c r="DK26" s="661"/>
      <c r="DL26" s="668" t="s">
        <v>221</v>
      </c>
      <c r="DM26" s="660"/>
      <c r="DN26" s="660"/>
      <c r="DO26" s="660"/>
      <c r="DP26" s="660"/>
      <c r="DQ26" s="660"/>
      <c r="DR26" s="660"/>
      <c r="DS26" s="660"/>
      <c r="DT26" s="660"/>
      <c r="DU26" s="660"/>
      <c r="DV26" s="661"/>
      <c r="DW26" s="664" t="s">
        <v>122</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1054900</v>
      </c>
      <c r="S27" s="660"/>
      <c r="T27" s="660"/>
      <c r="U27" s="660"/>
      <c r="V27" s="660"/>
      <c r="W27" s="660"/>
      <c r="X27" s="660"/>
      <c r="Y27" s="661"/>
      <c r="Z27" s="662">
        <v>10.8</v>
      </c>
      <c r="AA27" s="662"/>
      <c r="AB27" s="662"/>
      <c r="AC27" s="662"/>
      <c r="AD27" s="663" t="s">
        <v>221</v>
      </c>
      <c r="AE27" s="663"/>
      <c r="AF27" s="663"/>
      <c r="AG27" s="663"/>
      <c r="AH27" s="663"/>
      <c r="AI27" s="663"/>
      <c r="AJ27" s="663"/>
      <c r="AK27" s="663"/>
      <c r="AL27" s="664" t="s">
        <v>122</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725015</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721685</v>
      </c>
      <c r="CS27" s="695"/>
      <c r="CT27" s="695"/>
      <c r="CU27" s="695"/>
      <c r="CV27" s="695"/>
      <c r="CW27" s="695"/>
      <c r="CX27" s="695"/>
      <c r="CY27" s="696"/>
      <c r="CZ27" s="664">
        <v>7.8</v>
      </c>
      <c r="DA27" s="693"/>
      <c r="DB27" s="693"/>
      <c r="DC27" s="697"/>
      <c r="DD27" s="668">
        <v>226904</v>
      </c>
      <c r="DE27" s="695"/>
      <c r="DF27" s="695"/>
      <c r="DG27" s="695"/>
      <c r="DH27" s="695"/>
      <c r="DI27" s="695"/>
      <c r="DJ27" s="695"/>
      <c r="DK27" s="696"/>
      <c r="DL27" s="668">
        <v>218771</v>
      </c>
      <c r="DM27" s="695"/>
      <c r="DN27" s="695"/>
      <c r="DO27" s="695"/>
      <c r="DP27" s="695"/>
      <c r="DQ27" s="695"/>
      <c r="DR27" s="695"/>
      <c r="DS27" s="695"/>
      <c r="DT27" s="695"/>
      <c r="DU27" s="695"/>
      <c r="DV27" s="696"/>
      <c r="DW27" s="664">
        <v>4.3</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t="s">
        <v>221</v>
      </c>
      <c r="S28" s="660"/>
      <c r="T28" s="660"/>
      <c r="U28" s="660"/>
      <c r="V28" s="660"/>
      <c r="W28" s="660"/>
      <c r="X28" s="660"/>
      <c r="Y28" s="661"/>
      <c r="Z28" s="662" t="s">
        <v>168</v>
      </c>
      <c r="AA28" s="662"/>
      <c r="AB28" s="662"/>
      <c r="AC28" s="662"/>
      <c r="AD28" s="663" t="s">
        <v>168</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1477206</v>
      </c>
      <c r="CS28" s="660"/>
      <c r="CT28" s="660"/>
      <c r="CU28" s="660"/>
      <c r="CV28" s="660"/>
      <c r="CW28" s="660"/>
      <c r="CX28" s="660"/>
      <c r="CY28" s="661"/>
      <c r="CZ28" s="664">
        <v>15.9</v>
      </c>
      <c r="DA28" s="693"/>
      <c r="DB28" s="693"/>
      <c r="DC28" s="697"/>
      <c r="DD28" s="668">
        <v>1426490</v>
      </c>
      <c r="DE28" s="660"/>
      <c r="DF28" s="660"/>
      <c r="DG28" s="660"/>
      <c r="DH28" s="660"/>
      <c r="DI28" s="660"/>
      <c r="DJ28" s="660"/>
      <c r="DK28" s="661"/>
      <c r="DL28" s="668">
        <v>1426490</v>
      </c>
      <c r="DM28" s="660"/>
      <c r="DN28" s="660"/>
      <c r="DO28" s="660"/>
      <c r="DP28" s="660"/>
      <c r="DQ28" s="660"/>
      <c r="DR28" s="660"/>
      <c r="DS28" s="660"/>
      <c r="DT28" s="660"/>
      <c r="DU28" s="660"/>
      <c r="DV28" s="661"/>
      <c r="DW28" s="664">
        <v>28.3</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802730</v>
      </c>
      <c r="S29" s="660"/>
      <c r="T29" s="660"/>
      <c r="U29" s="660"/>
      <c r="V29" s="660"/>
      <c r="W29" s="660"/>
      <c r="X29" s="660"/>
      <c r="Y29" s="661"/>
      <c r="Z29" s="662">
        <v>8.1999999999999993</v>
      </c>
      <c r="AA29" s="662"/>
      <c r="AB29" s="662"/>
      <c r="AC29" s="662"/>
      <c r="AD29" s="663" t="s">
        <v>221</v>
      </c>
      <c r="AE29" s="663"/>
      <c r="AF29" s="663"/>
      <c r="AG29" s="663"/>
      <c r="AH29" s="663"/>
      <c r="AI29" s="663"/>
      <c r="AJ29" s="663"/>
      <c r="AK29" s="663"/>
      <c r="AL29" s="664" t="s">
        <v>221</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64</v>
      </c>
      <c r="CG29" s="675"/>
      <c r="CH29" s="675"/>
      <c r="CI29" s="675"/>
      <c r="CJ29" s="675"/>
      <c r="CK29" s="675"/>
      <c r="CL29" s="675"/>
      <c r="CM29" s="675"/>
      <c r="CN29" s="675"/>
      <c r="CO29" s="675"/>
      <c r="CP29" s="675"/>
      <c r="CQ29" s="676"/>
      <c r="CR29" s="659">
        <v>1476998</v>
      </c>
      <c r="CS29" s="695"/>
      <c r="CT29" s="695"/>
      <c r="CU29" s="695"/>
      <c r="CV29" s="695"/>
      <c r="CW29" s="695"/>
      <c r="CX29" s="695"/>
      <c r="CY29" s="696"/>
      <c r="CZ29" s="664">
        <v>15.9</v>
      </c>
      <c r="DA29" s="693"/>
      <c r="DB29" s="693"/>
      <c r="DC29" s="697"/>
      <c r="DD29" s="668">
        <v>1426282</v>
      </c>
      <c r="DE29" s="695"/>
      <c r="DF29" s="695"/>
      <c r="DG29" s="695"/>
      <c r="DH29" s="695"/>
      <c r="DI29" s="695"/>
      <c r="DJ29" s="695"/>
      <c r="DK29" s="696"/>
      <c r="DL29" s="668">
        <v>1426282</v>
      </c>
      <c r="DM29" s="695"/>
      <c r="DN29" s="695"/>
      <c r="DO29" s="695"/>
      <c r="DP29" s="695"/>
      <c r="DQ29" s="695"/>
      <c r="DR29" s="695"/>
      <c r="DS29" s="695"/>
      <c r="DT29" s="695"/>
      <c r="DU29" s="695"/>
      <c r="DV29" s="696"/>
      <c r="DW29" s="664">
        <v>28.3</v>
      </c>
      <c r="DX29" s="693"/>
      <c r="DY29" s="693"/>
      <c r="DZ29" s="693"/>
      <c r="EA29" s="693"/>
      <c r="EB29" s="693"/>
      <c r="EC29" s="694"/>
    </row>
    <row r="30" spans="2:133" ht="11.25" customHeight="1">
      <c r="B30" s="656" t="s">
        <v>300</v>
      </c>
      <c r="C30" s="657"/>
      <c r="D30" s="657"/>
      <c r="E30" s="657"/>
      <c r="F30" s="657"/>
      <c r="G30" s="657"/>
      <c r="H30" s="657"/>
      <c r="I30" s="657"/>
      <c r="J30" s="657"/>
      <c r="K30" s="657"/>
      <c r="L30" s="657"/>
      <c r="M30" s="657"/>
      <c r="N30" s="657"/>
      <c r="O30" s="657"/>
      <c r="P30" s="657"/>
      <c r="Q30" s="658"/>
      <c r="R30" s="659">
        <v>43036</v>
      </c>
      <c r="S30" s="660"/>
      <c r="T30" s="660"/>
      <c r="U30" s="660"/>
      <c r="V30" s="660"/>
      <c r="W30" s="660"/>
      <c r="X30" s="660"/>
      <c r="Y30" s="661"/>
      <c r="Z30" s="662">
        <v>0.4</v>
      </c>
      <c r="AA30" s="662"/>
      <c r="AB30" s="662"/>
      <c r="AC30" s="662"/>
      <c r="AD30" s="663">
        <v>28468</v>
      </c>
      <c r="AE30" s="663"/>
      <c r="AF30" s="663"/>
      <c r="AG30" s="663"/>
      <c r="AH30" s="663"/>
      <c r="AI30" s="663"/>
      <c r="AJ30" s="663"/>
      <c r="AK30" s="663"/>
      <c r="AL30" s="664">
        <v>0.6</v>
      </c>
      <c r="AM30" s="665"/>
      <c r="AN30" s="665"/>
      <c r="AO30" s="666"/>
      <c r="AP30" s="707" t="s">
        <v>301</v>
      </c>
      <c r="AQ30" s="708"/>
      <c r="AR30" s="708"/>
      <c r="AS30" s="708"/>
      <c r="AT30" s="713" t="s">
        <v>302</v>
      </c>
      <c r="AU30" s="210"/>
      <c r="AV30" s="210"/>
      <c r="AW30" s="210"/>
      <c r="AX30" s="645" t="s">
        <v>180</v>
      </c>
      <c r="AY30" s="646"/>
      <c r="AZ30" s="646"/>
      <c r="BA30" s="646"/>
      <c r="BB30" s="646"/>
      <c r="BC30" s="646"/>
      <c r="BD30" s="646"/>
      <c r="BE30" s="646"/>
      <c r="BF30" s="647"/>
      <c r="BG30" s="719">
        <v>97.8</v>
      </c>
      <c r="BH30" s="720"/>
      <c r="BI30" s="720"/>
      <c r="BJ30" s="720"/>
      <c r="BK30" s="720"/>
      <c r="BL30" s="720"/>
      <c r="BM30" s="654">
        <v>89.7</v>
      </c>
      <c r="BN30" s="720"/>
      <c r="BO30" s="720"/>
      <c r="BP30" s="720"/>
      <c r="BQ30" s="721"/>
      <c r="BR30" s="719">
        <v>97.6</v>
      </c>
      <c r="BS30" s="720"/>
      <c r="BT30" s="720"/>
      <c r="BU30" s="720"/>
      <c r="BV30" s="720"/>
      <c r="BW30" s="720"/>
      <c r="BX30" s="654">
        <v>88.5</v>
      </c>
      <c r="BY30" s="720"/>
      <c r="BZ30" s="720"/>
      <c r="CA30" s="720"/>
      <c r="CB30" s="721"/>
      <c r="CD30" s="724"/>
      <c r="CE30" s="725"/>
      <c r="CF30" s="674" t="s">
        <v>303</v>
      </c>
      <c r="CG30" s="675"/>
      <c r="CH30" s="675"/>
      <c r="CI30" s="675"/>
      <c r="CJ30" s="675"/>
      <c r="CK30" s="675"/>
      <c r="CL30" s="675"/>
      <c r="CM30" s="675"/>
      <c r="CN30" s="675"/>
      <c r="CO30" s="675"/>
      <c r="CP30" s="675"/>
      <c r="CQ30" s="676"/>
      <c r="CR30" s="659">
        <v>1419264</v>
      </c>
      <c r="CS30" s="660"/>
      <c r="CT30" s="660"/>
      <c r="CU30" s="660"/>
      <c r="CV30" s="660"/>
      <c r="CW30" s="660"/>
      <c r="CX30" s="660"/>
      <c r="CY30" s="661"/>
      <c r="CZ30" s="664">
        <v>15.3</v>
      </c>
      <c r="DA30" s="693"/>
      <c r="DB30" s="693"/>
      <c r="DC30" s="697"/>
      <c r="DD30" s="668">
        <v>1371424</v>
      </c>
      <c r="DE30" s="660"/>
      <c r="DF30" s="660"/>
      <c r="DG30" s="660"/>
      <c r="DH30" s="660"/>
      <c r="DI30" s="660"/>
      <c r="DJ30" s="660"/>
      <c r="DK30" s="661"/>
      <c r="DL30" s="668">
        <v>1371424</v>
      </c>
      <c r="DM30" s="660"/>
      <c r="DN30" s="660"/>
      <c r="DO30" s="660"/>
      <c r="DP30" s="660"/>
      <c r="DQ30" s="660"/>
      <c r="DR30" s="660"/>
      <c r="DS30" s="660"/>
      <c r="DT30" s="660"/>
      <c r="DU30" s="660"/>
      <c r="DV30" s="661"/>
      <c r="DW30" s="664">
        <v>27.2</v>
      </c>
      <c r="DX30" s="693"/>
      <c r="DY30" s="693"/>
      <c r="DZ30" s="693"/>
      <c r="EA30" s="693"/>
      <c r="EB30" s="693"/>
      <c r="EC30" s="694"/>
    </row>
    <row r="31" spans="2:133" ht="11.25" customHeight="1">
      <c r="B31" s="656" t="s">
        <v>304</v>
      </c>
      <c r="C31" s="657"/>
      <c r="D31" s="657"/>
      <c r="E31" s="657"/>
      <c r="F31" s="657"/>
      <c r="G31" s="657"/>
      <c r="H31" s="657"/>
      <c r="I31" s="657"/>
      <c r="J31" s="657"/>
      <c r="K31" s="657"/>
      <c r="L31" s="657"/>
      <c r="M31" s="657"/>
      <c r="N31" s="657"/>
      <c r="O31" s="657"/>
      <c r="P31" s="657"/>
      <c r="Q31" s="658"/>
      <c r="R31" s="659">
        <v>92794</v>
      </c>
      <c r="S31" s="660"/>
      <c r="T31" s="660"/>
      <c r="U31" s="660"/>
      <c r="V31" s="660"/>
      <c r="W31" s="660"/>
      <c r="X31" s="660"/>
      <c r="Y31" s="661"/>
      <c r="Z31" s="662">
        <v>0.9</v>
      </c>
      <c r="AA31" s="662"/>
      <c r="AB31" s="662"/>
      <c r="AC31" s="662"/>
      <c r="AD31" s="663" t="s">
        <v>168</v>
      </c>
      <c r="AE31" s="663"/>
      <c r="AF31" s="663"/>
      <c r="AG31" s="663"/>
      <c r="AH31" s="663"/>
      <c r="AI31" s="663"/>
      <c r="AJ31" s="663"/>
      <c r="AK31" s="663"/>
      <c r="AL31" s="664" t="s">
        <v>168</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98.7</v>
      </c>
      <c r="BH31" s="695"/>
      <c r="BI31" s="695"/>
      <c r="BJ31" s="695"/>
      <c r="BK31" s="695"/>
      <c r="BL31" s="695"/>
      <c r="BM31" s="665">
        <v>94.7</v>
      </c>
      <c r="BN31" s="717"/>
      <c r="BO31" s="717"/>
      <c r="BP31" s="717"/>
      <c r="BQ31" s="718"/>
      <c r="BR31" s="716">
        <v>98.6</v>
      </c>
      <c r="BS31" s="695"/>
      <c r="BT31" s="695"/>
      <c r="BU31" s="695"/>
      <c r="BV31" s="695"/>
      <c r="BW31" s="695"/>
      <c r="BX31" s="665">
        <v>93.7</v>
      </c>
      <c r="BY31" s="717"/>
      <c r="BZ31" s="717"/>
      <c r="CA31" s="717"/>
      <c r="CB31" s="718"/>
      <c r="CD31" s="724"/>
      <c r="CE31" s="725"/>
      <c r="CF31" s="674" t="s">
        <v>307</v>
      </c>
      <c r="CG31" s="675"/>
      <c r="CH31" s="675"/>
      <c r="CI31" s="675"/>
      <c r="CJ31" s="675"/>
      <c r="CK31" s="675"/>
      <c r="CL31" s="675"/>
      <c r="CM31" s="675"/>
      <c r="CN31" s="675"/>
      <c r="CO31" s="675"/>
      <c r="CP31" s="675"/>
      <c r="CQ31" s="676"/>
      <c r="CR31" s="659">
        <v>57734</v>
      </c>
      <c r="CS31" s="695"/>
      <c r="CT31" s="695"/>
      <c r="CU31" s="695"/>
      <c r="CV31" s="695"/>
      <c r="CW31" s="695"/>
      <c r="CX31" s="695"/>
      <c r="CY31" s="696"/>
      <c r="CZ31" s="664">
        <v>0.6</v>
      </c>
      <c r="DA31" s="693"/>
      <c r="DB31" s="693"/>
      <c r="DC31" s="697"/>
      <c r="DD31" s="668">
        <v>54858</v>
      </c>
      <c r="DE31" s="695"/>
      <c r="DF31" s="695"/>
      <c r="DG31" s="695"/>
      <c r="DH31" s="695"/>
      <c r="DI31" s="695"/>
      <c r="DJ31" s="695"/>
      <c r="DK31" s="696"/>
      <c r="DL31" s="668">
        <v>54858</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c r="B32" s="656" t="s">
        <v>308</v>
      </c>
      <c r="C32" s="657"/>
      <c r="D32" s="657"/>
      <c r="E32" s="657"/>
      <c r="F32" s="657"/>
      <c r="G32" s="657"/>
      <c r="H32" s="657"/>
      <c r="I32" s="657"/>
      <c r="J32" s="657"/>
      <c r="K32" s="657"/>
      <c r="L32" s="657"/>
      <c r="M32" s="657"/>
      <c r="N32" s="657"/>
      <c r="O32" s="657"/>
      <c r="P32" s="657"/>
      <c r="Q32" s="658"/>
      <c r="R32" s="659">
        <v>461824</v>
      </c>
      <c r="S32" s="660"/>
      <c r="T32" s="660"/>
      <c r="U32" s="660"/>
      <c r="V32" s="660"/>
      <c r="W32" s="660"/>
      <c r="X32" s="660"/>
      <c r="Y32" s="661"/>
      <c r="Z32" s="662">
        <v>4.7</v>
      </c>
      <c r="AA32" s="662"/>
      <c r="AB32" s="662"/>
      <c r="AC32" s="662"/>
      <c r="AD32" s="663" t="s">
        <v>168</v>
      </c>
      <c r="AE32" s="663"/>
      <c r="AF32" s="663"/>
      <c r="AG32" s="663"/>
      <c r="AH32" s="663"/>
      <c r="AI32" s="663"/>
      <c r="AJ32" s="663"/>
      <c r="AK32" s="663"/>
      <c r="AL32" s="664" t="s">
        <v>221</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96.5</v>
      </c>
      <c r="BH32" s="729"/>
      <c r="BI32" s="729"/>
      <c r="BJ32" s="729"/>
      <c r="BK32" s="729"/>
      <c r="BL32" s="729"/>
      <c r="BM32" s="730">
        <v>83.2</v>
      </c>
      <c r="BN32" s="729"/>
      <c r="BO32" s="729"/>
      <c r="BP32" s="729"/>
      <c r="BQ32" s="731"/>
      <c r="BR32" s="728">
        <v>96</v>
      </c>
      <c r="BS32" s="729"/>
      <c r="BT32" s="729"/>
      <c r="BU32" s="729"/>
      <c r="BV32" s="729"/>
      <c r="BW32" s="729"/>
      <c r="BX32" s="730">
        <v>81.3</v>
      </c>
      <c r="BY32" s="729"/>
      <c r="BZ32" s="729"/>
      <c r="CA32" s="729"/>
      <c r="CB32" s="731"/>
      <c r="CD32" s="726"/>
      <c r="CE32" s="727"/>
      <c r="CF32" s="674" t="s">
        <v>310</v>
      </c>
      <c r="CG32" s="675"/>
      <c r="CH32" s="675"/>
      <c r="CI32" s="675"/>
      <c r="CJ32" s="675"/>
      <c r="CK32" s="675"/>
      <c r="CL32" s="675"/>
      <c r="CM32" s="675"/>
      <c r="CN32" s="675"/>
      <c r="CO32" s="675"/>
      <c r="CP32" s="675"/>
      <c r="CQ32" s="676"/>
      <c r="CR32" s="659">
        <v>208</v>
      </c>
      <c r="CS32" s="660"/>
      <c r="CT32" s="660"/>
      <c r="CU32" s="660"/>
      <c r="CV32" s="660"/>
      <c r="CW32" s="660"/>
      <c r="CX32" s="660"/>
      <c r="CY32" s="661"/>
      <c r="CZ32" s="664">
        <v>0</v>
      </c>
      <c r="DA32" s="693"/>
      <c r="DB32" s="693"/>
      <c r="DC32" s="697"/>
      <c r="DD32" s="668">
        <v>208</v>
      </c>
      <c r="DE32" s="660"/>
      <c r="DF32" s="660"/>
      <c r="DG32" s="660"/>
      <c r="DH32" s="660"/>
      <c r="DI32" s="660"/>
      <c r="DJ32" s="660"/>
      <c r="DK32" s="661"/>
      <c r="DL32" s="668">
        <v>208</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311</v>
      </c>
      <c r="C33" s="657"/>
      <c r="D33" s="657"/>
      <c r="E33" s="657"/>
      <c r="F33" s="657"/>
      <c r="G33" s="657"/>
      <c r="H33" s="657"/>
      <c r="I33" s="657"/>
      <c r="J33" s="657"/>
      <c r="K33" s="657"/>
      <c r="L33" s="657"/>
      <c r="M33" s="657"/>
      <c r="N33" s="657"/>
      <c r="O33" s="657"/>
      <c r="P33" s="657"/>
      <c r="Q33" s="658"/>
      <c r="R33" s="659">
        <v>519103</v>
      </c>
      <c r="S33" s="660"/>
      <c r="T33" s="660"/>
      <c r="U33" s="660"/>
      <c r="V33" s="660"/>
      <c r="W33" s="660"/>
      <c r="X33" s="660"/>
      <c r="Y33" s="661"/>
      <c r="Z33" s="662">
        <v>5.3</v>
      </c>
      <c r="AA33" s="662"/>
      <c r="AB33" s="662"/>
      <c r="AC33" s="662"/>
      <c r="AD33" s="663" t="s">
        <v>122</v>
      </c>
      <c r="AE33" s="663"/>
      <c r="AF33" s="663"/>
      <c r="AG33" s="663"/>
      <c r="AH33" s="663"/>
      <c r="AI33" s="663"/>
      <c r="AJ33" s="663"/>
      <c r="AK33" s="663"/>
      <c r="AL33" s="664" t="s">
        <v>221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3282127</v>
      </c>
      <c r="CS33" s="695"/>
      <c r="CT33" s="695"/>
      <c r="CU33" s="695"/>
      <c r="CV33" s="695"/>
      <c r="CW33" s="695"/>
      <c r="CX33" s="695"/>
      <c r="CY33" s="696"/>
      <c r="CZ33" s="664">
        <v>35.299999999999997</v>
      </c>
      <c r="DA33" s="693"/>
      <c r="DB33" s="693"/>
      <c r="DC33" s="697"/>
      <c r="DD33" s="668">
        <v>2382124</v>
      </c>
      <c r="DE33" s="695"/>
      <c r="DF33" s="695"/>
      <c r="DG33" s="695"/>
      <c r="DH33" s="695"/>
      <c r="DI33" s="695"/>
      <c r="DJ33" s="695"/>
      <c r="DK33" s="696"/>
      <c r="DL33" s="668">
        <v>1653628</v>
      </c>
      <c r="DM33" s="695"/>
      <c r="DN33" s="695"/>
      <c r="DO33" s="695"/>
      <c r="DP33" s="695"/>
      <c r="DQ33" s="695"/>
      <c r="DR33" s="695"/>
      <c r="DS33" s="695"/>
      <c r="DT33" s="695"/>
      <c r="DU33" s="695"/>
      <c r="DV33" s="696"/>
      <c r="DW33" s="664">
        <v>32.9</v>
      </c>
      <c r="DX33" s="693"/>
      <c r="DY33" s="693"/>
      <c r="DZ33" s="693"/>
      <c r="EA33" s="693"/>
      <c r="EB33" s="693"/>
      <c r="EC33" s="694"/>
    </row>
    <row r="34" spans="2:133" ht="11.25" customHeight="1">
      <c r="B34" s="656" t="s">
        <v>313</v>
      </c>
      <c r="C34" s="657"/>
      <c r="D34" s="657"/>
      <c r="E34" s="657"/>
      <c r="F34" s="657"/>
      <c r="G34" s="657"/>
      <c r="H34" s="657"/>
      <c r="I34" s="657"/>
      <c r="J34" s="657"/>
      <c r="K34" s="657"/>
      <c r="L34" s="657"/>
      <c r="M34" s="657"/>
      <c r="N34" s="657"/>
      <c r="O34" s="657"/>
      <c r="P34" s="657"/>
      <c r="Q34" s="658"/>
      <c r="R34" s="659">
        <v>280696</v>
      </c>
      <c r="S34" s="660"/>
      <c r="T34" s="660"/>
      <c r="U34" s="660"/>
      <c r="V34" s="660"/>
      <c r="W34" s="660"/>
      <c r="X34" s="660"/>
      <c r="Y34" s="661"/>
      <c r="Z34" s="662">
        <v>2.9</v>
      </c>
      <c r="AA34" s="662"/>
      <c r="AB34" s="662"/>
      <c r="AC34" s="662"/>
      <c r="AD34" s="663">
        <v>3</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1121382</v>
      </c>
      <c r="CS34" s="660"/>
      <c r="CT34" s="660"/>
      <c r="CU34" s="660"/>
      <c r="CV34" s="660"/>
      <c r="CW34" s="660"/>
      <c r="CX34" s="660"/>
      <c r="CY34" s="661"/>
      <c r="CZ34" s="664">
        <v>12.1</v>
      </c>
      <c r="DA34" s="693"/>
      <c r="DB34" s="693"/>
      <c r="DC34" s="697"/>
      <c r="DD34" s="668">
        <v>742646</v>
      </c>
      <c r="DE34" s="660"/>
      <c r="DF34" s="660"/>
      <c r="DG34" s="660"/>
      <c r="DH34" s="660"/>
      <c r="DI34" s="660"/>
      <c r="DJ34" s="660"/>
      <c r="DK34" s="661"/>
      <c r="DL34" s="668">
        <v>645625</v>
      </c>
      <c r="DM34" s="660"/>
      <c r="DN34" s="660"/>
      <c r="DO34" s="660"/>
      <c r="DP34" s="660"/>
      <c r="DQ34" s="660"/>
      <c r="DR34" s="660"/>
      <c r="DS34" s="660"/>
      <c r="DT34" s="660"/>
      <c r="DU34" s="660"/>
      <c r="DV34" s="661"/>
      <c r="DW34" s="664">
        <v>12.8</v>
      </c>
      <c r="DX34" s="693"/>
      <c r="DY34" s="693"/>
      <c r="DZ34" s="693"/>
      <c r="EA34" s="693"/>
      <c r="EB34" s="693"/>
      <c r="EC34" s="694"/>
    </row>
    <row r="35" spans="2:133" ht="11.25" customHeight="1">
      <c r="B35" s="656" t="s">
        <v>317</v>
      </c>
      <c r="C35" s="657"/>
      <c r="D35" s="657"/>
      <c r="E35" s="657"/>
      <c r="F35" s="657"/>
      <c r="G35" s="657"/>
      <c r="H35" s="657"/>
      <c r="I35" s="657"/>
      <c r="J35" s="657"/>
      <c r="K35" s="657"/>
      <c r="L35" s="657"/>
      <c r="M35" s="657"/>
      <c r="N35" s="657"/>
      <c r="O35" s="657"/>
      <c r="P35" s="657"/>
      <c r="Q35" s="658"/>
      <c r="R35" s="659">
        <v>984800</v>
      </c>
      <c r="S35" s="660"/>
      <c r="T35" s="660"/>
      <c r="U35" s="660"/>
      <c r="V35" s="660"/>
      <c r="W35" s="660"/>
      <c r="X35" s="660"/>
      <c r="Y35" s="661"/>
      <c r="Z35" s="662">
        <v>10.1</v>
      </c>
      <c r="AA35" s="662"/>
      <c r="AB35" s="662"/>
      <c r="AC35" s="662"/>
      <c r="AD35" s="663" t="s">
        <v>221</v>
      </c>
      <c r="AE35" s="663"/>
      <c r="AF35" s="663"/>
      <c r="AG35" s="663"/>
      <c r="AH35" s="663"/>
      <c r="AI35" s="663"/>
      <c r="AJ35" s="663"/>
      <c r="AK35" s="663"/>
      <c r="AL35" s="664" t="s">
        <v>221</v>
      </c>
      <c r="AM35" s="665"/>
      <c r="AN35" s="665"/>
      <c r="AO35" s="666"/>
      <c r="AP35" s="214"/>
      <c r="AQ35" s="732" t="s">
        <v>318</v>
      </c>
      <c r="AR35" s="733"/>
      <c r="AS35" s="733"/>
      <c r="AT35" s="733"/>
      <c r="AU35" s="733"/>
      <c r="AV35" s="733"/>
      <c r="AW35" s="733"/>
      <c r="AX35" s="733"/>
      <c r="AY35" s="734"/>
      <c r="AZ35" s="648">
        <v>749297</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9022</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127978</v>
      </c>
      <c r="CS35" s="695"/>
      <c r="CT35" s="695"/>
      <c r="CU35" s="695"/>
      <c r="CV35" s="695"/>
      <c r="CW35" s="695"/>
      <c r="CX35" s="695"/>
      <c r="CY35" s="696"/>
      <c r="CZ35" s="664">
        <v>1.4</v>
      </c>
      <c r="DA35" s="693"/>
      <c r="DB35" s="693"/>
      <c r="DC35" s="697"/>
      <c r="DD35" s="668">
        <v>68726</v>
      </c>
      <c r="DE35" s="695"/>
      <c r="DF35" s="695"/>
      <c r="DG35" s="695"/>
      <c r="DH35" s="695"/>
      <c r="DI35" s="695"/>
      <c r="DJ35" s="695"/>
      <c r="DK35" s="696"/>
      <c r="DL35" s="668">
        <v>68726</v>
      </c>
      <c r="DM35" s="695"/>
      <c r="DN35" s="695"/>
      <c r="DO35" s="695"/>
      <c r="DP35" s="695"/>
      <c r="DQ35" s="695"/>
      <c r="DR35" s="695"/>
      <c r="DS35" s="695"/>
      <c r="DT35" s="695"/>
      <c r="DU35" s="695"/>
      <c r="DV35" s="696"/>
      <c r="DW35" s="664">
        <v>1.4</v>
      </c>
      <c r="DX35" s="693"/>
      <c r="DY35" s="693"/>
      <c r="DZ35" s="693"/>
      <c r="EA35" s="693"/>
      <c r="EB35" s="693"/>
      <c r="EC35" s="694"/>
    </row>
    <row r="36" spans="2:133" ht="11.25" customHeight="1">
      <c r="B36" s="656" t="s">
        <v>321</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221</v>
      </c>
      <c r="AA36" s="662"/>
      <c r="AB36" s="662"/>
      <c r="AC36" s="662"/>
      <c r="AD36" s="663" t="s">
        <v>221</v>
      </c>
      <c r="AE36" s="663"/>
      <c r="AF36" s="663"/>
      <c r="AG36" s="663"/>
      <c r="AH36" s="663"/>
      <c r="AI36" s="663"/>
      <c r="AJ36" s="663"/>
      <c r="AK36" s="663"/>
      <c r="AL36" s="664" t="s">
        <v>122</v>
      </c>
      <c r="AM36" s="665"/>
      <c r="AN36" s="665"/>
      <c r="AO36" s="666"/>
      <c r="AQ36" s="736" t="s">
        <v>322</v>
      </c>
      <c r="AR36" s="737"/>
      <c r="AS36" s="737"/>
      <c r="AT36" s="737"/>
      <c r="AU36" s="737"/>
      <c r="AV36" s="737"/>
      <c r="AW36" s="737"/>
      <c r="AX36" s="737"/>
      <c r="AY36" s="738"/>
      <c r="AZ36" s="659">
        <v>123265</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-140450</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838193</v>
      </c>
      <c r="CS36" s="660"/>
      <c r="CT36" s="660"/>
      <c r="CU36" s="660"/>
      <c r="CV36" s="660"/>
      <c r="CW36" s="660"/>
      <c r="CX36" s="660"/>
      <c r="CY36" s="661"/>
      <c r="CZ36" s="664">
        <v>9</v>
      </c>
      <c r="DA36" s="693"/>
      <c r="DB36" s="693"/>
      <c r="DC36" s="697"/>
      <c r="DD36" s="668">
        <v>561277</v>
      </c>
      <c r="DE36" s="660"/>
      <c r="DF36" s="660"/>
      <c r="DG36" s="660"/>
      <c r="DH36" s="660"/>
      <c r="DI36" s="660"/>
      <c r="DJ36" s="660"/>
      <c r="DK36" s="661"/>
      <c r="DL36" s="668">
        <v>451754</v>
      </c>
      <c r="DM36" s="660"/>
      <c r="DN36" s="660"/>
      <c r="DO36" s="660"/>
      <c r="DP36" s="660"/>
      <c r="DQ36" s="660"/>
      <c r="DR36" s="660"/>
      <c r="DS36" s="660"/>
      <c r="DT36" s="660"/>
      <c r="DU36" s="660"/>
      <c r="DV36" s="661"/>
      <c r="DW36" s="664">
        <v>9</v>
      </c>
      <c r="DX36" s="693"/>
      <c r="DY36" s="693"/>
      <c r="DZ36" s="693"/>
      <c r="EA36" s="693"/>
      <c r="EB36" s="693"/>
      <c r="EC36" s="694"/>
    </row>
    <row r="37" spans="2:133" ht="11.25" customHeight="1">
      <c r="B37" s="656" t="s">
        <v>325</v>
      </c>
      <c r="C37" s="657"/>
      <c r="D37" s="657"/>
      <c r="E37" s="657"/>
      <c r="F37" s="657"/>
      <c r="G37" s="657"/>
      <c r="H37" s="657"/>
      <c r="I37" s="657"/>
      <c r="J37" s="657"/>
      <c r="K37" s="657"/>
      <c r="L37" s="657"/>
      <c r="M37" s="657"/>
      <c r="N37" s="657"/>
      <c r="O37" s="657"/>
      <c r="P37" s="657"/>
      <c r="Q37" s="658"/>
      <c r="R37" s="659" t="s">
        <v>122</v>
      </c>
      <c r="S37" s="660"/>
      <c r="T37" s="660"/>
      <c r="U37" s="660"/>
      <c r="V37" s="660"/>
      <c r="W37" s="660"/>
      <c r="X37" s="660"/>
      <c r="Y37" s="661"/>
      <c r="Z37" s="662" t="s">
        <v>221</v>
      </c>
      <c r="AA37" s="662"/>
      <c r="AB37" s="662"/>
      <c r="AC37" s="662"/>
      <c r="AD37" s="663" t="s">
        <v>221</v>
      </c>
      <c r="AE37" s="663"/>
      <c r="AF37" s="663"/>
      <c r="AG37" s="663"/>
      <c r="AH37" s="663"/>
      <c r="AI37" s="663"/>
      <c r="AJ37" s="663"/>
      <c r="AK37" s="663"/>
      <c r="AL37" s="664" t="s">
        <v>221</v>
      </c>
      <c r="AM37" s="665"/>
      <c r="AN37" s="665"/>
      <c r="AO37" s="666"/>
      <c r="AQ37" s="736" t="s">
        <v>326</v>
      </c>
      <c r="AR37" s="737"/>
      <c r="AS37" s="737"/>
      <c r="AT37" s="737"/>
      <c r="AU37" s="737"/>
      <c r="AV37" s="737"/>
      <c r="AW37" s="737"/>
      <c r="AX37" s="737"/>
      <c r="AY37" s="738"/>
      <c r="AZ37" s="659">
        <v>27329</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1777</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311100</v>
      </c>
      <c r="CS37" s="695"/>
      <c r="CT37" s="695"/>
      <c r="CU37" s="695"/>
      <c r="CV37" s="695"/>
      <c r="CW37" s="695"/>
      <c r="CX37" s="695"/>
      <c r="CY37" s="696"/>
      <c r="CZ37" s="664">
        <v>3.3</v>
      </c>
      <c r="DA37" s="693"/>
      <c r="DB37" s="693"/>
      <c r="DC37" s="697"/>
      <c r="DD37" s="668">
        <v>308800</v>
      </c>
      <c r="DE37" s="695"/>
      <c r="DF37" s="695"/>
      <c r="DG37" s="695"/>
      <c r="DH37" s="695"/>
      <c r="DI37" s="695"/>
      <c r="DJ37" s="695"/>
      <c r="DK37" s="696"/>
      <c r="DL37" s="668">
        <v>292756</v>
      </c>
      <c r="DM37" s="695"/>
      <c r="DN37" s="695"/>
      <c r="DO37" s="695"/>
      <c r="DP37" s="695"/>
      <c r="DQ37" s="695"/>
      <c r="DR37" s="695"/>
      <c r="DS37" s="695"/>
      <c r="DT37" s="695"/>
      <c r="DU37" s="695"/>
      <c r="DV37" s="696"/>
      <c r="DW37" s="664">
        <v>5.8</v>
      </c>
      <c r="DX37" s="693"/>
      <c r="DY37" s="693"/>
      <c r="DZ37" s="693"/>
      <c r="EA37" s="693"/>
      <c r="EB37" s="693"/>
      <c r="EC37" s="694"/>
    </row>
    <row r="38" spans="2:133" ht="11.25" customHeight="1">
      <c r="B38" s="704" t="s">
        <v>329</v>
      </c>
      <c r="C38" s="705"/>
      <c r="D38" s="705"/>
      <c r="E38" s="705"/>
      <c r="F38" s="705"/>
      <c r="G38" s="705"/>
      <c r="H38" s="705"/>
      <c r="I38" s="705"/>
      <c r="J38" s="705"/>
      <c r="K38" s="705"/>
      <c r="L38" s="705"/>
      <c r="M38" s="705"/>
      <c r="N38" s="705"/>
      <c r="O38" s="705"/>
      <c r="P38" s="705"/>
      <c r="Q38" s="706"/>
      <c r="R38" s="739">
        <v>9798342</v>
      </c>
      <c r="S38" s="740"/>
      <c r="T38" s="740"/>
      <c r="U38" s="740"/>
      <c r="V38" s="740"/>
      <c r="W38" s="740"/>
      <c r="X38" s="740"/>
      <c r="Y38" s="741"/>
      <c r="Z38" s="742">
        <v>100</v>
      </c>
      <c r="AA38" s="742"/>
      <c r="AB38" s="742"/>
      <c r="AC38" s="742"/>
      <c r="AD38" s="743">
        <v>5033558</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10170</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2672</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747857</v>
      </c>
      <c r="CS38" s="660"/>
      <c r="CT38" s="660"/>
      <c r="CU38" s="660"/>
      <c r="CV38" s="660"/>
      <c r="CW38" s="660"/>
      <c r="CX38" s="660"/>
      <c r="CY38" s="661"/>
      <c r="CZ38" s="664">
        <v>8</v>
      </c>
      <c r="DA38" s="693"/>
      <c r="DB38" s="693"/>
      <c r="DC38" s="697"/>
      <c r="DD38" s="668">
        <v>658522</v>
      </c>
      <c r="DE38" s="660"/>
      <c r="DF38" s="660"/>
      <c r="DG38" s="660"/>
      <c r="DH38" s="660"/>
      <c r="DI38" s="660"/>
      <c r="DJ38" s="660"/>
      <c r="DK38" s="661"/>
      <c r="DL38" s="668">
        <v>487523</v>
      </c>
      <c r="DM38" s="660"/>
      <c r="DN38" s="660"/>
      <c r="DO38" s="660"/>
      <c r="DP38" s="660"/>
      <c r="DQ38" s="660"/>
      <c r="DR38" s="660"/>
      <c r="DS38" s="660"/>
      <c r="DT38" s="660"/>
      <c r="DU38" s="660"/>
      <c r="DV38" s="661"/>
      <c r="DW38" s="664">
        <v>9.6999999999999993</v>
      </c>
      <c r="DX38" s="693"/>
      <c r="DY38" s="693"/>
      <c r="DZ38" s="693"/>
      <c r="EA38" s="693"/>
      <c r="EB38" s="693"/>
      <c r="EC38" s="694"/>
    </row>
    <row r="39" spans="2:133" ht="11.25" customHeight="1">
      <c r="AQ39" s="736" t="s">
        <v>333</v>
      </c>
      <c r="AR39" s="737"/>
      <c r="AS39" s="737"/>
      <c r="AT39" s="737"/>
      <c r="AU39" s="737"/>
      <c r="AV39" s="737"/>
      <c r="AW39" s="737"/>
      <c r="AX39" s="737"/>
      <c r="AY39" s="738"/>
      <c r="AZ39" s="659">
        <v>1440</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54</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443647</v>
      </c>
      <c r="CS39" s="695"/>
      <c r="CT39" s="695"/>
      <c r="CU39" s="695"/>
      <c r="CV39" s="695"/>
      <c r="CW39" s="695"/>
      <c r="CX39" s="695"/>
      <c r="CY39" s="696"/>
      <c r="CZ39" s="664">
        <v>4.8</v>
      </c>
      <c r="DA39" s="693"/>
      <c r="DB39" s="693"/>
      <c r="DC39" s="697"/>
      <c r="DD39" s="668">
        <v>350853</v>
      </c>
      <c r="DE39" s="695"/>
      <c r="DF39" s="695"/>
      <c r="DG39" s="695"/>
      <c r="DH39" s="695"/>
      <c r="DI39" s="695"/>
      <c r="DJ39" s="695"/>
      <c r="DK39" s="696"/>
      <c r="DL39" s="668" t="s">
        <v>221</v>
      </c>
      <c r="DM39" s="695"/>
      <c r="DN39" s="695"/>
      <c r="DO39" s="695"/>
      <c r="DP39" s="695"/>
      <c r="DQ39" s="695"/>
      <c r="DR39" s="695"/>
      <c r="DS39" s="695"/>
      <c r="DT39" s="695"/>
      <c r="DU39" s="695"/>
      <c r="DV39" s="696"/>
      <c r="DW39" s="664" t="s">
        <v>221</v>
      </c>
      <c r="DX39" s="693"/>
      <c r="DY39" s="693"/>
      <c r="DZ39" s="693"/>
      <c r="EA39" s="693"/>
      <c r="EB39" s="693"/>
      <c r="EC39" s="694"/>
    </row>
    <row r="40" spans="2:133" ht="11.25" customHeight="1">
      <c r="AQ40" s="736" t="s">
        <v>337</v>
      </c>
      <c r="AR40" s="737"/>
      <c r="AS40" s="737"/>
      <c r="AT40" s="737"/>
      <c r="AU40" s="737"/>
      <c r="AV40" s="737"/>
      <c r="AW40" s="737"/>
      <c r="AX40" s="737"/>
      <c r="AY40" s="738"/>
      <c r="AZ40" s="659">
        <v>119267</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211</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3070</v>
      </c>
      <c r="CS40" s="660"/>
      <c r="CT40" s="660"/>
      <c r="CU40" s="660"/>
      <c r="CV40" s="660"/>
      <c r="CW40" s="660"/>
      <c r="CX40" s="660"/>
      <c r="CY40" s="661"/>
      <c r="CZ40" s="664">
        <v>0</v>
      </c>
      <c r="DA40" s="693"/>
      <c r="DB40" s="693"/>
      <c r="DC40" s="697"/>
      <c r="DD40" s="668">
        <v>100</v>
      </c>
      <c r="DE40" s="660"/>
      <c r="DF40" s="660"/>
      <c r="DG40" s="660"/>
      <c r="DH40" s="660"/>
      <c r="DI40" s="660"/>
      <c r="DJ40" s="660"/>
      <c r="DK40" s="661"/>
      <c r="DL40" s="668" t="s">
        <v>122</v>
      </c>
      <c r="DM40" s="660"/>
      <c r="DN40" s="660"/>
      <c r="DO40" s="660"/>
      <c r="DP40" s="660"/>
      <c r="DQ40" s="660"/>
      <c r="DR40" s="660"/>
      <c r="DS40" s="660"/>
      <c r="DT40" s="660"/>
      <c r="DU40" s="660"/>
      <c r="DV40" s="661"/>
      <c r="DW40" s="664" t="s">
        <v>122</v>
      </c>
      <c r="DX40" s="693"/>
      <c r="DY40" s="693"/>
      <c r="DZ40" s="693"/>
      <c r="EA40" s="693"/>
      <c r="EB40" s="693"/>
      <c r="EC40" s="694"/>
    </row>
    <row r="41" spans="2:133" ht="11.25" customHeight="1">
      <c r="AQ41" s="746" t="s">
        <v>340</v>
      </c>
      <c r="AR41" s="747"/>
      <c r="AS41" s="747"/>
      <c r="AT41" s="747"/>
      <c r="AU41" s="747"/>
      <c r="AV41" s="747"/>
      <c r="AW41" s="747"/>
      <c r="AX41" s="747"/>
      <c r="AY41" s="748"/>
      <c r="AZ41" s="739">
        <v>467826</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376</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221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2366289</v>
      </c>
      <c r="CS42" s="660"/>
      <c r="CT42" s="660"/>
      <c r="CU42" s="660"/>
      <c r="CV42" s="660"/>
      <c r="CW42" s="660"/>
      <c r="CX42" s="660"/>
      <c r="CY42" s="661"/>
      <c r="CZ42" s="664">
        <v>25.4</v>
      </c>
      <c r="DA42" s="665"/>
      <c r="DB42" s="665"/>
      <c r="DC42" s="760"/>
      <c r="DD42" s="668">
        <v>336359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77932</v>
      </c>
      <c r="CS43" s="695"/>
      <c r="CT43" s="695"/>
      <c r="CU43" s="695"/>
      <c r="CV43" s="695"/>
      <c r="CW43" s="695"/>
      <c r="CX43" s="695"/>
      <c r="CY43" s="696"/>
      <c r="CZ43" s="664">
        <v>0.8</v>
      </c>
      <c r="DA43" s="693"/>
      <c r="DB43" s="693"/>
      <c r="DC43" s="697"/>
      <c r="DD43" s="668">
        <v>52913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347</v>
      </c>
      <c r="CD44" s="771" t="s">
        <v>299</v>
      </c>
      <c r="CE44" s="772"/>
      <c r="CF44" s="656" t="s">
        <v>348</v>
      </c>
      <c r="CG44" s="657"/>
      <c r="CH44" s="657"/>
      <c r="CI44" s="657"/>
      <c r="CJ44" s="657"/>
      <c r="CK44" s="657"/>
      <c r="CL44" s="657"/>
      <c r="CM44" s="657"/>
      <c r="CN44" s="657"/>
      <c r="CO44" s="657"/>
      <c r="CP44" s="657"/>
      <c r="CQ44" s="658"/>
      <c r="CR44" s="659">
        <v>2200717</v>
      </c>
      <c r="CS44" s="660"/>
      <c r="CT44" s="660"/>
      <c r="CU44" s="660"/>
      <c r="CV44" s="660"/>
      <c r="CW44" s="660"/>
      <c r="CX44" s="660"/>
      <c r="CY44" s="661"/>
      <c r="CZ44" s="664">
        <v>23.7</v>
      </c>
      <c r="DA44" s="665"/>
      <c r="DB44" s="665"/>
      <c r="DC44" s="760"/>
      <c r="DD44" s="668">
        <v>262457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349</v>
      </c>
      <c r="CG45" s="657"/>
      <c r="CH45" s="657"/>
      <c r="CI45" s="657"/>
      <c r="CJ45" s="657"/>
      <c r="CK45" s="657"/>
      <c r="CL45" s="657"/>
      <c r="CM45" s="657"/>
      <c r="CN45" s="657"/>
      <c r="CO45" s="657"/>
      <c r="CP45" s="657"/>
      <c r="CQ45" s="658"/>
      <c r="CR45" s="659">
        <v>1461479</v>
      </c>
      <c r="CS45" s="695"/>
      <c r="CT45" s="695"/>
      <c r="CU45" s="695"/>
      <c r="CV45" s="695"/>
      <c r="CW45" s="695"/>
      <c r="CX45" s="695"/>
      <c r="CY45" s="696"/>
      <c r="CZ45" s="664">
        <v>15.7</v>
      </c>
      <c r="DA45" s="693"/>
      <c r="DB45" s="693"/>
      <c r="DC45" s="697"/>
      <c r="DD45" s="668">
        <v>28830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350</v>
      </c>
      <c r="CG46" s="657"/>
      <c r="CH46" s="657"/>
      <c r="CI46" s="657"/>
      <c r="CJ46" s="657"/>
      <c r="CK46" s="657"/>
      <c r="CL46" s="657"/>
      <c r="CM46" s="657"/>
      <c r="CN46" s="657"/>
      <c r="CO46" s="657"/>
      <c r="CP46" s="657"/>
      <c r="CQ46" s="658"/>
      <c r="CR46" s="659">
        <v>699161</v>
      </c>
      <c r="CS46" s="660"/>
      <c r="CT46" s="660"/>
      <c r="CU46" s="660"/>
      <c r="CV46" s="660"/>
      <c r="CW46" s="660"/>
      <c r="CX46" s="660"/>
      <c r="CY46" s="661"/>
      <c r="CZ46" s="664">
        <v>7.5</v>
      </c>
      <c r="DA46" s="665"/>
      <c r="DB46" s="665"/>
      <c r="DC46" s="760"/>
      <c r="DD46" s="668">
        <v>193550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351</v>
      </c>
      <c r="CG47" s="657"/>
      <c r="CH47" s="657"/>
      <c r="CI47" s="657"/>
      <c r="CJ47" s="657"/>
      <c r="CK47" s="657"/>
      <c r="CL47" s="657"/>
      <c r="CM47" s="657"/>
      <c r="CN47" s="657"/>
      <c r="CO47" s="657"/>
      <c r="CP47" s="657"/>
      <c r="CQ47" s="658"/>
      <c r="CR47" s="659">
        <v>165572</v>
      </c>
      <c r="CS47" s="695"/>
      <c r="CT47" s="695"/>
      <c r="CU47" s="695"/>
      <c r="CV47" s="695"/>
      <c r="CW47" s="695"/>
      <c r="CX47" s="695"/>
      <c r="CY47" s="696"/>
      <c r="CZ47" s="664">
        <v>1.8</v>
      </c>
      <c r="DA47" s="693"/>
      <c r="DB47" s="693"/>
      <c r="DC47" s="697"/>
      <c r="DD47" s="668">
        <v>73902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352</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353</v>
      </c>
      <c r="CE49" s="705"/>
      <c r="CF49" s="705"/>
      <c r="CG49" s="705"/>
      <c r="CH49" s="705"/>
      <c r="CI49" s="705"/>
      <c r="CJ49" s="705"/>
      <c r="CK49" s="705"/>
      <c r="CL49" s="705"/>
      <c r="CM49" s="705"/>
      <c r="CN49" s="705"/>
      <c r="CO49" s="705"/>
      <c r="CP49" s="705"/>
      <c r="CQ49" s="706"/>
      <c r="CR49" s="739">
        <v>9298010</v>
      </c>
      <c r="CS49" s="729"/>
      <c r="CT49" s="729"/>
      <c r="CU49" s="729"/>
      <c r="CV49" s="729"/>
      <c r="CW49" s="729"/>
      <c r="CX49" s="729"/>
      <c r="CY49" s="761"/>
      <c r="CZ49" s="744">
        <v>100</v>
      </c>
      <c r="DA49" s="762"/>
      <c r="DB49" s="762"/>
      <c r="DC49" s="763"/>
      <c r="DD49" s="764">
        <v>5725372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YykVdbFE0Mfou83H7NtNcYBQ58vcq+Qr2XJRCvo3WY+N5y9PdakxW+E9EfzaM6wKMfb31XsO4QBYWf1v8blswQ==" saltValue="OaY5uILoFQg2WW7iOvEBt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376</v>
      </c>
      <c r="C7" s="792"/>
      <c r="D7" s="792"/>
      <c r="E7" s="792"/>
      <c r="F7" s="792"/>
      <c r="G7" s="792"/>
      <c r="H7" s="792"/>
      <c r="I7" s="792"/>
      <c r="J7" s="792"/>
      <c r="K7" s="792"/>
      <c r="L7" s="792"/>
      <c r="M7" s="792"/>
      <c r="N7" s="792"/>
      <c r="O7" s="792"/>
      <c r="P7" s="793"/>
      <c r="Q7" s="794">
        <v>9604</v>
      </c>
      <c r="R7" s="795"/>
      <c r="S7" s="795"/>
      <c r="T7" s="795"/>
      <c r="U7" s="795"/>
      <c r="V7" s="795">
        <v>9104</v>
      </c>
      <c r="W7" s="795"/>
      <c r="X7" s="795"/>
      <c r="Y7" s="795"/>
      <c r="Z7" s="795"/>
      <c r="AA7" s="795">
        <v>500</v>
      </c>
      <c r="AB7" s="795"/>
      <c r="AC7" s="795"/>
      <c r="AD7" s="795"/>
      <c r="AE7" s="796"/>
      <c r="AF7" s="797">
        <v>465</v>
      </c>
      <c r="AG7" s="798"/>
      <c r="AH7" s="798"/>
      <c r="AI7" s="798"/>
      <c r="AJ7" s="799"/>
      <c r="AK7" s="834">
        <v>462</v>
      </c>
      <c r="AL7" s="835"/>
      <c r="AM7" s="835"/>
      <c r="AN7" s="835"/>
      <c r="AO7" s="835"/>
      <c r="AP7" s="835">
        <v>9315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582</v>
      </c>
      <c r="BS7" s="838" t="s">
        <v>579</v>
      </c>
      <c r="BT7" s="839"/>
      <c r="BU7" s="839"/>
      <c r="BV7" s="839"/>
      <c r="BW7" s="839"/>
      <c r="BX7" s="839"/>
      <c r="BY7" s="839"/>
      <c r="BZ7" s="839"/>
      <c r="CA7" s="839"/>
      <c r="CB7" s="839"/>
      <c r="CC7" s="839"/>
      <c r="CD7" s="839"/>
      <c r="CE7" s="839"/>
      <c r="CF7" s="839"/>
      <c r="CG7" s="840"/>
      <c r="CH7" s="831">
        <v>-637</v>
      </c>
      <c r="CI7" s="832"/>
      <c r="CJ7" s="832"/>
      <c r="CK7" s="832"/>
      <c r="CL7" s="833"/>
      <c r="CM7" s="831">
        <v>-15</v>
      </c>
      <c r="CN7" s="832"/>
      <c r="CO7" s="832"/>
      <c r="CP7" s="832"/>
      <c r="CQ7" s="833"/>
      <c r="CR7" s="831" t="s">
        <v>570</v>
      </c>
      <c r="CS7" s="832"/>
      <c r="CT7" s="832"/>
      <c r="CU7" s="832"/>
      <c r="CV7" s="833"/>
      <c r="CW7" s="831" t="s">
        <v>570</v>
      </c>
      <c r="CX7" s="832"/>
      <c r="CY7" s="832"/>
      <c r="CZ7" s="832"/>
      <c r="DA7" s="833"/>
      <c r="DB7" s="831" t="s">
        <v>570</v>
      </c>
      <c r="DC7" s="832"/>
      <c r="DD7" s="832"/>
      <c r="DE7" s="832"/>
      <c r="DF7" s="833"/>
      <c r="DG7" s="831" t="s">
        <v>570</v>
      </c>
      <c r="DH7" s="832"/>
      <c r="DI7" s="832"/>
      <c r="DJ7" s="832"/>
      <c r="DK7" s="833"/>
      <c r="DL7" s="831">
        <v>141</v>
      </c>
      <c r="DM7" s="832"/>
      <c r="DN7" s="832"/>
      <c r="DO7" s="832"/>
      <c r="DP7" s="833"/>
      <c r="DQ7" s="831">
        <v>127</v>
      </c>
      <c r="DR7" s="832"/>
      <c r="DS7" s="832"/>
      <c r="DT7" s="832"/>
      <c r="DU7" s="833"/>
      <c r="DV7" s="812"/>
      <c r="DW7" s="813"/>
      <c r="DX7" s="813"/>
      <c r="DY7" s="813"/>
      <c r="DZ7" s="814"/>
      <c r="EA7" s="234"/>
    </row>
    <row r="8" spans="1:131" s="235" customFormat="1" ht="26.25" customHeight="1">
      <c r="A8" s="241">
        <v>2</v>
      </c>
      <c r="B8" s="815" t="s">
        <v>377</v>
      </c>
      <c r="C8" s="816"/>
      <c r="D8" s="816"/>
      <c r="E8" s="816"/>
      <c r="F8" s="816"/>
      <c r="G8" s="816"/>
      <c r="H8" s="816"/>
      <c r="I8" s="816"/>
      <c r="J8" s="816"/>
      <c r="K8" s="816"/>
      <c r="L8" s="816"/>
      <c r="M8" s="816"/>
      <c r="N8" s="816"/>
      <c r="O8" s="816"/>
      <c r="P8" s="817"/>
      <c r="Q8" s="818">
        <v>288</v>
      </c>
      <c r="R8" s="819"/>
      <c r="S8" s="819"/>
      <c r="T8" s="819"/>
      <c r="U8" s="819"/>
      <c r="V8" s="819">
        <v>288</v>
      </c>
      <c r="W8" s="819"/>
      <c r="X8" s="819"/>
      <c r="Y8" s="819"/>
      <c r="Z8" s="819"/>
      <c r="AA8" s="819" t="s">
        <v>581</v>
      </c>
      <c r="AB8" s="819"/>
      <c r="AC8" s="819"/>
      <c r="AD8" s="819"/>
      <c r="AE8" s="820"/>
      <c r="AF8" s="821" t="s">
        <v>378</v>
      </c>
      <c r="AG8" s="822"/>
      <c r="AH8" s="822"/>
      <c r="AI8" s="822"/>
      <c r="AJ8" s="823"/>
      <c r="AK8" s="824">
        <v>88</v>
      </c>
      <c r="AL8" s="825"/>
      <c r="AM8" s="825"/>
      <c r="AN8" s="825"/>
      <c r="AO8" s="825"/>
      <c r="AP8" s="825">
        <v>123</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582</v>
      </c>
      <c r="BS8" s="828" t="s">
        <v>580</v>
      </c>
      <c r="BT8" s="829"/>
      <c r="BU8" s="829"/>
      <c r="BV8" s="829"/>
      <c r="BW8" s="829"/>
      <c r="BX8" s="829"/>
      <c r="BY8" s="829"/>
      <c r="BZ8" s="829"/>
      <c r="CA8" s="829"/>
      <c r="CB8" s="829"/>
      <c r="CC8" s="829"/>
      <c r="CD8" s="829"/>
      <c r="CE8" s="829"/>
      <c r="CF8" s="829"/>
      <c r="CG8" s="830"/>
      <c r="CH8" s="841">
        <v>-37</v>
      </c>
      <c r="CI8" s="842"/>
      <c r="CJ8" s="842"/>
      <c r="CK8" s="842"/>
      <c r="CL8" s="843"/>
      <c r="CM8" s="841">
        <v>-41</v>
      </c>
      <c r="CN8" s="842"/>
      <c r="CO8" s="842"/>
      <c r="CP8" s="842"/>
      <c r="CQ8" s="843"/>
      <c r="CR8" s="841" t="s">
        <v>570</v>
      </c>
      <c r="CS8" s="842"/>
      <c r="CT8" s="842"/>
      <c r="CU8" s="842"/>
      <c r="CV8" s="843"/>
      <c r="CW8" s="841">
        <v>44</v>
      </c>
      <c r="CX8" s="842"/>
      <c r="CY8" s="842"/>
      <c r="CZ8" s="842"/>
      <c r="DA8" s="843"/>
      <c r="DB8" s="841" t="s">
        <v>570</v>
      </c>
      <c r="DC8" s="842"/>
      <c r="DD8" s="842"/>
      <c r="DE8" s="842"/>
      <c r="DF8" s="843"/>
      <c r="DG8" s="841" t="s">
        <v>570</v>
      </c>
      <c r="DH8" s="842"/>
      <c r="DI8" s="842"/>
      <c r="DJ8" s="842"/>
      <c r="DK8" s="843"/>
      <c r="DL8" s="841">
        <v>39</v>
      </c>
      <c r="DM8" s="842"/>
      <c r="DN8" s="842"/>
      <c r="DO8" s="842"/>
      <c r="DP8" s="843"/>
      <c r="DQ8" s="841">
        <v>35</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v>9804</v>
      </c>
      <c r="R23" s="854"/>
      <c r="S23" s="854"/>
      <c r="T23" s="854"/>
      <c r="U23" s="854"/>
      <c r="V23" s="854">
        <v>9304</v>
      </c>
      <c r="W23" s="854"/>
      <c r="X23" s="854"/>
      <c r="Y23" s="854"/>
      <c r="Z23" s="854"/>
      <c r="AA23" s="854">
        <v>500</v>
      </c>
      <c r="AB23" s="854"/>
      <c r="AC23" s="854"/>
      <c r="AD23" s="854"/>
      <c r="AE23" s="855"/>
      <c r="AF23" s="856">
        <v>465</v>
      </c>
      <c r="AG23" s="854"/>
      <c r="AH23" s="854"/>
      <c r="AI23" s="854"/>
      <c r="AJ23" s="857"/>
      <c r="AK23" s="858"/>
      <c r="AL23" s="859"/>
      <c r="AM23" s="859"/>
      <c r="AN23" s="859"/>
      <c r="AO23" s="859"/>
      <c r="AP23" s="854">
        <v>9438</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359</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1732</v>
      </c>
      <c r="R28" s="883"/>
      <c r="S28" s="883"/>
      <c r="T28" s="883"/>
      <c r="U28" s="883"/>
      <c r="V28" s="883">
        <v>1723</v>
      </c>
      <c r="W28" s="883"/>
      <c r="X28" s="883"/>
      <c r="Y28" s="883"/>
      <c r="Z28" s="883"/>
      <c r="AA28" s="883">
        <v>9</v>
      </c>
      <c r="AB28" s="883"/>
      <c r="AC28" s="883"/>
      <c r="AD28" s="883"/>
      <c r="AE28" s="884"/>
      <c r="AF28" s="885">
        <v>9</v>
      </c>
      <c r="AG28" s="883"/>
      <c r="AH28" s="883"/>
      <c r="AI28" s="883"/>
      <c r="AJ28" s="886"/>
      <c r="AK28" s="887">
        <v>117</v>
      </c>
      <c r="AL28" s="878"/>
      <c r="AM28" s="878"/>
      <c r="AN28" s="878"/>
      <c r="AO28" s="878"/>
      <c r="AP28" s="878" t="s">
        <v>570</v>
      </c>
      <c r="AQ28" s="878"/>
      <c r="AR28" s="878"/>
      <c r="AS28" s="878"/>
      <c r="AT28" s="878"/>
      <c r="AU28" s="878" t="s">
        <v>570</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12</v>
      </c>
      <c r="R29" s="819"/>
      <c r="S29" s="819"/>
      <c r="T29" s="819"/>
      <c r="U29" s="819"/>
      <c r="V29" s="819">
        <v>12</v>
      </c>
      <c r="W29" s="819"/>
      <c r="X29" s="819"/>
      <c r="Y29" s="819"/>
      <c r="Z29" s="819"/>
      <c r="AA29" s="819">
        <v>0</v>
      </c>
      <c r="AB29" s="819"/>
      <c r="AC29" s="819"/>
      <c r="AD29" s="819"/>
      <c r="AE29" s="820"/>
      <c r="AF29" s="821">
        <v>0</v>
      </c>
      <c r="AG29" s="822"/>
      <c r="AH29" s="822"/>
      <c r="AI29" s="822"/>
      <c r="AJ29" s="823"/>
      <c r="AK29" s="890">
        <v>7</v>
      </c>
      <c r="AL29" s="891"/>
      <c r="AM29" s="891"/>
      <c r="AN29" s="891"/>
      <c r="AO29" s="891"/>
      <c r="AP29" s="891" t="s">
        <v>570</v>
      </c>
      <c r="AQ29" s="891"/>
      <c r="AR29" s="891"/>
      <c r="AS29" s="891"/>
      <c r="AT29" s="891"/>
      <c r="AU29" s="891" t="s">
        <v>570</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1466</v>
      </c>
      <c r="R30" s="819"/>
      <c r="S30" s="819"/>
      <c r="T30" s="819"/>
      <c r="U30" s="819"/>
      <c r="V30" s="819">
        <v>1404</v>
      </c>
      <c r="W30" s="819"/>
      <c r="X30" s="819"/>
      <c r="Y30" s="819"/>
      <c r="Z30" s="819"/>
      <c r="AA30" s="819">
        <v>62</v>
      </c>
      <c r="AB30" s="819"/>
      <c r="AC30" s="819"/>
      <c r="AD30" s="819"/>
      <c r="AE30" s="820"/>
      <c r="AF30" s="821">
        <v>62</v>
      </c>
      <c r="AG30" s="822"/>
      <c r="AH30" s="822"/>
      <c r="AI30" s="822"/>
      <c r="AJ30" s="823"/>
      <c r="AK30" s="890">
        <v>214</v>
      </c>
      <c r="AL30" s="891"/>
      <c r="AM30" s="891"/>
      <c r="AN30" s="891"/>
      <c r="AO30" s="891"/>
      <c r="AP30" s="891" t="s">
        <v>570</v>
      </c>
      <c r="AQ30" s="891"/>
      <c r="AR30" s="891"/>
      <c r="AS30" s="891"/>
      <c r="AT30" s="891"/>
      <c r="AU30" s="891" t="s">
        <v>570</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110</v>
      </c>
      <c r="R31" s="819"/>
      <c r="S31" s="819"/>
      <c r="T31" s="819"/>
      <c r="U31" s="819"/>
      <c r="V31" s="819">
        <v>108</v>
      </c>
      <c r="W31" s="819"/>
      <c r="X31" s="819"/>
      <c r="Y31" s="819"/>
      <c r="Z31" s="819"/>
      <c r="AA31" s="819">
        <v>2</v>
      </c>
      <c r="AB31" s="819"/>
      <c r="AC31" s="819"/>
      <c r="AD31" s="819"/>
      <c r="AE31" s="820"/>
      <c r="AF31" s="821">
        <v>2</v>
      </c>
      <c r="AG31" s="822"/>
      <c r="AH31" s="822"/>
      <c r="AI31" s="822"/>
      <c r="AJ31" s="823"/>
      <c r="AK31" s="890">
        <v>53</v>
      </c>
      <c r="AL31" s="891"/>
      <c r="AM31" s="891"/>
      <c r="AN31" s="891"/>
      <c r="AO31" s="891"/>
      <c r="AP31" s="891" t="s">
        <v>570</v>
      </c>
      <c r="AQ31" s="891"/>
      <c r="AR31" s="891"/>
      <c r="AS31" s="891"/>
      <c r="AT31" s="891"/>
      <c r="AU31" s="891" t="s">
        <v>570</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397</v>
      </c>
      <c r="C32" s="816"/>
      <c r="D32" s="816"/>
      <c r="E32" s="816"/>
      <c r="F32" s="816"/>
      <c r="G32" s="816"/>
      <c r="H32" s="816"/>
      <c r="I32" s="816"/>
      <c r="J32" s="816"/>
      <c r="K32" s="816"/>
      <c r="L32" s="816"/>
      <c r="M32" s="816"/>
      <c r="N32" s="816"/>
      <c r="O32" s="816"/>
      <c r="P32" s="817"/>
      <c r="Q32" s="818">
        <v>152</v>
      </c>
      <c r="R32" s="819"/>
      <c r="S32" s="819"/>
      <c r="T32" s="819"/>
      <c r="U32" s="819"/>
      <c r="V32" s="819">
        <v>133</v>
      </c>
      <c r="W32" s="819"/>
      <c r="X32" s="819"/>
      <c r="Y32" s="819"/>
      <c r="Z32" s="819"/>
      <c r="AA32" s="819">
        <v>19</v>
      </c>
      <c r="AB32" s="819"/>
      <c r="AC32" s="819"/>
      <c r="AD32" s="819"/>
      <c r="AE32" s="820"/>
      <c r="AF32" s="821">
        <v>285</v>
      </c>
      <c r="AG32" s="822"/>
      <c r="AH32" s="822"/>
      <c r="AI32" s="822"/>
      <c r="AJ32" s="823"/>
      <c r="AK32" s="890">
        <v>1</v>
      </c>
      <c r="AL32" s="891"/>
      <c r="AM32" s="891"/>
      <c r="AN32" s="891"/>
      <c r="AO32" s="891"/>
      <c r="AP32" s="891">
        <v>682</v>
      </c>
      <c r="AQ32" s="891"/>
      <c r="AR32" s="891"/>
      <c r="AS32" s="891"/>
      <c r="AT32" s="891"/>
      <c r="AU32" s="891">
        <v>2</v>
      </c>
      <c r="AV32" s="891"/>
      <c r="AW32" s="891"/>
      <c r="AX32" s="891"/>
      <c r="AY32" s="891"/>
      <c r="AZ32" s="892" t="s">
        <v>570</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399</v>
      </c>
      <c r="C33" s="816"/>
      <c r="D33" s="816"/>
      <c r="E33" s="816"/>
      <c r="F33" s="816"/>
      <c r="G33" s="816"/>
      <c r="H33" s="816"/>
      <c r="I33" s="816"/>
      <c r="J33" s="816"/>
      <c r="K33" s="816"/>
      <c r="L33" s="816"/>
      <c r="M33" s="816"/>
      <c r="N33" s="816"/>
      <c r="O33" s="816"/>
      <c r="P33" s="817"/>
      <c r="Q33" s="818">
        <v>388</v>
      </c>
      <c r="R33" s="819"/>
      <c r="S33" s="819"/>
      <c r="T33" s="819"/>
      <c r="U33" s="819"/>
      <c r="V33" s="819">
        <v>388</v>
      </c>
      <c r="W33" s="819"/>
      <c r="X33" s="819"/>
      <c r="Y33" s="819"/>
      <c r="Z33" s="819"/>
      <c r="AA33" s="819" t="s">
        <v>569</v>
      </c>
      <c r="AB33" s="819"/>
      <c r="AC33" s="819"/>
      <c r="AD33" s="819"/>
      <c r="AE33" s="820"/>
      <c r="AF33" s="821" t="s">
        <v>400</v>
      </c>
      <c r="AG33" s="822"/>
      <c r="AH33" s="822"/>
      <c r="AI33" s="822"/>
      <c r="AJ33" s="823"/>
      <c r="AK33" s="890">
        <v>123</v>
      </c>
      <c r="AL33" s="891"/>
      <c r="AM33" s="891"/>
      <c r="AN33" s="891"/>
      <c r="AO33" s="891"/>
      <c r="AP33" s="891">
        <v>1066</v>
      </c>
      <c r="AQ33" s="891"/>
      <c r="AR33" s="891"/>
      <c r="AS33" s="891"/>
      <c r="AT33" s="891"/>
      <c r="AU33" s="891">
        <v>843</v>
      </c>
      <c r="AV33" s="891"/>
      <c r="AW33" s="891"/>
      <c r="AX33" s="891"/>
      <c r="AY33" s="891"/>
      <c r="AZ33" s="892" t="s">
        <v>570</v>
      </c>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402</v>
      </c>
      <c r="C34" s="816"/>
      <c r="D34" s="816"/>
      <c r="E34" s="816"/>
      <c r="F34" s="816"/>
      <c r="G34" s="816"/>
      <c r="H34" s="816"/>
      <c r="I34" s="816"/>
      <c r="J34" s="816"/>
      <c r="K34" s="816"/>
      <c r="L34" s="816"/>
      <c r="M34" s="816"/>
      <c r="N34" s="816"/>
      <c r="O34" s="816"/>
      <c r="P34" s="817"/>
      <c r="Q34" s="818">
        <v>385</v>
      </c>
      <c r="R34" s="819"/>
      <c r="S34" s="819"/>
      <c r="T34" s="819"/>
      <c r="U34" s="819"/>
      <c r="V34" s="819">
        <v>360</v>
      </c>
      <c r="W34" s="819"/>
      <c r="X34" s="819"/>
      <c r="Y34" s="819"/>
      <c r="Z34" s="819"/>
      <c r="AA34" s="819">
        <v>25</v>
      </c>
      <c r="AB34" s="819"/>
      <c r="AC34" s="819"/>
      <c r="AD34" s="819"/>
      <c r="AE34" s="820"/>
      <c r="AF34" s="821">
        <v>25</v>
      </c>
      <c r="AG34" s="822"/>
      <c r="AH34" s="822"/>
      <c r="AI34" s="822"/>
      <c r="AJ34" s="823"/>
      <c r="AK34" s="890">
        <v>10</v>
      </c>
      <c r="AL34" s="891"/>
      <c r="AM34" s="891"/>
      <c r="AN34" s="891"/>
      <c r="AO34" s="891"/>
      <c r="AP34" s="891">
        <v>530</v>
      </c>
      <c r="AQ34" s="891"/>
      <c r="AR34" s="891"/>
      <c r="AS34" s="891"/>
      <c r="AT34" s="891"/>
      <c r="AU34" s="891">
        <v>17</v>
      </c>
      <c r="AV34" s="891"/>
      <c r="AW34" s="891"/>
      <c r="AX34" s="891"/>
      <c r="AY34" s="891"/>
      <c r="AZ34" s="892" t="s">
        <v>570</v>
      </c>
      <c r="BA34" s="892"/>
      <c r="BB34" s="892"/>
      <c r="BC34" s="892"/>
      <c r="BD34" s="892"/>
      <c r="BE34" s="888" t="s">
        <v>401</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403</v>
      </c>
      <c r="C35" s="816"/>
      <c r="D35" s="816"/>
      <c r="E35" s="816"/>
      <c r="F35" s="816"/>
      <c r="G35" s="816"/>
      <c r="H35" s="816"/>
      <c r="I35" s="816"/>
      <c r="J35" s="816"/>
      <c r="K35" s="816"/>
      <c r="L35" s="816"/>
      <c r="M35" s="816"/>
      <c r="N35" s="816"/>
      <c r="O35" s="816"/>
      <c r="P35" s="817"/>
      <c r="Q35" s="818">
        <v>2</v>
      </c>
      <c r="R35" s="819"/>
      <c r="S35" s="819"/>
      <c r="T35" s="819"/>
      <c r="U35" s="819"/>
      <c r="V35" s="819">
        <v>2</v>
      </c>
      <c r="W35" s="819"/>
      <c r="X35" s="819"/>
      <c r="Y35" s="819"/>
      <c r="Z35" s="819"/>
      <c r="AA35" s="819" t="s">
        <v>569</v>
      </c>
      <c r="AB35" s="819"/>
      <c r="AC35" s="819"/>
      <c r="AD35" s="819"/>
      <c r="AE35" s="820"/>
      <c r="AF35" s="821" t="s">
        <v>122</v>
      </c>
      <c r="AG35" s="822"/>
      <c r="AH35" s="822"/>
      <c r="AI35" s="822"/>
      <c r="AJ35" s="823"/>
      <c r="AK35" s="890">
        <v>0</v>
      </c>
      <c r="AL35" s="891"/>
      <c r="AM35" s="891"/>
      <c r="AN35" s="891"/>
      <c r="AO35" s="891"/>
      <c r="AP35" s="891">
        <v>20</v>
      </c>
      <c r="AQ35" s="891"/>
      <c r="AR35" s="891"/>
      <c r="AS35" s="891"/>
      <c r="AT35" s="891"/>
      <c r="AU35" s="891">
        <v>2</v>
      </c>
      <c r="AV35" s="891"/>
      <c r="AW35" s="891"/>
      <c r="AX35" s="891"/>
      <c r="AY35" s="891"/>
      <c r="AZ35" s="892" t="s">
        <v>570</v>
      </c>
      <c r="BA35" s="892"/>
      <c r="BB35" s="892"/>
      <c r="BC35" s="892"/>
      <c r="BD35" s="892"/>
      <c r="BE35" s="888" t="s">
        <v>401</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404</v>
      </c>
      <c r="C36" s="816"/>
      <c r="D36" s="816"/>
      <c r="E36" s="816"/>
      <c r="F36" s="816"/>
      <c r="G36" s="816"/>
      <c r="H36" s="816"/>
      <c r="I36" s="816"/>
      <c r="J36" s="816"/>
      <c r="K36" s="816"/>
      <c r="L36" s="816"/>
      <c r="M36" s="816"/>
      <c r="N36" s="816"/>
      <c r="O36" s="816"/>
      <c r="P36" s="817"/>
      <c r="Q36" s="818">
        <v>2</v>
      </c>
      <c r="R36" s="819"/>
      <c r="S36" s="819"/>
      <c r="T36" s="819"/>
      <c r="U36" s="819"/>
      <c r="V36" s="819">
        <v>2</v>
      </c>
      <c r="W36" s="819"/>
      <c r="X36" s="819"/>
      <c r="Y36" s="819"/>
      <c r="Z36" s="819"/>
      <c r="AA36" s="819" t="s">
        <v>569</v>
      </c>
      <c r="AB36" s="819"/>
      <c r="AC36" s="819"/>
      <c r="AD36" s="819"/>
      <c r="AE36" s="820"/>
      <c r="AF36" s="821" t="s">
        <v>122</v>
      </c>
      <c r="AG36" s="822"/>
      <c r="AH36" s="822"/>
      <c r="AI36" s="822"/>
      <c r="AJ36" s="823"/>
      <c r="AK36" s="890">
        <v>1</v>
      </c>
      <c r="AL36" s="891"/>
      <c r="AM36" s="891"/>
      <c r="AN36" s="891"/>
      <c r="AO36" s="891"/>
      <c r="AP36" s="891" t="s">
        <v>570</v>
      </c>
      <c r="AQ36" s="891"/>
      <c r="AR36" s="891"/>
      <c r="AS36" s="891"/>
      <c r="AT36" s="891"/>
      <c r="AU36" s="891" t="s">
        <v>570</v>
      </c>
      <c r="AV36" s="891"/>
      <c r="AW36" s="891"/>
      <c r="AX36" s="891"/>
      <c r="AY36" s="891"/>
      <c r="AZ36" s="892" t="s">
        <v>570</v>
      </c>
      <c r="BA36" s="892"/>
      <c r="BB36" s="892"/>
      <c r="BC36" s="892"/>
      <c r="BD36" s="892"/>
      <c r="BE36" s="888" t="s">
        <v>401</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405</v>
      </c>
      <c r="C37" s="816"/>
      <c r="D37" s="816"/>
      <c r="E37" s="816"/>
      <c r="F37" s="816"/>
      <c r="G37" s="816"/>
      <c r="H37" s="816"/>
      <c r="I37" s="816"/>
      <c r="J37" s="816"/>
      <c r="K37" s="816"/>
      <c r="L37" s="816"/>
      <c r="M37" s="816"/>
      <c r="N37" s="816"/>
      <c r="O37" s="816"/>
      <c r="P37" s="817"/>
      <c r="Q37" s="818">
        <v>40</v>
      </c>
      <c r="R37" s="819"/>
      <c r="S37" s="819"/>
      <c r="T37" s="819"/>
      <c r="U37" s="819"/>
      <c r="V37" s="819">
        <v>40</v>
      </c>
      <c r="W37" s="819"/>
      <c r="X37" s="819"/>
      <c r="Y37" s="819"/>
      <c r="Z37" s="819"/>
      <c r="AA37" s="819" t="s">
        <v>569</v>
      </c>
      <c r="AB37" s="819"/>
      <c r="AC37" s="819"/>
      <c r="AD37" s="819"/>
      <c r="AE37" s="820"/>
      <c r="AF37" s="821" t="s">
        <v>406</v>
      </c>
      <c r="AG37" s="822"/>
      <c r="AH37" s="822"/>
      <c r="AI37" s="822"/>
      <c r="AJ37" s="823"/>
      <c r="AK37" s="890">
        <v>27</v>
      </c>
      <c r="AL37" s="891"/>
      <c r="AM37" s="891"/>
      <c r="AN37" s="891"/>
      <c r="AO37" s="891"/>
      <c r="AP37" s="891">
        <v>103</v>
      </c>
      <c r="AQ37" s="891"/>
      <c r="AR37" s="891"/>
      <c r="AS37" s="891"/>
      <c r="AT37" s="891"/>
      <c r="AU37" s="891">
        <v>103</v>
      </c>
      <c r="AV37" s="891"/>
      <c r="AW37" s="891"/>
      <c r="AX37" s="891"/>
      <c r="AY37" s="891"/>
      <c r="AZ37" s="892" t="s">
        <v>570</v>
      </c>
      <c r="BA37" s="892"/>
      <c r="BB37" s="892"/>
      <c r="BC37" s="892"/>
      <c r="BD37" s="892"/>
      <c r="BE37" s="888" t="s">
        <v>407</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409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383</v>
      </c>
      <c r="AG63" s="902"/>
      <c r="AH63" s="902"/>
      <c r="AI63" s="902"/>
      <c r="AJ63" s="903"/>
      <c r="AK63" s="904"/>
      <c r="AL63" s="899"/>
      <c r="AM63" s="899"/>
      <c r="AN63" s="899"/>
      <c r="AO63" s="899"/>
      <c r="AP63" s="902">
        <v>2401</v>
      </c>
      <c r="AQ63" s="902"/>
      <c r="AR63" s="902"/>
      <c r="AS63" s="902"/>
      <c r="AT63" s="902"/>
      <c r="AU63" s="902">
        <v>968</v>
      </c>
      <c r="AV63" s="902"/>
      <c r="AW63" s="902"/>
      <c r="AX63" s="902"/>
      <c r="AY63" s="902"/>
      <c r="AZ63" s="906"/>
      <c r="BA63" s="906"/>
      <c r="BB63" s="906"/>
      <c r="BC63" s="906"/>
      <c r="BD63" s="906"/>
      <c r="BE63" s="907"/>
      <c r="BF63" s="907"/>
      <c r="BG63" s="907"/>
      <c r="BH63" s="907"/>
      <c r="BI63" s="908"/>
      <c r="BJ63" s="909" t="s">
        <v>410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412</v>
      </c>
      <c r="B66" s="801"/>
      <c r="C66" s="801"/>
      <c r="D66" s="801"/>
      <c r="E66" s="801"/>
      <c r="F66" s="801"/>
      <c r="G66" s="801"/>
      <c r="H66" s="801"/>
      <c r="I66" s="801"/>
      <c r="J66" s="801"/>
      <c r="K66" s="801"/>
      <c r="L66" s="801"/>
      <c r="M66" s="801"/>
      <c r="N66" s="801"/>
      <c r="O66" s="801"/>
      <c r="P66" s="802"/>
      <c r="Q66" s="777" t="s">
        <v>413</v>
      </c>
      <c r="R66" s="778"/>
      <c r="S66" s="778"/>
      <c r="T66" s="778"/>
      <c r="U66" s="779"/>
      <c r="V66" s="777" t="s">
        <v>414</v>
      </c>
      <c r="W66" s="778"/>
      <c r="X66" s="778"/>
      <c r="Y66" s="778"/>
      <c r="Z66" s="779"/>
      <c r="AA66" s="777" t="s">
        <v>415</v>
      </c>
      <c r="AB66" s="778"/>
      <c r="AC66" s="778"/>
      <c r="AD66" s="778"/>
      <c r="AE66" s="779"/>
      <c r="AF66" s="912" t="s">
        <v>416</v>
      </c>
      <c r="AG66" s="873"/>
      <c r="AH66" s="873"/>
      <c r="AI66" s="873"/>
      <c r="AJ66" s="913"/>
      <c r="AK66" s="777" t="s">
        <v>417</v>
      </c>
      <c r="AL66" s="801"/>
      <c r="AM66" s="801"/>
      <c r="AN66" s="801"/>
      <c r="AO66" s="802"/>
      <c r="AP66" s="777" t="s">
        <v>418</v>
      </c>
      <c r="AQ66" s="778"/>
      <c r="AR66" s="778"/>
      <c r="AS66" s="778"/>
      <c r="AT66" s="779"/>
      <c r="AU66" s="777" t="s">
        <v>419</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571</v>
      </c>
      <c r="C68" s="930"/>
      <c r="D68" s="930"/>
      <c r="E68" s="930"/>
      <c r="F68" s="930"/>
      <c r="G68" s="930"/>
      <c r="H68" s="930"/>
      <c r="I68" s="930"/>
      <c r="J68" s="930"/>
      <c r="K68" s="930"/>
      <c r="L68" s="930"/>
      <c r="M68" s="930"/>
      <c r="N68" s="930"/>
      <c r="O68" s="930"/>
      <c r="P68" s="931"/>
      <c r="Q68" s="932">
        <v>14739</v>
      </c>
      <c r="R68" s="926"/>
      <c r="S68" s="926"/>
      <c r="T68" s="926"/>
      <c r="U68" s="926"/>
      <c r="V68" s="926">
        <v>14662</v>
      </c>
      <c r="W68" s="926"/>
      <c r="X68" s="926"/>
      <c r="Y68" s="926"/>
      <c r="Z68" s="926"/>
      <c r="AA68" s="926">
        <v>77</v>
      </c>
      <c r="AB68" s="926"/>
      <c r="AC68" s="926"/>
      <c r="AD68" s="926"/>
      <c r="AE68" s="926"/>
      <c r="AF68" s="926">
        <v>77</v>
      </c>
      <c r="AG68" s="926"/>
      <c r="AH68" s="926"/>
      <c r="AI68" s="926"/>
      <c r="AJ68" s="926"/>
      <c r="AK68" s="926">
        <v>500</v>
      </c>
      <c r="AL68" s="926"/>
      <c r="AM68" s="926"/>
      <c r="AN68" s="926"/>
      <c r="AO68" s="926"/>
      <c r="AP68" s="926" t="s">
        <v>570</v>
      </c>
      <c r="AQ68" s="926"/>
      <c r="AR68" s="926"/>
      <c r="AS68" s="926"/>
      <c r="AT68" s="926"/>
      <c r="AU68" s="926" t="s">
        <v>570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572</v>
      </c>
      <c r="C69" s="934"/>
      <c r="D69" s="934"/>
      <c r="E69" s="934"/>
      <c r="F69" s="934"/>
      <c r="G69" s="934"/>
      <c r="H69" s="934"/>
      <c r="I69" s="934"/>
      <c r="J69" s="934"/>
      <c r="K69" s="934"/>
      <c r="L69" s="934"/>
      <c r="M69" s="934"/>
      <c r="N69" s="934"/>
      <c r="O69" s="934"/>
      <c r="P69" s="935"/>
      <c r="Q69" s="936">
        <v>859</v>
      </c>
      <c r="R69" s="891"/>
      <c r="S69" s="891"/>
      <c r="T69" s="891"/>
      <c r="U69" s="891"/>
      <c r="V69" s="891">
        <v>789</v>
      </c>
      <c r="W69" s="891"/>
      <c r="X69" s="891"/>
      <c r="Y69" s="891"/>
      <c r="Z69" s="891"/>
      <c r="AA69" s="891">
        <v>69</v>
      </c>
      <c r="AB69" s="891"/>
      <c r="AC69" s="891"/>
      <c r="AD69" s="891"/>
      <c r="AE69" s="891"/>
      <c r="AF69" s="891">
        <v>69</v>
      </c>
      <c r="AG69" s="891"/>
      <c r="AH69" s="891"/>
      <c r="AI69" s="891"/>
      <c r="AJ69" s="891"/>
      <c r="AK69" s="891" t="s">
        <v>570</v>
      </c>
      <c r="AL69" s="891"/>
      <c r="AM69" s="891"/>
      <c r="AN69" s="891"/>
      <c r="AO69" s="891"/>
      <c r="AP69" s="891">
        <v>444</v>
      </c>
      <c r="AQ69" s="891"/>
      <c r="AR69" s="891"/>
      <c r="AS69" s="891"/>
      <c r="AT69" s="891"/>
      <c r="AU69" s="891" t="s">
        <v>570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573</v>
      </c>
      <c r="C70" s="934"/>
      <c r="D70" s="934"/>
      <c r="E70" s="934"/>
      <c r="F70" s="934"/>
      <c r="G70" s="934"/>
      <c r="H70" s="934"/>
      <c r="I70" s="934"/>
      <c r="J70" s="934"/>
      <c r="K70" s="934"/>
      <c r="L70" s="934"/>
      <c r="M70" s="934"/>
      <c r="N70" s="934"/>
      <c r="O70" s="934"/>
      <c r="P70" s="935"/>
      <c r="Q70" s="936">
        <v>1399</v>
      </c>
      <c r="R70" s="891"/>
      <c r="S70" s="891"/>
      <c r="T70" s="891"/>
      <c r="U70" s="891"/>
      <c r="V70" s="891">
        <v>1383</v>
      </c>
      <c r="W70" s="891"/>
      <c r="X70" s="891"/>
      <c r="Y70" s="891"/>
      <c r="Z70" s="891"/>
      <c r="AA70" s="891">
        <v>16</v>
      </c>
      <c r="AB70" s="891"/>
      <c r="AC70" s="891"/>
      <c r="AD70" s="891"/>
      <c r="AE70" s="891"/>
      <c r="AF70" s="891">
        <v>16</v>
      </c>
      <c r="AG70" s="891"/>
      <c r="AH70" s="891"/>
      <c r="AI70" s="891"/>
      <c r="AJ70" s="891"/>
      <c r="AK70" s="891">
        <v>7</v>
      </c>
      <c r="AL70" s="891"/>
      <c r="AM70" s="891"/>
      <c r="AN70" s="891"/>
      <c r="AO70" s="891"/>
      <c r="AP70" s="891" t="s">
        <v>570</v>
      </c>
      <c r="AQ70" s="891"/>
      <c r="AR70" s="891"/>
      <c r="AS70" s="891"/>
      <c r="AT70" s="891"/>
      <c r="AU70" s="891" t="s">
        <v>570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574</v>
      </c>
      <c r="C71" s="934"/>
      <c r="D71" s="934"/>
      <c r="E71" s="934"/>
      <c r="F71" s="934"/>
      <c r="G71" s="934"/>
      <c r="H71" s="934"/>
      <c r="I71" s="934"/>
      <c r="J71" s="934"/>
      <c r="K71" s="934"/>
      <c r="L71" s="934"/>
      <c r="M71" s="934"/>
      <c r="N71" s="934"/>
      <c r="O71" s="934"/>
      <c r="P71" s="935"/>
      <c r="Q71" s="936">
        <v>491</v>
      </c>
      <c r="R71" s="891"/>
      <c r="S71" s="891"/>
      <c r="T71" s="891"/>
      <c r="U71" s="891"/>
      <c r="V71" s="891">
        <v>470</v>
      </c>
      <c r="W71" s="891"/>
      <c r="X71" s="891"/>
      <c r="Y71" s="891"/>
      <c r="Z71" s="891"/>
      <c r="AA71" s="891">
        <v>21</v>
      </c>
      <c r="AB71" s="891"/>
      <c r="AC71" s="891"/>
      <c r="AD71" s="891"/>
      <c r="AE71" s="891"/>
      <c r="AF71" s="891">
        <v>21</v>
      </c>
      <c r="AG71" s="891"/>
      <c r="AH71" s="891"/>
      <c r="AI71" s="891"/>
      <c r="AJ71" s="891"/>
      <c r="AK71" s="891">
        <v>72</v>
      </c>
      <c r="AL71" s="891"/>
      <c r="AM71" s="891"/>
      <c r="AN71" s="891"/>
      <c r="AO71" s="891"/>
      <c r="AP71" s="891" t="s">
        <v>570</v>
      </c>
      <c r="AQ71" s="891"/>
      <c r="AR71" s="891"/>
      <c r="AS71" s="891"/>
      <c r="AT71" s="891"/>
      <c r="AU71" s="891" t="s">
        <v>570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578</v>
      </c>
      <c r="C72" s="934"/>
      <c r="D72" s="934"/>
      <c r="E72" s="934"/>
      <c r="F72" s="934"/>
      <c r="G72" s="934"/>
      <c r="H72" s="934"/>
      <c r="I72" s="934"/>
      <c r="J72" s="934"/>
      <c r="K72" s="934"/>
      <c r="L72" s="934"/>
      <c r="M72" s="934"/>
      <c r="N72" s="934"/>
      <c r="O72" s="934"/>
      <c r="P72" s="935"/>
      <c r="Q72" s="936">
        <v>222</v>
      </c>
      <c r="R72" s="891"/>
      <c r="S72" s="891"/>
      <c r="T72" s="891"/>
      <c r="U72" s="891"/>
      <c r="V72" s="891">
        <v>212</v>
      </c>
      <c r="W72" s="891"/>
      <c r="X72" s="891"/>
      <c r="Y72" s="891"/>
      <c r="Z72" s="891"/>
      <c r="AA72" s="891">
        <v>10</v>
      </c>
      <c r="AB72" s="891"/>
      <c r="AC72" s="891"/>
      <c r="AD72" s="891"/>
      <c r="AE72" s="891"/>
      <c r="AF72" s="891">
        <v>-8</v>
      </c>
      <c r="AG72" s="891"/>
      <c r="AH72" s="891"/>
      <c r="AI72" s="891"/>
      <c r="AJ72" s="891"/>
      <c r="AK72" s="891">
        <v>28</v>
      </c>
      <c r="AL72" s="891"/>
      <c r="AM72" s="891"/>
      <c r="AN72" s="891"/>
      <c r="AO72" s="891"/>
      <c r="AP72" s="891" t="s">
        <v>570</v>
      </c>
      <c r="AQ72" s="891"/>
      <c r="AR72" s="891"/>
      <c r="AS72" s="891"/>
      <c r="AT72" s="891"/>
      <c r="AU72" s="891" t="s">
        <v>570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575</v>
      </c>
      <c r="C73" s="934"/>
      <c r="D73" s="934"/>
      <c r="E73" s="934"/>
      <c r="F73" s="934"/>
      <c r="G73" s="934"/>
      <c r="H73" s="934"/>
      <c r="I73" s="934"/>
      <c r="J73" s="934"/>
      <c r="K73" s="934"/>
      <c r="L73" s="934"/>
      <c r="M73" s="934"/>
      <c r="N73" s="934"/>
      <c r="O73" s="934"/>
      <c r="P73" s="935"/>
      <c r="Q73" s="936">
        <v>61</v>
      </c>
      <c r="R73" s="891"/>
      <c r="S73" s="891"/>
      <c r="T73" s="891"/>
      <c r="U73" s="891"/>
      <c r="V73" s="891">
        <v>57</v>
      </c>
      <c r="W73" s="891"/>
      <c r="X73" s="891"/>
      <c r="Y73" s="891"/>
      <c r="Z73" s="891"/>
      <c r="AA73" s="891">
        <v>4</v>
      </c>
      <c r="AB73" s="891"/>
      <c r="AC73" s="891"/>
      <c r="AD73" s="891"/>
      <c r="AE73" s="891"/>
      <c r="AF73" s="891">
        <v>4</v>
      </c>
      <c r="AG73" s="891"/>
      <c r="AH73" s="891"/>
      <c r="AI73" s="891"/>
      <c r="AJ73" s="891"/>
      <c r="AK73" s="891" t="s">
        <v>570</v>
      </c>
      <c r="AL73" s="891"/>
      <c r="AM73" s="891"/>
      <c r="AN73" s="891"/>
      <c r="AO73" s="891"/>
      <c r="AP73" s="891" t="s">
        <v>570</v>
      </c>
      <c r="AQ73" s="891"/>
      <c r="AR73" s="891"/>
      <c r="AS73" s="891"/>
      <c r="AT73" s="891"/>
      <c r="AU73" s="891" t="s">
        <v>570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576</v>
      </c>
      <c r="C74" s="934"/>
      <c r="D74" s="934"/>
      <c r="E74" s="934"/>
      <c r="F74" s="934"/>
      <c r="G74" s="934"/>
      <c r="H74" s="934"/>
      <c r="I74" s="934"/>
      <c r="J74" s="934"/>
      <c r="K74" s="934"/>
      <c r="L74" s="934"/>
      <c r="M74" s="934"/>
      <c r="N74" s="934"/>
      <c r="O74" s="934"/>
      <c r="P74" s="935"/>
      <c r="Q74" s="936">
        <v>1732</v>
      </c>
      <c r="R74" s="891"/>
      <c r="S74" s="891"/>
      <c r="T74" s="891"/>
      <c r="U74" s="891"/>
      <c r="V74" s="891">
        <v>1728</v>
      </c>
      <c r="W74" s="891"/>
      <c r="X74" s="891"/>
      <c r="Y74" s="891"/>
      <c r="Z74" s="891"/>
      <c r="AA74" s="891">
        <v>4</v>
      </c>
      <c r="AB74" s="891"/>
      <c r="AC74" s="891"/>
      <c r="AD74" s="891"/>
      <c r="AE74" s="891"/>
      <c r="AF74" s="891">
        <v>4</v>
      </c>
      <c r="AG74" s="891"/>
      <c r="AH74" s="891"/>
      <c r="AI74" s="891"/>
      <c r="AJ74" s="891"/>
      <c r="AK74" s="891">
        <v>2</v>
      </c>
      <c r="AL74" s="891"/>
      <c r="AM74" s="891"/>
      <c r="AN74" s="891"/>
      <c r="AO74" s="891"/>
      <c r="AP74" s="891" t="s">
        <v>570</v>
      </c>
      <c r="AQ74" s="891"/>
      <c r="AR74" s="891"/>
      <c r="AS74" s="891"/>
      <c r="AT74" s="891"/>
      <c r="AU74" s="891" t="s">
        <v>570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577</v>
      </c>
      <c r="C75" s="934"/>
      <c r="D75" s="934"/>
      <c r="E75" s="934"/>
      <c r="F75" s="934"/>
      <c r="G75" s="934"/>
      <c r="H75" s="934"/>
      <c r="I75" s="934"/>
      <c r="J75" s="934"/>
      <c r="K75" s="934"/>
      <c r="L75" s="934"/>
      <c r="M75" s="934"/>
      <c r="N75" s="934"/>
      <c r="O75" s="934"/>
      <c r="P75" s="935"/>
      <c r="Q75" s="939">
        <v>281185</v>
      </c>
      <c r="R75" s="940"/>
      <c r="S75" s="940"/>
      <c r="T75" s="940"/>
      <c r="U75" s="890"/>
      <c r="V75" s="941">
        <v>271261</v>
      </c>
      <c r="W75" s="940"/>
      <c r="X75" s="940"/>
      <c r="Y75" s="940"/>
      <c r="Z75" s="890"/>
      <c r="AA75" s="941">
        <v>9925</v>
      </c>
      <c r="AB75" s="940"/>
      <c r="AC75" s="940"/>
      <c r="AD75" s="940"/>
      <c r="AE75" s="890"/>
      <c r="AF75" s="941">
        <v>9925</v>
      </c>
      <c r="AG75" s="940"/>
      <c r="AH75" s="940"/>
      <c r="AI75" s="940"/>
      <c r="AJ75" s="890"/>
      <c r="AK75" s="941">
        <v>1647</v>
      </c>
      <c r="AL75" s="940"/>
      <c r="AM75" s="940"/>
      <c r="AN75" s="940"/>
      <c r="AO75" s="890"/>
      <c r="AP75" s="941" t="s">
        <v>570</v>
      </c>
      <c r="AQ75" s="940"/>
      <c r="AR75" s="940"/>
      <c r="AS75" s="940"/>
      <c r="AT75" s="890"/>
      <c r="AU75" s="941" t="s">
        <v>570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420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10108</v>
      </c>
      <c r="AG88" s="902"/>
      <c r="AH88" s="902"/>
      <c r="AI88" s="902"/>
      <c r="AJ88" s="902"/>
      <c r="AK88" s="899"/>
      <c r="AL88" s="899"/>
      <c r="AM88" s="899"/>
      <c r="AN88" s="899"/>
      <c r="AO88" s="899"/>
      <c r="AP88" s="902">
        <v>444</v>
      </c>
      <c r="AQ88" s="902"/>
      <c r="AR88" s="902"/>
      <c r="AS88" s="902"/>
      <c r="AT88" s="902"/>
      <c r="AU88" s="902" t="s">
        <v>581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421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t="s">
        <v>581</v>
      </c>
      <c r="CS102" s="910"/>
      <c r="CT102" s="910"/>
      <c r="CU102" s="910"/>
      <c r="CV102" s="953"/>
      <c r="CW102" s="952">
        <v>44</v>
      </c>
      <c r="CX102" s="910"/>
      <c r="CY102" s="910"/>
      <c r="CZ102" s="910"/>
      <c r="DA102" s="953"/>
      <c r="DB102" s="952" t="s">
        <v>581</v>
      </c>
      <c r="DC102" s="910"/>
      <c r="DD102" s="910"/>
      <c r="DE102" s="910"/>
      <c r="DF102" s="953"/>
      <c r="DG102" s="952" t="s">
        <v>581</v>
      </c>
      <c r="DH102" s="910"/>
      <c r="DI102" s="910"/>
      <c r="DJ102" s="910"/>
      <c r="DK102" s="953"/>
      <c r="DL102" s="952">
        <v>180</v>
      </c>
      <c r="DM102" s="910"/>
      <c r="DN102" s="910"/>
      <c r="DO102" s="910"/>
      <c r="DP102" s="953"/>
      <c r="DQ102" s="952">
        <v>162</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429</v>
      </c>
      <c r="AB109" s="955"/>
      <c r="AC109" s="955"/>
      <c r="AD109" s="955"/>
      <c r="AE109" s="956"/>
      <c r="AF109" s="954" t="s">
        <v>298</v>
      </c>
      <c r="AG109" s="955"/>
      <c r="AH109" s="955"/>
      <c r="AI109" s="955"/>
      <c r="AJ109" s="956"/>
      <c r="AK109" s="954" t="s">
        <v>297</v>
      </c>
      <c r="AL109" s="955"/>
      <c r="AM109" s="955"/>
      <c r="AN109" s="955"/>
      <c r="AO109" s="956"/>
      <c r="AP109" s="954" t="s">
        <v>430</v>
      </c>
      <c r="AQ109" s="955"/>
      <c r="AR109" s="955"/>
      <c r="AS109" s="955"/>
      <c r="AT109" s="957"/>
      <c r="AU109" s="974" t="s">
        <v>428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429</v>
      </c>
      <c r="BR109" s="955"/>
      <c r="BS109" s="955"/>
      <c r="BT109" s="955"/>
      <c r="BU109" s="956"/>
      <c r="BV109" s="954" t="s">
        <v>298</v>
      </c>
      <c r="BW109" s="955"/>
      <c r="BX109" s="955"/>
      <c r="BY109" s="955"/>
      <c r="BZ109" s="956"/>
      <c r="CA109" s="954" t="s">
        <v>297</v>
      </c>
      <c r="CB109" s="955"/>
      <c r="CC109" s="955"/>
      <c r="CD109" s="955"/>
      <c r="CE109" s="956"/>
      <c r="CF109" s="975" t="s">
        <v>430</v>
      </c>
      <c r="CG109" s="975"/>
      <c r="CH109" s="975"/>
      <c r="CI109" s="975"/>
      <c r="CJ109" s="975"/>
      <c r="CK109" s="954" t="s">
        <v>431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429</v>
      </c>
      <c r="DH109" s="955"/>
      <c r="DI109" s="955"/>
      <c r="DJ109" s="955"/>
      <c r="DK109" s="956"/>
      <c r="DL109" s="954" t="s">
        <v>298</v>
      </c>
      <c r="DM109" s="955"/>
      <c r="DN109" s="955"/>
      <c r="DO109" s="955"/>
      <c r="DP109" s="956"/>
      <c r="DQ109" s="954" t="s">
        <v>297</v>
      </c>
      <c r="DR109" s="955"/>
      <c r="DS109" s="955"/>
      <c r="DT109" s="955"/>
      <c r="DU109" s="956"/>
      <c r="DV109" s="954" t="s">
        <v>430</v>
      </c>
      <c r="DW109" s="955"/>
      <c r="DX109" s="955"/>
      <c r="DY109" s="955"/>
      <c r="DZ109" s="957"/>
    </row>
    <row r="110" spans="1:131" s="226" customFormat="1" ht="26.25" customHeight="1">
      <c r="A110" s="958" t="s">
        <v>432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1347523</v>
      </c>
      <c r="AB110" s="962"/>
      <c r="AC110" s="962"/>
      <c r="AD110" s="962"/>
      <c r="AE110" s="963"/>
      <c r="AF110" s="964">
        <v>1482756</v>
      </c>
      <c r="AG110" s="962"/>
      <c r="AH110" s="962"/>
      <c r="AI110" s="962"/>
      <c r="AJ110" s="963"/>
      <c r="AK110" s="964">
        <v>1476998</v>
      </c>
      <c r="AL110" s="962"/>
      <c r="AM110" s="962"/>
      <c r="AN110" s="962"/>
      <c r="AO110" s="963"/>
      <c r="AP110" s="965">
        <v>36</v>
      </c>
      <c r="AQ110" s="966"/>
      <c r="AR110" s="966"/>
      <c r="AS110" s="966"/>
      <c r="AT110" s="967"/>
      <c r="AU110" s="968" t="s">
        <v>67</v>
      </c>
      <c r="AV110" s="969"/>
      <c r="AW110" s="969"/>
      <c r="AX110" s="969"/>
      <c r="AY110" s="969"/>
      <c r="AZ110" s="1010" t="s">
        <v>433</v>
      </c>
      <c r="BA110" s="959"/>
      <c r="BB110" s="959"/>
      <c r="BC110" s="959"/>
      <c r="BD110" s="959"/>
      <c r="BE110" s="959"/>
      <c r="BF110" s="959"/>
      <c r="BG110" s="959"/>
      <c r="BH110" s="959"/>
      <c r="BI110" s="959"/>
      <c r="BJ110" s="959"/>
      <c r="BK110" s="959"/>
      <c r="BL110" s="959"/>
      <c r="BM110" s="959"/>
      <c r="BN110" s="959"/>
      <c r="BO110" s="959"/>
      <c r="BP110" s="960"/>
      <c r="BQ110" s="996">
        <v>10863965</v>
      </c>
      <c r="BR110" s="997"/>
      <c r="BS110" s="997"/>
      <c r="BT110" s="997"/>
      <c r="BU110" s="997"/>
      <c r="BV110" s="997">
        <v>9872219</v>
      </c>
      <c r="BW110" s="997"/>
      <c r="BX110" s="997"/>
      <c r="BY110" s="997"/>
      <c r="BZ110" s="997"/>
      <c r="CA110" s="997">
        <v>9437755</v>
      </c>
      <c r="CB110" s="997"/>
      <c r="CC110" s="997"/>
      <c r="CD110" s="997"/>
      <c r="CE110" s="997"/>
      <c r="CF110" s="1011">
        <v>229.8</v>
      </c>
      <c r="CG110" s="1012"/>
      <c r="CH110" s="1012"/>
      <c r="CI110" s="1012"/>
      <c r="CJ110" s="1012"/>
      <c r="CK110" s="1013" t="s">
        <v>434</v>
      </c>
      <c r="CL110" s="1014"/>
      <c r="CM110" s="993" t="s">
        <v>435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382</v>
      </c>
      <c r="DH110" s="997"/>
      <c r="DI110" s="997"/>
      <c r="DJ110" s="997"/>
      <c r="DK110" s="997"/>
      <c r="DL110" s="997" t="s">
        <v>382</v>
      </c>
      <c r="DM110" s="997"/>
      <c r="DN110" s="997"/>
      <c r="DO110" s="997"/>
      <c r="DP110" s="997"/>
      <c r="DQ110" s="997" t="s">
        <v>436</v>
      </c>
      <c r="DR110" s="997"/>
      <c r="DS110" s="997"/>
      <c r="DT110" s="997"/>
      <c r="DU110" s="997"/>
      <c r="DV110" s="998" t="s">
        <v>382</v>
      </c>
      <c r="DW110" s="998"/>
      <c r="DX110" s="998"/>
      <c r="DY110" s="998"/>
      <c r="DZ110" s="999"/>
    </row>
    <row r="111" spans="1:131" s="226" customFormat="1" ht="26.25" customHeight="1">
      <c r="A111" s="1000" t="s">
        <v>437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436</v>
      </c>
      <c r="AB111" s="1004"/>
      <c r="AC111" s="1004"/>
      <c r="AD111" s="1004"/>
      <c r="AE111" s="1005"/>
      <c r="AF111" s="1006" t="s">
        <v>122</v>
      </c>
      <c r="AG111" s="1004"/>
      <c r="AH111" s="1004"/>
      <c r="AI111" s="1004"/>
      <c r="AJ111" s="1005"/>
      <c r="AK111" s="1006" t="s">
        <v>436</v>
      </c>
      <c r="AL111" s="1004"/>
      <c r="AM111" s="1004"/>
      <c r="AN111" s="1004"/>
      <c r="AO111" s="1005"/>
      <c r="AP111" s="1007" t="s">
        <v>436</v>
      </c>
      <c r="AQ111" s="1008"/>
      <c r="AR111" s="1008"/>
      <c r="AS111" s="1008"/>
      <c r="AT111" s="1009"/>
      <c r="AU111" s="970"/>
      <c r="AV111" s="971"/>
      <c r="AW111" s="971"/>
      <c r="AX111" s="971"/>
      <c r="AY111" s="971"/>
      <c r="AZ111" s="1019" t="s">
        <v>438</v>
      </c>
      <c r="BA111" s="1020"/>
      <c r="BB111" s="1020"/>
      <c r="BC111" s="1020"/>
      <c r="BD111" s="1020"/>
      <c r="BE111" s="1020"/>
      <c r="BF111" s="1020"/>
      <c r="BG111" s="1020"/>
      <c r="BH111" s="1020"/>
      <c r="BI111" s="1020"/>
      <c r="BJ111" s="1020"/>
      <c r="BK111" s="1020"/>
      <c r="BL111" s="1020"/>
      <c r="BM111" s="1020"/>
      <c r="BN111" s="1020"/>
      <c r="BO111" s="1020"/>
      <c r="BP111" s="1021"/>
      <c r="BQ111" s="989">
        <v>211</v>
      </c>
      <c r="BR111" s="990"/>
      <c r="BS111" s="990"/>
      <c r="BT111" s="990"/>
      <c r="BU111" s="990"/>
      <c r="BV111" s="990">
        <v>1339</v>
      </c>
      <c r="BW111" s="990"/>
      <c r="BX111" s="990"/>
      <c r="BY111" s="990"/>
      <c r="BZ111" s="990"/>
      <c r="CA111" s="990">
        <v>1180</v>
      </c>
      <c r="CB111" s="990"/>
      <c r="CC111" s="990"/>
      <c r="CD111" s="990"/>
      <c r="CE111" s="990"/>
      <c r="CF111" s="984">
        <v>0</v>
      </c>
      <c r="CG111" s="985"/>
      <c r="CH111" s="985"/>
      <c r="CI111" s="985"/>
      <c r="CJ111" s="985"/>
      <c r="CK111" s="1015"/>
      <c r="CL111" s="1016"/>
      <c r="CM111" s="986" t="s">
        <v>439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382</v>
      </c>
      <c r="DH111" s="990"/>
      <c r="DI111" s="990"/>
      <c r="DJ111" s="990"/>
      <c r="DK111" s="990"/>
      <c r="DL111" s="990" t="s">
        <v>436</v>
      </c>
      <c r="DM111" s="990"/>
      <c r="DN111" s="990"/>
      <c r="DO111" s="990"/>
      <c r="DP111" s="990"/>
      <c r="DQ111" s="990" t="s">
        <v>382</v>
      </c>
      <c r="DR111" s="990"/>
      <c r="DS111" s="990"/>
      <c r="DT111" s="990"/>
      <c r="DU111" s="990"/>
      <c r="DV111" s="991" t="s">
        <v>122</v>
      </c>
      <c r="DW111" s="991"/>
      <c r="DX111" s="991"/>
      <c r="DY111" s="991"/>
      <c r="DZ111" s="992"/>
    </row>
    <row r="112" spans="1:131" s="226" customFormat="1" ht="26.25" customHeight="1">
      <c r="A112" s="1022" t="s">
        <v>440</v>
      </c>
      <c r="B112" s="1023"/>
      <c r="C112" s="1020" t="s">
        <v>441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436</v>
      </c>
      <c r="AB112" s="1029"/>
      <c r="AC112" s="1029"/>
      <c r="AD112" s="1029"/>
      <c r="AE112" s="1030"/>
      <c r="AF112" s="1031" t="s">
        <v>436</v>
      </c>
      <c r="AG112" s="1029"/>
      <c r="AH112" s="1029"/>
      <c r="AI112" s="1029"/>
      <c r="AJ112" s="1030"/>
      <c r="AK112" s="1031" t="s">
        <v>122</v>
      </c>
      <c r="AL112" s="1029"/>
      <c r="AM112" s="1029"/>
      <c r="AN112" s="1029"/>
      <c r="AO112" s="1030"/>
      <c r="AP112" s="1032" t="s">
        <v>436</v>
      </c>
      <c r="AQ112" s="1033"/>
      <c r="AR112" s="1033"/>
      <c r="AS112" s="1033"/>
      <c r="AT112" s="1034"/>
      <c r="AU112" s="970"/>
      <c r="AV112" s="971"/>
      <c r="AW112" s="971"/>
      <c r="AX112" s="971"/>
      <c r="AY112" s="971"/>
      <c r="AZ112" s="1019" t="s">
        <v>442</v>
      </c>
      <c r="BA112" s="1020"/>
      <c r="BB112" s="1020"/>
      <c r="BC112" s="1020"/>
      <c r="BD112" s="1020"/>
      <c r="BE112" s="1020"/>
      <c r="BF112" s="1020"/>
      <c r="BG112" s="1020"/>
      <c r="BH112" s="1020"/>
      <c r="BI112" s="1020"/>
      <c r="BJ112" s="1020"/>
      <c r="BK112" s="1020"/>
      <c r="BL112" s="1020"/>
      <c r="BM112" s="1020"/>
      <c r="BN112" s="1020"/>
      <c r="BO112" s="1020"/>
      <c r="BP112" s="1021"/>
      <c r="BQ112" s="989">
        <v>844117</v>
      </c>
      <c r="BR112" s="990"/>
      <c r="BS112" s="990"/>
      <c r="BT112" s="990"/>
      <c r="BU112" s="990"/>
      <c r="BV112" s="990">
        <v>855117</v>
      </c>
      <c r="BW112" s="990"/>
      <c r="BX112" s="990"/>
      <c r="BY112" s="990"/>
      <c r="BZ112" s="990"/>
      <c r="CA112" s="990">
        <v>967742</v>
      </c>
      <c r="CB112" s="990"/>
      <c r="CC112" s="990"/>
      <c r="CD112" s="990"/>
      <c r="CE112" s="990"/>
      <c r="CF112" s="984">
        <v>23.6</v>
      </c>
      <c r="CG112" s="985"/>
      <c r="CH112" s="985"/>
      <c r="CI112" s="985"/>
      <c r="CJ112" s="985"/>
      <c r="CK112" s="1015"/>
      <c r="CL112" s="1016"/>
      <c r="CM112" s="986" t="s">
        <v>443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436</v>
      </c>
      <c r="DH112" s="990"/>
      <c r="DI112" s="990"/>
      <c r="DJ112" s="990"/>
      <c r="DK112" s="990"/>
      <c r="DL112" s="990" t="s">
        <v>382</v>
      </c>
      <c r="DM112" s="990"/>
      <c r="DN112" s="990"/>
      <c r="DO112" s="990"/>
      <c r="DP112" s="990"/>
      <c r="DQ112" s="990" t="s">
        <v>436</v>
      </c>
      <c r="DR112" s="990"/>
      <c r="DS112" s="990"/>
      <c r="DT112" s="990"/>
      <c r="DU112" s="990"/>
      <c r="DV112" s="991" t="s">
        <v>122</v>
      </c>
      <c r="DW112" s="991"/>
      <c r="DX112" s="991"/>
      <c r="DY112" s="991"/>
      <c r="DZ112" s="992"/>
    </row>
    <row r="113" spans="1:130" s="226" customFormat="1" ht="26.25" customHeight="1">
      <c r="A113" s="1024"/>
      <c r="B113" s="1025"/>
      <c r="C113" s="1020" t="s">
        <v>444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52914</v>
      </c>
      <c r="AB113" s="1004"/>
      <c r="AC113" s="1004"/>
      <c r="AD113" s="1004"/>
      <c r="AE113" s="1005"/>
      <c r="AF113" s="1006">
        <v>48153</v>
      </c>
      <c r="AG113" s="1004"/>
      <c r="AH113" s="1004"/>
      <c r="AI113" s="1004"/>
      <c r="AJ113" s="1005"/>
      <c r="AK113" s="1006">
        <v>70458</v>
      </c>
      <c r="AL113" s="1004"/>
      <c r="AM113" s="1004"/>
      <c r="AN113" s="1004"/>
      <c r="AO113" s="1005"/>
      <c r="AP113" s="1007">
        <v>1.7</v>
      </c>
      <c r="AQ113" s="1008"/>
      <c r="AR113" s="1008"/>
      <c r="AS113" s="1008"/>
      <c r="AT113" s="1009"/>
      <c r="AU113" s="970"/>
      <c r="AV113" s="971"/>
      <c r="AW113" s="971"/>
      <c r="AX113" s="971"/>
      <c r="AY113" s="971"/>
      <c r="AZ113" s="1019" t="s">
        <v>445</v>
      </c>
      <c r="BA113" s="1020"/>
      <c r="BB113" s="1020"/>
      <c r="BC113" s="1020"/>
      <c r="BD113" s="1020"/>
      <c r="BE113" s="1020"/>
      <c r="BF113" s="1020"/>
      <c r="BG113" s="1020"/>
      <c r="BH113" s="1020"/>
      <c r="BI113" s="1020"/>
      <c r="BJ113" s="1020"/>
      <c r="BK113" s="1020"/>
      <c r="BL113" s="1020"/>
      <c r="BM113" s="1020"/>
      <c r="BN113" s="1020"/>
      <c r="BO113" s="1020"/>
      <c r="BP113" s="1021"/>
      <c r="BQ113" s="989" t="s">
        <v>436</v>
      </c>
      <c r="BR113" s="990"/>
      <c r="BS113" s="990"/>
      <c r="BT113" s="990"/>
      <c r="BU113" s="990"/>
      <c r="BV113" s="990" t="s">
        <v>436</v>
      </c>
      <c r="BW113" s="990"/>
      <c r="BX113" s="990"/>
      <c r="BY113" s="990"/>
      <c r="BZ113" s="990"/>
      <c r="CA113" s="990" t="s">
        <v>122</v>
      </c>
      <c r="CB113" s="990"/>
      <c r="CC113" s="990"/>
      <c r="CD113" s="990"/>
      <c r="CE113" s="990"/>
      <c r="CF113" s="984" t="s">
        <v>436</v>
      </c>
      <c r="CG113" s="985"/>
      <c r="CH113" s="985"/>
      <c r="CI113" s="985"/>
      <c r="CJ113" s="985"/>
      <c r="CK113" s="1015"/>
      <c r="CL113" s="1016"/>
      <c r="CM113" s="986" t="s">
        <v>446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436</v>
      </c>
      <c r="DH113" s="1029"/>
      <c r="DI113" s="1029"/>
      <c r="DJ113" s="1029"/>
      <c r="DK113" s="1030"/>
      <c r="DL113" s="1031" t="s">
        <v>122</v>
      </c>
      <c r="DM113" s="1029"/>
      <c r="DN113" s="1029"/>
      <c r="DO113" s="1029"/>
      <c r="DP113" s="1030"/>
      <c r="DQ113" s="1031" t="s">
        <v>436</v>
      </c>
      <c r="DR113" s="1029"/>
      <c r="DS113" s="1029"/>
      <c r="DT113" s="1029"/>
      <c r="DU113" s="1030"/>
      <c r="DV113" s="1032" t="s">
        <v>436</v>
      </c>
      <c r="DW113" s="1033"/>
      <c r="DX113" s="1033"/>
      <c r="DY113" s="1033"/>
      <c r="DZ113" s="1034"/>
    </row>
    <row r="114" spans="1:130" s="226" customFormat="1" ht="26.25" customHeight="1">
      <c r="A114" s="1024"/>
      <c r="B114" s="1025"/>
      <c r="C114" s="1020" t="s">
        <v>447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565</v>
      </c>
      <c r="AB114" s="1029"/>
      <c r="AC114" s="1029"/>
      <c r="AD114" s="1029"/>
      <c r="AE114" s="1030"/>
      <c r="AF114" s="1031" t="s">
        <v>122</v>
      </c>
      <c r="AG114" s="1029"/>
      <c r="AH114" s="1029"/>
      <c r="AI114" s="1029"/>
      <c r="AJ114" s="1030"/>
      <c r="AK114" s="1031" t="s">
        <v>436</v>
      </c>
      <c r="AL114" s="1029"/>
      <c r="AM114" s="1029"/>
      <c r="AN114" s="1029"/>
      <c r="AO114" s="1030"/>
      <c r="AP114" s="1032" t="s">
        <v>382</v>
      </c>
      <c r="AQ114" s="1033"/>
      <c r="AR114" s="1033"/>
      <c r="AS114" s="1033"/>
      <c r="AT114" s="1034"/>
      <c r="AU114" s="970"/>
      <c r="AV114" s="971"/>
      <c r="AW114" s="971"/>
      <c r="AX114" s="971"/>
      <c r="AY114" s="971"/>
      <c r="AZ114" s="1019" t="s">
        <v>448</v>
      </c>
      <c r="BA114" s="1020"/>
      <c r="BB114" s="1020"/>
      <c r="BC114" s="1020"/>
      <c r="BD114" s="1020"/>
      <c r="BE114" s="1020"/>
      <c r="BF114" s="1020"/>
      <c r="BG114" s="1020"/>
      <c r="BH114" s="1020"/>
      <c r="BI114" s="1020"/>
      <c r="BJ114" s="1020"/>
      <c r="BK114" s="1020"/>
      <c r="BL114" s="1020"/>
      <c r="BM114" s="1020"/>
      <c r="BN114" s="1020"/>
      <c r="BO114" s="1020"/>
      <c r="BP114" s="1021"/>
      <c r="BQ114" s="989">
        <v>1319021</v>
      </c>
      <c r="BR114" s="990"/>
      <c r="BS114" s="990"/>
      <c r="BT114" s="990"/>
      <c r="BU114" s="990"/>
      <c r="BV114" s="990">
        <v>1206612</v>
      </c>
      <c r="BW114" s="990"/>
      <c r="BX114" s="990"/>
      <c r="BY114" s="990"/>
      <c r="BZ114" s="990"/>
      <c r="CA114" s="990">
        <v>949717</v>
      </c>
      <c r="CB114" s="990"/>
      <c r="CC114" s="990"/>
      <c r="CD114" s="990"/>
      <c r="CE114" s="990"/>
      <c r="CF114" s="984">
        <v>23.1</v>
      </c>
      <c r="CG114" s="985"/>
      <c r="CH114" s="985"/>
      <c r="CI114" s="985"/>
      <c r="CJ114" s="985"/>
      <c r="CK114" s="1015"/>
      <c r="CL114" s="1016"/>
      <c r="CM114" s="986" t="s">
        <v>449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436</v>
      </c>
      <c r="DH114" s="1029"/>
      <c r="DI114" s="1029"/>
      <c r="DJ114" s="1029"/>
      <c r="DK114" s="1030"/>
      <c r="DL114" s="1031" t="s">
        <v>436</v>
      </c>
      <c r="DM114" s="1029"/>
      <c r="DN114" s="1029"/>
      <c r="DO114" s="1029"/>
      <c r="DP114" s="1030"/>
      <c r="DQ114" s="1031" t="s">
        <v>436</v>
      </c>
      <c r="DR114" s="1029"/>
      <c r="DS114" s="1029"/>
      <c r="DT114" s="1029"/>
      <c r="DU114" s="1030"/>
      <c r="DV114" s="1032" t="s">
        <v>436</v>
      </c>
      <c r="DW114" s="1033"/>
      <c r="DX114" s="1033"/>
      <c r="DY114" s="1033"/>
      <c r="DZ114" s="1034"/>
    </row>
    <row r="115" spans="1:130" s="226" customFormat="1" ht="26.25" customHeight="1">
      <c r="A115" s="1024"/>
      <c r="B115" s="1025"/>
      <c r="C115" s="1020" t="s">
        <v>450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103</v>
      </c>
      <c r="AB115" s="1004"/>
      <c r="AC115" s="1004"/>
      <c r="AD115" s="1004"/>
      <c r="AE115" s="1005"/>
      <c r="AF115" s="1006">
        <v>173</v>
      </c>
      <c r="AG115" s="1004"/>
      <c r="AH115" s="1004"/>
      <c r="AI115" s="1004"/>
      <c r="AJ115" s="1005"/>
      <c r="AK115" s="1006">
        <v>158</v>
      </c>
      <c r="AL115" s="1004"/>
      <c r="AM115" s="1004"/>
      <c r="AN115" s="1004"/>
      <c r="AO115" s="1005"/>
      <c r="AP115" s="1007">
        <v>0</v>
      </c>
      <c r="AQ115" s="1008"/>
      <c r="AR115" s="1008"/>
      <c r="AS115" s="1008"/>
      <c r="AT115" s="1009"/>
      <c r="AU115" s="970"/>
      <c r="AV115" s="971"/>
      <c r="AW115" s="971"/>
      <c r="AX115" s="971"/>
      <c r="AY115" s="971"/>
      <c r="AZ115" s="1019" t="s">
        <v>451</v>
      </c>
      <c r="BA115" s="1020"/>
      <c r="BB115" s="1020"/>
      <c r="BC115" s="1020"/>
      <c r="BD115" s="1020"/>
      <c r="BE115" s="1020"/>
      <c r="BF115" s="1020"/>
      <c r="BG115" s="1020"/>
      <c r="BH115" s="1020"/>
      <c r="BI115" s="1020"/>
      <c r="BJ115" s="1020"/>
      <c r="BK115" s="1020"/>
      <c r="BL115" s="1020"/>
      <c r="BM115" s="1020"/>
      <c r="BN115" s="1020"/>
      <c r="BO115" s="1020"/>
      <c r="BP115" s="1021"/>
      <c r="BQ115" s="989">
        <v>164947</v>
      </c>
      <c r="BR115" s="990"/>
      <c r="BS115" s="990"/>
      <c r="BT115" s="990"/>
      <c r="BU115" s="990"/>
      <c r="BV115" s="990">
        <v>157344</v>
      </c>
      <c r="BW115" s="990"/>
      <c r="BX115" s="990"/>
      <c r="BY115" s="990"/>
      <c r="BZ115" s="990"/>
      <c r="CA115" s="990">
        <v>161242</v>
      </c>
      <c r="CB115" s="990"/>
      <c r="CC115" s="990"/>
      <c r="CD115" s="990"/>
      <c r="CE115" s="990"/>
      <c r="CF115" s="984">
        <v>3.9</v>
      </c>
      <c r="CG115" s="985"/>
      <c r="CH115" s="985"/>
      <c r="CI115" s="985"/>
      <c r="CJ115" s="985"/>
      <c r="CK115" s="1015"/>
      <c r="CL115" s="1016"/>
      <c r="CM115" s="1019" t="s">
        <v>452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122</v>
      </c>
      <c r="DH115" s="1029"/>
      <c r="DI115" s="1029"/>
      <c r="DJ115" s="1029"/>
      <c r="DK115" s="1030"/>
      <c r="DL115" s="1031" t="s">
        <v>122</v>
      </c>
      <c r="DM115" s="1029"/>
      <c r="DN115" s="1029"/>
      <c r="DO115" s="1029"/>
      <c r="DP115" s="1030"/>
      <c r="DQ115" s="1031" t="s">
        <v>436</v>
      </c>
      <c r="DR115" s="1029"/>
      <c r="DS115" s="1029"/>
      <c r="DT115" s="1029"/>
      <c r="DU115" s="1030"/>
      <c r="DV115" s="1032" t="s">
        <v>436</v>
      </c>
      <c r="DW115" s="1033"/>
      <c r="DX115" s="1033"/>
      <c r="DY115" s="1033"/>
      <c r="DZ115" s="1034"/>
    </row>
    <row r="116" spans="1:130" s="226" customFormat="1" ht="26.25" customHeight="1">
      <c r="A116" s="1026"/>
      <c r="B116" s="1027"/>
      <c r="C116" s="1035" t="s">
        <v>453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132</v>
      </c>
      <c r="AB116" s="1029"/>
      <c r="AC116" s="1029"/>
      <c r="AD116" s="1029"/>
      <c r="AE116" s="1030"/>
      <c r="AF116" s="1031">
        <v>308</v>
      </c>
      <c r="AG116" s="1029"/>
      <c r="AH116" s="1029"/>
      <c r="AI116" s="1029"/>
      <c r="AJ116" s="1030"/>
      <c r="AK116" s="1031">
        <v>208</v>
      </c>
      <c r="AL116" s="1029"/>
      <c r="AM116" s="1029"/>
      <c r="AN116" s="1029"/>
      <c r="AO116" s="1030"/>
      <c r="AP116" s="1032">
        <v>0</v>
      </c>
      <c r="AQ116" s="1033"/>
      <c r="AR116" s="1033"/>
      <c r="AS116" s="1033"/>
      <c r="AT116" s="1034"/>
      <c r="AU116" s="970"/>
      <c r="AV116" s="971"/>
      <c r="AW116" s="971"/>
      <c r="AX116" s="971"/>
      <c r="AY116" s="971"/>
      <c r="AZ116" s="1037" t="s">
        <v>454</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122</v>
      </c>
      <c r="BW116" s="990"/>
      <c r="BX116" s="990"/>
      <c r="BY116" s="990"/>
      <c r="BZ116" s="990"/>
      <c r="CA116" s="990" t="s">
        <v>436</v>
      </c>
      <c r="CB116" s="990"/>
      <c r="CC116" s="990"/>
      <c r="CD116" s="990"/>
      <c r="CE116" s="990"/>
      <c r="CF116" s="984" t="s">
        <v>436</v>
      </c>
      <c r="CG116" s="985"/>
      <c r="CH116" s="985"/>
      <c r="CI116" s="985"/>
      <c r="CJ116" s="985"/>
      <c r="CK116" s="1015"/>
      <c r="CL116" s="1016"/>
      <c r="CM116" s="986" t="s">
        <v>455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382</v>
      </c>
      <c r="DH116" s="1029"/>
      <c r="DI116" s="1029"/>
      <c r="DJ116" s="1029"/>
      <c r="DK116" s="1030"/>
      <c r="DL116" s="1031" t="s">
        <v>122</v>
      </c>
      <c r="DM116" s="1029"/>
      <c r="DN116" s="1029"/>
      <c r="DO116" s="1029"/>
      <c r="DP116" s="1030"/>
      <c r="DQ116" s="1031" t="s">
        <v>436</v>
      </c>
      <c r="DR116" s="1029"/>
      <c r="DS116" s="1029"/>
      <c r="DT116" s="1029"/>
      <c r="DU116" s="1030"/>
      <c r="DV116" s="1032" t="s">
        <v>436</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456</v>
      </c>
      <c r="Z117" s="956"/>
      <c r="AA117" s="1046">
        <v>1401237</v>
      </c>
      <c r="AB117" s="1047"/>
      <c r="AC117" s="1047"/>
      <c r="AD117" s="1047"/>
      <c r="AE117" s="1048"/>
      <c r="AF117" s="1049">
        <v>1531390</v>
      </c>
      <c r="AG117" s="1047"/>
      <c r="AH117" s="1047"/>
      <c r="AI117" s="1047"/>
      <c r="AJ117" s="1048"/>
      <c r="AK117" s="1049">
        <v>1547822</v>
      </c>
      <c r="AL117" s="1047"/>
      <c r="AM117" s="1047"/>
      <c r="AN117" s="1047"/>
      <c r="AO117" s="1048"/>
      <c r="AP117" s="1050"/>
      <c r="AQ117" s="1051"/>
      <c r="AR117" s="1051"/>
      <c r="AS117" s="1051"/>
      <c r="AT117" s="1052"/>
      <c r="AU117" s="970"/>
      <c r="AV117" s="971"/>
      <c r="AW117" s="971"/>
      <c r="AX117" s="971"/>
      <c r="AY117" s="971"/>
      <c r="AZ117" s="1037" t="s">
        <v>457</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122</v>
      </c>
      <c r="BW117" s="990"/>
      <c r="BX117" s="990"/>
      <c r="BY117" s="990"/>
      <c r="BZ117" s="990"/>
      <c r="CA117" s="990" t="s">
        <v>382</v>
      </c>
      <c r="CB117" s="990"/>
      <c r="CC117" s="990"/>
      <c r="CD117" s="990"/>
      <c r="CE117" s="990"/>
      <c r="CF117" s="984" t="s">
        <v>382</v>
      </c>
      <c r="CG117" s="985"/>
      <c r="CH117" s="985"/>
      <c r="CI117" s="985"/>
      <c r="CJ117" s="985"/>
      <c r="CK117" s="1015"/>
      <c r="CL117" s="1016"/>
      <c r="CM117" s="986" t="s">
        <v>458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122</v>
      </c>
      <c r="DH117" s="1029"/>
      <c r="DI117" s="1029"/>
      <c r="DJ117" s="1029"/>
      <c r="DK117" s="1030"/>
      <c r="DL117" s="1031" t="s">
        <v>122</v>
      </c>
      <c r="DM117" s="1029"/>
      <c r="DN117" s="1029"/>
      <c r="DO117" s="1029"/>
      <c r="DP117" s="1030"/>
      <c r="DQ117" s="1031" t="s">
        <v>122</v>
      </c>
      <c r="DR117" s="1029"/>
      <c r="DS117" s="1029"/>
      <c r="DT117" s="1029"/>
      <c r="DU117" s="1030"/>
      <c r="DV117" s="1032" t="s">
        <v>382</v>
      </c>
      <c r="DW117" s="1033"/>
      <c r="DX117" s="1033"/>
      <c r="DY117" s="1033"/>
      <c r="DZ117" s="1034"/>
    </row>
    <row r="118" spans="1:130" s="226" customFormat="1" ht="26.25" customHeight="1">
      <c r="A118" s="974" t="s">
        <v>431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429</v>
      </c>
      <c r="AB118" s="955"/>
      <c r="AC118" s="955"/>
      <c r="AD118" s="955"/>
      <c r="AE118" s="956"/>
      <c r="AF118" s="954" t="s">
        <v>298</v>
      </c>
      <c r="AG118" s="955"/>
      <c r="AH118" s="955"/>
      <c r="AI118" s="955"/>
      <c r="AJ118" s="956"/>
      <c r="AK118" s="954" t="s">
        <v>297</v>
      </c>
      <c r="AL118" s="955"/>
      <c r="AM118" s="955"/>
      <c r="AN118" s="955"/>
      <c r="AO118" s="956"/>
      <c r="AP118" s="1041" t="s">
        <v>430</v>
      </c>
      <c r="AQ118" s="1042"/>
      <c r="AR118" s="1042"/>
      <c r="AS118" s="1042"/>
      <c r="AT118" s="1043"/>
      <c r="AU118" s="970"/>
      <c r="AV118" s="971"/>
      <c r="AW118" s="971"/>
      <c r="AX118" s="971"/>
      <c r="AY118" s="971"/>
      <c r="AZ118" s="1044" t="s">
        <v>459</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122</v>
      </c>
      <c r="BW118" s="1068"/>
      <c r="BX118" s="1068"/>
      <c r="BY118" s="1068"/>
      <c r="BZ118" s="1068"/>
      <c r="CA118" s="1068" t="s">
        <v>122</v>
      </c>
      <c r="CB118" s="1068"/>
      <c r="CC118" s="1068"/>
      <c r="CD118" s="1068"/>
      <c r="CE118" s="1068"/>
      <c r="CF118" s="984" t="s">
        <v>122</v>
      </c>
      <c r="CG118" s="985"/>
      <c r="CH118" s="985"/>
      <c r="CI118" s="985"/>
      <c r="CJ118" s="985"/>
      <c r="CK118" s="1015"/>
      <c r="CL118" s="1016"/>
      <c r="CM118" s="986" t="s">
        <v>460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122</v>
      </c>
      <c r="DM118" s="1029"/>
      <c r="DN118" s="1029"/>
      <c r="DO118" s="1029"/>
      <c r="DP118" s="1030"/>
      <c r="DQ118" s="1031" t="s">
        <v>382</v>
      </c>
      <c r="DR118" s="1029"/>
      <c r="DS118" s="1029"/>
      <c r="DT118" s="1029"/>
      <c r="DU118" s="1030"/>
      <c r="DV118" s="1032" t="s">
        <v>122</v>
      </c>
      <c r="DW118" s="1033"/>
      <c r="DX118" s="1033"/>
      <c r="DY118" s="1033"/>
      <c r="DZ118" s="1034"/>
    </row>
    <row r="119" spans="1:130" s="226" customFormat="1" ht="26.25" customHeight="1">
      <c r="A119" s="1128" t="s">
        <v>434</v>
      </c>
      <c r="B119" s="1014"/>
      <c r="C119" s="993" t="s">
        <v>435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122</v>
      </c>
      <c r="AB119" s="962"/>
      <c r="AC119" s="962"/>
      <c r="AD119" s="962"/>
      <c r="AE119" s="963"/>
      <c r="AF119" s="964" t="s">
        <v>122</v>
      </c>
      <c r="AG119" s="962"/>
      <c r="AH119" s="962"/>
      <c r="AI119" s="962"/>
      <c r="AJ119" s="963"/>
      <c r="AK119" s="964" t="s">
        <v>122</v>
      </c>
      <c r="AL119" s="962"/>
      <c r="AM119" s="962"/>
      <c r="AN119" s="962"/>
      <c r="AO119" s="963"/>
      <c r="AP119" s="965" t="s">
        <v>122</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461</v>
      </c>
      <c r="BP119" s="1076"/>
      <c r="BQ119" s="1067">
        <v>13192261</v>
      </c>
      <c r="BR119" s="1068"/>
      <c r="BS119" s="1068"/>
      <c r="BT119" s="1068"/>
      <c r="BU119" s="1068"/>
      <c r="BV119" s="1068">
        <v>12092631</v>
      </c>
      <c r="BW119" s="1068"/>
      <c r="BX119" s="1068"/>
      <c r="BY119" s="1068"/>
      <c r="BZ119" s="1068"/>
      <c r="CA119" s="1068">
        <v>11517636</v>
      </c>
      <c r="CB119" s="1068"/>
      <c r="CC119" s="1068"/>
      <c r="CD119" s="1068"/>
      <c r="CE119" s="1068"/>
      <c r="CF119" s="1069"/>
      <c r="CG119" s="1070"/>
      <c r="CH119" s="1070"/>
      <c r="CI119" s="1070"/>
      <c r="CJ119" s="1071"/>
      <c r="CK119" s="1017"/>
      <c r="CL119" s="1018"/>
      <c r="CM119" s="1072" t="s">
        <v>462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211</v>
      </c>
      <c r="DH119" s="1054"/>
      <c r="DI119" s="1054"/>
      <c r="DJ119" s="1054"/>
      <c r="DK119" s="1055"/>
      <c r="DL119" s="1053">
        <v>1339</v>
      </c>
      <c r="DM119" s="1054"/>
      <c r="DN119" s="1054"/>
      <c r="DO119" s="1054"/>
      <c r="DP119" s="1055"/>
      <c r="DQ119" s="1053">
        <v>1180</v>
      </c>
      <c r="DR119" s="1054"/>
      <c r="DS119" s="1054"/>
      <c r="DT119" s="1054"/>
      <c r="DU119" s="1055"/>
      <c r="DV119" s="1056">
        <v>0</v>
      </c>
      <c r="DW119" s="1057"/>
      <c r="DX119" s="1057"/>
      <c r="DY119" s="1057"/>
      <c r="DZ119" s="1058"/>
    </row>
    <row r="120" spans="1:130" s="226" customFormat="1" ht="26.25" customHeight="1">
      <c r="A120" s="1129"/>
      <c r="B120" s="1016"/>
      <c r="C120" s="986" t="s">
        <v>439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122</v>
      </c>
      <c r="AG120" s="1029"/>
      <c r="AH120" s="1029"/>
      <c r="AI120" s="1029"/>
      <c r="AJ120" s="1030"/>
      <c r="AK120" s="1031" t="s">
        <v>122</v>
      </c>
      <c r="AL120" s="1029"/>
      <c r="AM120" s="1029"/>
      <c r="AN120" s="1029"/>
      <c r="AO120" s="1030"/>
      <c r="AP120" s="1032" t="s">
        <v>122</v>
      </c>
      <c r="AQ120" s="1033"/>
      <c r="AR120" s="1033"/>
      <c r="AS120" s="1033"/>
      <c r="AT120" s="1034"/>
      <c r="AU120" s="1059" t="s">
        <v>463</v>
      </c>
      <c r="AV120" s="1060"/>
      <c r="AW120" s="1060"/>
      <c r="AX120" s="1060"/>
      <c r="AY120" s="1061"/>
      <c r="AZ120" s="1010" t="s">
        <v>464</v>
      </c>
      <c r="BA120" s="959"/>
      <c r="BB120" s="959"/>
      <c r="BC120" s="959"/>
      <c r="BD120" s="959"/>
      <c r="BE120" s="959"/>
      <c r="BF120" s="959"/>
      <c r="BG120" s="959"/>
      <c r="BH120" s="959"/>
      <c r="BI120" s="959"/>
      <c r="BJ120" s="959"/>
      <c r="BK120" s="959"/>
      <c r="BL120" s="959"/>
      <c r="BM120" s="959"/>
      <c r="BN120" s="959"/>
      <c r="BO120" s="959"/>
      <c r="BP120" s="960"/>
      <c r="BQ120" s="996">
        <v>1750874</v>
      </c>
      <c r="BR120" s="997"/>
      <c r="BS120" s="997"/>
      <c r="BT120" s="997"/>
      <c r="BU120" s="997"/>
      <c r="BV120" s="997">
        <v>2020288</v>
      </c>
      <c r="BW120" s="997"/>
      <c r="BX120" s="997"/>
      <c r="BY120" s="997"/>
      <c r="BZ120" s="997"/>
      <c r="CA120" s="997">
        <v>2040821</v>
      </c>
      <c r="CB120" s="997"/>
      <c r="CC120" s="997"/>
      <c r="CD120" s="997"/>
      <c r="CE120" s="997"/>
      <c r="CF120" s="1011">
        <v>49.7</v>
      </c>
      <c r="CG120" s="1012"/>
      <c r="CH120" s="1012"/>
      <c r="CI120" s="1012"/>
      <c r="CJ120" s="1012"/>
      <c r="CK120" s="1077" t="s">
        <v>465</v>
      </c>
      <c r="CL120" s="1078"/>
      <c r="CM120" s="1078"/>
      <c r="CN120" s="1078"/>
      <c r="CO120" s="1079"/>
      <c r="CP120" s="1085" t="s">
        <v>399</v>
      </c>
      <c r="CQ120" s="1086"/>
      <c r="CR120" s="1086"/>
      <c r="CS120" s="1086"/>
      <c r="CT120" s="1086"/>
      <c r="CU120" s="1086"/>
      <c r="CV120" s="1086"/>
      <c r="CW120" s="1086"/>
      <c r="CX120" s="1086"/>
      <c r="CY120" s="1086"/>
      <c r="CZ120" s="1086"/>
      <c r="DA120" s="1086"/>
      <c r="DB120" s="1086"/>
      <c r="DC120" s="1086"/>
      <c r="DD120" s="1086"/>
      <c r="DE120" s="1086"/>
      <c r="DF120" s="1087"/>
      <c r="DG120" s="996">
        <v>708269</v>
      </c>
      <c r="DH120" s="997"/>
      <c r="DI120" s="997"/>
      <c r="DJ120" s="997"/>
      <c r="DK120" s="997"/>
      <c r="DL120" s="997">
        <v>715762</v>
      </c>
      <c r="DM120" s="997"/>
      <c r="DN120" s="997"/>
      <c r="DO120" s="997"/>
      <c r="DP120" s="997"/>
      <c r="DQ120" s="997">
        <v>843497</v>
      </c>
      <c r="DR120" s="997"/>
      <c r="DS120" s="997"/>
      <c r="DT120" s="997"/>
      <c r="DU120" s="997"/>
      <c r="DV120" s="998">
        <v>20.5</v>
      </c>
      <c r="DW120" s="998"/>
      <c r="DX120" s="998"/>
      <c r="DY120" s="998"/>
      <c r="DZ120" s="999"/>
    </row>
    <row r="121" spans="1:130" s="226" customFormat="1" ht="26.25" customHeight="1">
      <c r="A121" s="1129"/>
      <c r="B121" s="1016"/>
      <c r="C121" s="1037" t="s">
        <v>466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382</v>
      </c>
      <c r="AG121" s="1029"/>
      <c r="AH121" s="1029"/>
      <c r="AI121" s="1029"/>
      <c r="AJ121" s="1030"/>
      <c r="AK121" s="1031" t="s">
        <v>122</v>
      </c>
      <c r="AL121" s="1029"/>
      <c r="AM121" s="1029"/>
      <c r="AN121" s="1029"/>
      <c r="AO121" s="1030"/>
      <c r="AP121" s="1032" t="s">
        <v>122</v>
      </c>
      <c r="AQ121" s="1033"/>
      <c r="AR121" s="1033"/>
      <c r="AS121" s="1033"/>
      <c r="AT121" s="1034"/>
      <c r="AU121" s="1062"/>
      <c r="AV121" s="1063"/>
      <c r="AW121" s="1063"/>
      <c r="AX121" s="1063"/>
      <c r="AY121" s="1064"/>
      <c r="AZ121" s="1019" t="s">
        <v>467</v>
      </c>
      <c r="BA121" s="1020"/>
      <c r="BB121" s="1020"/>
      <c r="BC121" s="1020"/>
      <c r="BD121" s="1020"/>
      <c r="BE121" s="1020"/>
      <c r="BF121" s="1020"/>
      <c r="BG121" s="1020"/>
      <c r="BH121" s="1020"/>
      <c r="BI121" s="1020"/>
      <c r="BJ121" s="1020"/>
      <c r="BK121" s="1020"/>
      <c r="BL121" s="1020"/>
      <c r="BM121" s="1020"/>
      <c r="BN121" s="1020"/>
      <c r="BO121" s="1020"/>
      <c r="BP121" s="1021"/>
      <c r="BQ121" s="989">
        <v>533279</v>
      </c>
      <c r="BR121" s="990"/>
      <c r="BS121" s="990"/>
      <c r="BT121" s="990"/>
      <c r="BU121" s="990"/>
      <c r="BV121" s="990">
        <v>486624</v>
      </c>
      <c r="BW121" s="990"/>
      <c r="BX121" s="990"/>
      <c r="BY121" s="990"/>
      <c r="BZ121" s="990"/>
      <c r="CA121" s="990">
        <v>438784</v>
      </c>
      <c r="CB121" s="990"/>
      <c r="CC121" s="990"/>
      <c r="CD121" s="990"/>
      <c r="CE121" s="990"/>
      <c r="CF121" s="984">
        <v>10.7</v>
      </c>
      <c r="CG121" s="985"/>
      <c r="CH121" s="985"/>
      <c r="CI121" s="985"/>
      <c r="CJ121" s="985"/>
      <c r="CK121" s="1080"/>
      <c r="CL121" s="1081"/>
      <c r="CM121" s="1081"/>
      <c r="CN121" s="1081"/>
      <c r="CO121" s="1082"/>
      <c r="CP121" s="1090" t="s">
        <v>405</v>
      </c>
      <c r="CQ121" s="1091"/>
      <c r="CR121" s="1091"/>
      <c r="CS121" s="1091"/>
      <c r="CT121" s="1091"/>
      <c r="CU121" s="1091"/>
      <c r="CV121" s="1091"/>
      <c r="CW121" s="1091"/>
      <c r="CX121" s="1091"/>
      <c r="CY121" s="1091"/>
      <c r="CZ121" s="1091"/>
      <c r="DA121" s="1091"/>
      <c r="DB121" s="1091"/>
      <c r="DC121" s="1091"/>
      <c r="DD121" s="1091"/>
      <c r="DE121" s="1091"/>
      <c r="DF121" s="1092"/>
      <c r="DG121" s="989">
        <v>119781</v>
      </c>
      <c r="DH121" s="990"/>
      <c r="DI121" s="990"/>
      <c r="DJ121" s="990"/>
      <c r="DK121" s="990"/>
      <c r="DL121" s="990">
        <v>111587</v>
      </c>
      <c r="DM121" s="990"/>
      <c r="DN121" s="990"/>
      <c r="DO121" s="990"/>
      <c r="DP121" s="990"/>
      <c r="DQ121" s="990">
        <v>103253</v>
      </c>
      <c r="DR121" s="990"/>
      <c r="DS121" s="990"/>
      <c r="DT121" s="990"/>
      <c r="DU121" s="990"/>
      <c r="DV121" s="991">
        <v>2.5</v>
      </c>
      <c r="DW121" s="991"/>
      <c r="DX121" s="991"/>
      <c r="DY121" s="991"/>
      <c r="DZ121" s="992"/>
    </row>
    <row r="122" spans="1:130" s="226" customFormat="1" ht="26.25" customHeight="1">
      <c r="A122" s="1129"/>
      <c r="B122" s="1016"/>
      <c r="C122" s="986" t="s">
        <v>449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122</v>
      </c>
      <c r="AG122" s="1029"/>
      <c r="AH122" s="1029"/>
      <c r="AI122" s="1029"/>
      <c r="AJ122" s="1030"/>
      <c r="AK122" s="1031" t="s">
        <v>122</v>
      </c>
      <c r="AL122" s="1029"/>
      <c r="AM122" s="1029"/>
      <c r="AN122" s="1029"/>
      <c r="AO122" s="1030"/>
      <c r="AP122" s="1032" t="s">
        <v>122</v>
      </c>
      <c r="AQ122" s="1033"/>
      <c r="AR122" s="1033"/>
      <c r="AS122" s="1033"/>
      <c r="AT122" s="1034"/>
      <c r="AU122" s="1062"/>
      <c r="AV122" s="1063"/>
      <c r="AW122" s="1063"/>
      <c r="AX122" s="1063"/>
      <c r="AY122" s="1064"/>
      <c r="AZ122" s="1044" t="s">
        <v>468</v>
      </c>
      <c r="BA122" s="1035"/>
      <c r="BB122" s="1035"/>
      <c r="BC122" s="1035"/>
      <c r="BD122" s="1035"/>
      <c r="BE122" s="1035"/>
      <c r="BF122" s="1035"/>
      <c r="BG122" s="1035"/>
      <c r="BH122" s="1035"/>
      <c r="BI122" s="1035"/>
      <c r="BJ122" s="1035"/>
      <c r="BK122" s="1035"/>
      <c r="BL122" s="1035"/>
      <c r="BM122" s="1035"/>
      <c r="BN122" s="1035"/>
      <c r="BO122" s="1035"/>
      <c r="BP122" s="1036"/>
      <c r="BQ122" s="1067">
        <v>8398851</v>
      </c>
      <c r="BR122" s="1068"/>
      <c r="BS122" s="1068"/>
      <c r="BT122" s="1068"/>
      <c r="BU122" s="1068"/>
      <c r="BV122" s="1068">
        <v>8103304</v>
      </c>
      <c r="BW122" s="1068"/>
      <c r="BX122" s="1068"/>
      <c r="BY122" s="1068"/>
      <c r="BZ122" s="1068"/>
      <c r="CA122" s="1068">
        <v>8045184</v>
      </c>
      <c r="CB122" s="1068"/>
      <c r="CC122" s="1068"/>
      <c r="CD122" s="1068"/>
      <c r="CE122" s="1068"/>
      <c r="CF122" s="1088">
        <v>195.9</v>
      </c>
      <c r="CG122" s="1089"/>
      <c r="CH122" s="1089"/>
      <c r="CI122" s="1089"/>
      <c r="CJ122" s="1089"/>
      <c r="CK122" s="1080"/>
      <c r="CL122" s="1081"/>
      <c r="CM122" s="1081"/>
      <c r="CN122" s="1081"/>
      <c r="CO122" s="1082"/>
      <c r="CP122" s="1090" t="s">
        <v>469</v>
      </c>
      <c r="CQ122" s="1091"/>
      <c r="CR122" s="1091"/>
      <c r="CS122" s="1091"/>
      <c r="CT122" s="1091"/>
      <c r="CU122" s="1091"/>
      <c r="CV122" s="1091"/>
      <c r="CW122" s="1091"/>
      <c r="CX122" s="1091"/>
      <c r="CY122" s="1091"/>
      <c r="CZ122" s="1091"/>
      <c r="DA122" s="1091"/>
      <c r="DB122" s="1091"/>
      <c r="DC122" s="1091"/>
      <c r="DD122" s="1091"/>
      <c r="DE122" s="1091"/>
      <c r="DF122" s="1092"/>
      <c r="DG122" s="989">
        <v>14745</v>
      </c>
      <c r="DH122" s="990"/>
      <c r="DI122" s="990"/>
      <c r="DJ122" s="990"/>
      <c r="DK122" s="990"/>
      <c r="DL122" s="990">
        <v>24980</v>
      </c>
      <c r="DM122" s="990"/>
      <c r="DN122" s="990"/>
      <c r="DO122" s="990"/>
      <c r="DP122" s="990"/>
      <c r="DQ122" s="990">
        <v>16959</v>
      </c>
      <c r="DR122" s="990"/>
      <c r="DS122" s="990"/>
      <c r="DT122" s="990"/>
      <c r="DU122" s="990"/>
      <c r="DV122" s="991">
        <v>0.4</v>
      </c>
      <c r="DW122" s="991"/>
      <c r="DX122" s="991"/>
      <c r="DY122" s="991"/>
      <c r="DZ122" s="992"/>
    </row>
    <row r="123" spans="1:130" s="226" customFormat="1" ht="26.25" customHeight="1">
      <c r="A123" s="1129"/>
      <c r="B123" s="1016"/>
      <c r="C123" s="986" t="s">
        <v>455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382</v>
      </c>
      <c r="AB123" s="1029"/>
      <c r="AC123" s="1029"/>
      <c r="AD123" s="1029"/>
      <c r="AE123" s="1030"/>
      <c r="AF123" s="1031" t="s">
        <v>382</v>
      </c>
      <c r="AG123" s="1029"/>
      <c r="AH123" s="1029"/>
      <c r="AI123" s="1029"/>
      <c r="AJ123" s="1030"/>
      <c r="AK123" s="1031" t="s">
        <v>382</v>
      </c>
      <c r="AL123" s="1029"/>
      <c r="AM123" s="1029"/>
      <c r="AN123" s="1029"/>
      <c r="AO123" s="1030"/>
      <c r="AP123" s="1032" t="s">
        <v>382</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470</v>
      </c>
      <c r="BP123" s="1076"/>
      <c r="BQ123" s="1135">
        <v>10683004</v>
      </c>
      <c r="BR123" s="1136"/>
      <c r="BS123" s="1136"/>
      <c r="BT123" s="1136"/>
      <c r="BU123" s="1136"/>
      <c r="BV123" s="1136">
        <v>10610216</v>
      </c>
      <c r="BW123" s="1136"/>
      <c r="BX123" s="1136"/>
      <c r="BY123" s="1136"/>
      <c r="BZ123" s="1136"/>
      <c r="CA123" s="1136">
        <v>10524789</v>
      </c>
      <c r="CB123" s="1136"/>
      <c r="CC123" s="1136"/>
      <c r="CD123" s="1136"/>
      <c r="CE123" s="1136"/>
      <c r="CF123" s="1069"/>
      <c r="CG123" s="1070"/>
      <c r="CH123" s="1070"/>
      <c r="CI123" s="1070"/>
      <c r="CJ123" s="1071"/>
      <c r="CK123" s="1080"/>
      <c r="CL123" s="1081"/>
      <c r="CM123" s="1081"/>
      <c r="CN123" s="1081"/>
      <c r="CO123" s="1082"/>
      <c r="CP123" s="1090" t="s">
        <v>471</v>
      </c>
      <c r="CQ123" s="1091"/>
      <c r="CR123" s="1091"/>
      <c r="CS123" s="1091"/>
      <c r="CT123" s="1091"/>
      <c r="CU123" s="1091"/>
      <c r="CV123" s="1091"/>
      <c r="CW123" s="1091"/>
      <c r="CX123" s="1091"/>
      <c r="CY123" s="1091"/>
      <c r="CZ123" s="1091"/>
      <c r="DA123" s="1091"/>
      <c r="DB123" s="1091"/>
      <c r="DC123" s="1091"/>
      <c r="DD123" s="1091"/>
      <c r="DE123" s="1091"/>
      <c r="DF123" s="1092"/>
      <c r="DG123" s="1028">
        <v>1322</v>
      </c>
      <c r="DH123" s="1029"/>
      <c r="DI123" s="1029"/>
      <c r="DJ123" s="1029"/>
      <c r="DK123" s="1030"/>
      <c r="DL123" s="1031">
        <v>1878</v>
      </c>
      <c r="DM123" s="1029"/>
      <c r="DN123" s="1029"/>
      <c r="DO123" s="1029"/>
      <c r="DP123" s="1030"/>
      <c r="DQ123" s="1031">
        <v>2047</v>
      </c>
      <c r="DR123" s="1029"/>
      <c r="DS123" s="1029"/>
      <c r="DT123" s="1029"/>
      <c r="DU123" s="1030"/>
      <c r="DV123" s="1032">
        <v>0</v>
      </c>
      <c r="DW123" s="1033"/>
      <c r="DX123" s="1033"/>
      <c r="DY123" s="1033"/>
      <c r="DZ123" s="1034"/>
    </row>
    <row r="124" spans="1:130" s="226" customFormat="1" ht="26.25" customHeight="1" thickBot="1">
      <c r="A124" s="1129"/>
      <c r="B124" s="1016"/>
      <c r="C124" s="986" t="s">
        <v>458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472</v>
      </c>
      <c r="AB124" s="1029"/>
      <c r="AC124" s="1029"/>
      <c r="AD124" s="1029"/>
      <c r="AE124" s="1030"/>
      <c r="AF124" s="1031" t="s">
        <v>472</v>
      </c>
      <c r="AG124" s="1029"/>
      <c r="AH124" s="1029"/>
      <c r="AI124" s="1029"/>
      <c r="AJ124" s="1030"/>
      <c r="AK124" s="1031" t="s">
        <v>472</v>
      </c>
      <c r="AL124" s="1029"/>
      <c r="AM124" s="1029"/>
      <c r="AN124" s="1029"/>
      <c r="AO124" s="1030"/>
      <c r="AP124" s="1032" t="s">
        <v>122</v>
      </c>
      <c r="AQ124" s="1033"/>
      <c r="AR124" s="1033"/>
      <c r="AS124" s="1033"/>
      <c r="AT124" s="1034"/>
      <c r="AU124" s="1131" t="s">
        <v>473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58.9</v>
      </c>
      <c r="BR124" s="1098"/>
      <c r="BS124" s="1098"/>
      <c r="BT124" s="1098"/>
      <c r="BU124" s="1098"/>
      <c r="BV124" s="1098">
        <v>35.6</v>
      </c>
      <c r="BW124" s="1098"/>
      <c r="BX124" s="1098"/>
      <c r="BY124" s="1098"/>
      <c r="BZ124" s="1098"/>
      <c r="CA124" s="1098">
        <v>24.1</v>
      </c>
      <c r="CB124" s="1098"/>
      <c r="CC124" s="1098"/>
      <c r="CD124" s="1098"/>
      <c r="CE124" s="1098"/>
      <c r="CF124" s="1099"/>
      <c r="CG124" s="1100"/>
      <c r="CH124" s="1100"/>
      <c r="CI124" s="1100"/>
      <c r="CJ124" s="1101"/>
      <c r="CK124" s="1083"/>
      <c r="CL124" s="1083"/>
      <c r="CM124" s="1083"/>
      <c r="CN124" s="1083"/>
      <c r="CO124" s="1084"/>
      <c r="CP124" s="1090" t="s">
        <v>474</v>
      </c>
      <c r="CQ124" s="1091"/>
      <c r="CR124" s="1091"/>
      <c r="CS124" s="1091"/>
      <c r="CT124" s="1091"/>
      <c r="CU124" s="1091"/>
      <c r="CV124" s="1091"/>
      <c r="CW124" s="1091"/>
      <c r="CX124" s="1091"/>
      <c r="CY124" s="1091"/>
      <c r="CZ124" s="1091"/>
      <c r="DA124" s="1091"/>
      <c r="DB124" s="1091"/>
      <c r="DC124" s="1091"/>
      <c r="DD124" s="1091"/>
      <c r="DE124" s="1091"/>
      <c r="DF124" s="1092"/>
      <c r="DG124" s="1075" t="s">
        <v>472</v>
      </c>
      <c r="DH124" s="1054"/>
      <c r="DI124" s="1054"/>
      <c r="DJ124" s="1054"/>
      <c r="DK124" s="1055"/>
      <c r="DL124" s="1053">
        <v>910</v>
      </c>
      <c r="DM124" s="1054"/>
      <c r="DN124" s="1054"/>
      <c r="DO124" s="1054"/>
      <c r="DP124" s="1055"/>
      <c r="DQ124" s="1053">
        <v>1986</v>
      </c>
      <c r="DR124" s="1054"/>
      <c r="DS124" s="1054"/>
      <c r="DT124" s="1054"/>
      <c r="DU124" s="1055"/>
      <c r="DV124" s="1056">
        <v>0</v>
      </c>
      <c r="DW124" s="1057"/>
      <c r="DX124" s="1057"/>
      <c r="DY124" s="1057"/>
      <c r="DZ124" s="1058"/>
    </row>
    <row r="125" spans="1:130" s="226" customFormat="1" ht="26.25" customHeight="1">
      <c r="A125" s="1129"/>
      <c r="B125" s="1016"/>
      <c r="C125" s="986" t="s">
        <v>460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472</v>
      </c>
      <c r="AL125" s="1029"/>
      <c r="AM125" s="1029"/>
      <c r="AN125" s="1029"/>
      <c r="AO125" s="1030"/>
      <c r="AP125" s="1032" t="s">
        <v>472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475</v>
      </c>
      <c r="CL125" s="1078"/>
      <c r="CM125" s="1078"/>
      <c r="CN125" s="1078"/>
      <c r="CO125" s="1079"/>
      <c r="CP125" s="1010" t="s">
        <v>476</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c r="A126" s="1129"/>
      <c r="B126" s="1016"/>
      <c r="C126" s="986" t="s">
        <v>462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472</v>
      </c>
      <c r="AB126" s="1029"/>
      <c r="AC126" s="1029"/>
      <c r="AD126" s="1029"/>
      <c r="AE126" s="1030"/>
      <c r="AF126" s="1031" t="s">
        <v>122</v>
      </c>
      <c r="AG126" s="1029"/>
      <c r="AH126" s="1029"/>
      <c r="AI126" s="1029"/>
      <c r="AJ126" s="1030"/>
      <c r="AK126" s="1031" t="s">
        <v>122</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477</v>
      </c>
      <c r="CQ126" s="1020"/>
      <c r="CR126" s="1020"/>
      <c r="CS126" s="1020"/>
      <c r="CT126" s="1020"/>
      <c r="CU126" s="1020"/>
      <c r="CV126" s="1020"/>
      <c r="CW126" s="1020"/>
      <c r="CX126" s="1020"/>
      <c r="CY126" s="1020"/>
      <c r="CZ126" s="1020"/>
      <c r="DA126" s="1020"/>
      <c r="DB126" s="1020"/>
      <c r="DC126" s="1020"/>
      <c r="DD126" s="1020"/>
      <c r="DE126" s="1020"/>
      <c r="DF126" s="1021"/>
      <c r="DG126" s="989" t="s">
        <v>472</v>
      </c>
      <c r="DH126" s="990"/>
      <c r="DI126" s="990"/>
      <c r="DJ126" s="990"/>
      <c r="DK126" s="990"/>
      <c r="DL126" s="990" t="s">
        <v>122</v>
      </c>
      <c r="DM126" s="990"/>
      <c r="DN126" s="990"/>
      <c r="DO126" s="990"/>
      <c r="DP126" s="990"/>
      <c r="DQ126" s="990" t="s">
        <v>472</v>
      </c>
      <c r="DR126" s="990"/>
      <c r="DS126" s="990"/>
      <c r="DT126" s="990"/>
      <c r="DU126" s="990"/>
      <c r="DV126" s="991" t="s">
        <v>472</v>
      </c>
      <c r="DW126" s="991"/>
      <c r="DX126" s="991"/>
      <c r="DY126" s="991"/>
      <c r="DZ126" s="992"/>
    </row>
    <row r="127" spans="1:130" s="226" customFormat="1" ht="26.25" customHeight="1">
      <c r="A127" s="1130"/>
      <c r="B127" s="1018"/>
      <c r="C127" s="1072" t="s">
        <v>478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103</v>
      </c>
      <c r="AB127" s="1029"/>
      <c r="AC127" s="1029"/>
      <c r="AD127" s="1029"/>
      <c r="AE127" s="1030"/>
      <c r="AF127" s="1031">
        <v>173</v>
      </c>
      <c r="AG127" s="1029"/>
      <c r="AH127" s="1029"/>
      <c r="AI127" s="1029"/>
      <c r="AJ127" s="1030"/>
      <c r="AK127" s="1031">
        <v>158</v>
      </c>
      <c r="AL127" s="1029"/>
      <c r="AM127" s="1029"/>
      <c r="AN127" s="1029"/>
      <c r="AO127" s="1030"/>
      <c r="AP127" s="1032">
        <v>0</v>
      </c>
      <c r="AQ127" s="1033"/>
      <c r="AR127" s="1033"/>
      <c r="AS127" s="1033"/>
      <c r="AT127" s="1034"/>
      <c r="AU127" s="262"/>
      <c r="AV127" s="262"/>
      <c r="AW127" s="262"/>
      <c r="AX127" s="1102" t="s">
        <v>479</v>
      </c>
      <c r="AY127" s="1103"/>
      <c r="AZ127" s="1103"/>
      <c r="BA127" s="1103"/>
      <c r="BB127" s="1103"/>
      <c r="BC127" s="1103"/>
      <c r="BD127" s="1103"/>
      <c r="BE127" s="1104"/>
      <c r="BF127" s="1105" t="s">
        <v>480</v>
      </c>
      <c r="BG127" s="1103"/>
      <c r="BH127" s="1103"/>
      <c r="BI127" s="1103"/>
      <c r="BJ127" s="1103"/>
      <c r="BK127" s="1103"/>
      <c r="BL127" s="1104"/>
      <c r="BM127" s="1105" t="s">
        <v>481</v>
      </c>
      <c r="BN127" s="1103"/>
      <c r="BO127" s="1103"/>
      <c r="BP127" s="1103"/>
      <c r="BQ127" s="1103"/>
      <c r="BR127" s="1103"/>
      <c r="BS127" s="1104"/>
      <c r="BT127" s="1105" t="s">
        <v>482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483</v>
      </c>
      <c r="CQ127" s="1020"/>
      <c r="CR127" s="1020"/>
      <c r="CS127" s="1020"/>
      <c r="CT127" s="1020"/>
      <c r="CU127" s="1020"/>
      <c r="CV127" s="1020"/>
      <c r="CW127" s="1020"/>
      <c r="CX127" s="1020"/>
      <c r="CY127" s="1020"/>
      <c r="CZ127" s="1020"/>
      <c r="DA127" s="1020"/>
      <c r="DB127" s="1020"/>
      <c r="DC127" s="1020"/>
      <c r="DD127" s="1020"/>
      <c r="DE127" s="1020"/>
      <c r="DF127" s="1021"/>
      <c r="DG127" s="989" t="s">
        <v>122</v>
      </c>
      <c r="DH127" s="990"/>
      <c r="DI127" s="990"/>
      <c r="DJ127" s="990"/>
      <c r="DK127" s="990"/>
      <c r="DL127" s="990" t="s">
        <v>472</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c r="A128" s="1113" t="s">
        <v>484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485</v>
      </c>
      <c r="X128" s="1115"/>
      <c r="Y128" s="1115"/>
      <c r="Z128" s="1116"/>
      <c r="AA128" s="1117">
        <v>38584</v>
      </c>
      <c r="AB128" s="1118"/>
      <c r="AC128" s="1118"/>
      <c r="AD128" s="1118"/>
      <c r="AE128" s="1119"/>
      <c r="AF128" s="1120">
        <v>51689</v>
      </c>
      <c r="AG128" s="1118"/>
      <c r="AH128" s="1118"/>
      <c r="AI128" s="1118"/>
      <c r="AJ128" s="1119"/>
      <c r="AK128" s="1120">
        <v>50716</v>
      </c>
      <c r="AL128" s="1118"/>
      <c r="AM128" s="1118"/>
      <c r="AN128" s="1118"/>
      <c r="AO128" s="1119"/>
      <c r="AP128" s="1121"/>
      <c r="AQ128" s="1122"/>
      <c r="AR128" s="1122"/>
      <c r="AS128" s="1122"/>
      <c r="AT128" s="1123"/>
      <c r="AU128" s="262"/>
      <c r="AV128" s="262"/>
      <c r="AW128" s="262"/>
      <c r="AX128" s="958" t="s">
        <v>486</v>
      </c>
      <c r="AY128" s="959"/>
      <c r="AZ128" s="959"/>
      <c r="BA128" s="959"/>
      <c r="BB128" s="959"/>
      <c r="BC128" s="959"/>
      <c r="BD128" s="959"/>
      <c r="BE128" s="960"/>
      <c r="BF128" s="1124" t="s">
        <v>122</v>
      </c>
      <c r="BG128" s="1125"/>
      <c r="BH128" s="1125"/>
      <c r="BI128" s="1125"/>
      <c r="BJ128" s="1125"/>
      <c r="BK128" s="1125"/>
      <c r="BL128" s="1126"/>
      <c r="BM128" s="1124">
        <v>14.88</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487</v>
      </c>
      <c r="CQ128" s="1107"/>
      <c r="CR128" s="1107"/>
      <c r="CS128" s="1107"/>
      <c r="CT128" s="1107"/>
      <c r="CU128" s="1107"/>
      <c r="CV128" s="1107"/>
      <c r="CW128" s="1107"/>
      <c r="CX128" s="1107"/>
      <c r="CY128" s="1107"/>
      <c r="CZ128" s="1107"/>
      <c r="DA128" s="1107"/>
      <c r="DB128" s="1107"/>
      <c r="DC128" s="1107"/>
      <c r="DD128" s="1107"/>
      <c r="DE128" s="1107"/>
      <c r="DF128" s="1108"/>
      <c r="DG128" s="1109">
        <v>164947</v>
      </c>
      <c r="DH128" s="1110"/>
      <c r="DI128" s="1110"/>
      <c r="DJ128" s="1110"/>
      <c r="DK128" s="1110"/>
      <c r="DL128" s="1110">
        <v>157344</v>
      </c>
      <c r="DM128" s="1110"/>
      <c r="DN128" s="1110"/>
      <c r="DO128" s="1110"/>
      <c r="DP128" s="1110"/>
      <c r="DQ128" s="1110">
        <v>161242</v>
      </c>
      <c r="DR128" s="1110"/>
      <c r="DS128" s="1110"/>
      <c r="DT128" s="1110"/>
      <c r="DU128" s="1110"/>
      <c r="DV128" s="1111">
        <v>3.9</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488</v>
      </c>
      <c r="X129" s="1144"/>
      <c r="Y129" s="1144"/>
      <c r="Z129" s="1145"/>
      <c r="AA129" s="1028">
        <v>5205474</v>
      </c>
      <c r="AB129" s="1029"/>
      <c r="AC129" s="1029"/>
      <c r="AD129" s="1029"/>
      <c r="AE129" s="1030"/>
      <c r="AF129" s="1031">
        <v>5220605</v>
      </c>
      <c r="AG129" s="1029"/>
      <c r="AH129" s="1029"/>
      <c r="AI129" s="1029"/>
      <c r="AJ129" s="1030"/>
      <c r="AK129" s="1031">
        <v>5186516</v>
      </c>
      <c r="AL129" s="1029"/>
      <c r="AM129" s="1029"/>
      <c r="AN129" s="1029"/>
      <c r="AO129" s="1030"/>
      <c r="AP129" s="1146"/>
      <c r="AQ129" s="1147"/>
      <c r="AR129" s="1147"/>
      <c r="AS129" s="1147"/>
      <c r="AT129" s="1148"/>
      <c r="AU129" s="264"/>
      <c r="AV129" s="264"/>
      <c r="AW129" s="264"/>
      <c r="AX129" s="1137" t="s">
        <v>489</v>
      </c>
      <c r="AY129" s="1020"/>
      <c r="AZ129" s="1020"/>
      <c r="BA129" s="1020"/>
      <c r="BB129" s="1020"/>
      <c r="BC129" s="1020"/>
      <c r="BD129" s="1020"/>
      <c r="BE129" s="1021"/>
      <c r="BF129" s="1138" t="s">
        <v>122</v>
      </c>
      <c r="BG129" s="1139"/>
      <c r="BH129" s="1139"/>
      <c r="BI129" s="1139"/>
      <c r="BJ129" s="1139"/>
      <c r="BK129" s="1139"/>
      <c r="BL129" s="1140"/>
      <c r="BM129" s="1138">
        <v>19.88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491</v>
      </c>
      <c r="X130" s="1144"/>
      <c r="Y130" s="1144"/>
      <c r="Z130" s="1145"/>
      <c r="AA130" s="1028">
        <v>947756</v>
      </c>
      <c r="AB130" s="1029"/>
      <c r="AC130" s="1029"/>
      <c r="AD130" s="1029"/>
      <c r="AE130" s="1030"/>
      <c r="AF130" s="1031">
        <v>1060823</v>
      </c>
      <c r="AG130" s="1029"/>
      <c r="AH130" s="1029"/>
      <c r="AI130" s="1029"/>
      <c r="AJ130" s="1030"/>
      <c r="AK130" s="1031">
        <v>1079108</v>
      </c>
      <c r="AL130" s="1029"/>
      <c r="AM130" s="1029"/>
      <c r="AN130" s="1029"/>
      <c r="AO130" s="1030"/>
      <c r="AP130" s="1146"/>
      <c r="AQ130" s="1147"/>
      <c r="AR130" s="1147"/>
      <c r="AS130" s="1147"/>
      <c r="AT130" s="1148"/>
      <c r="AU130" s="264"/>
      <c r="AV130" s="264"/>
      <c r="AW130" s="264"/>
      <c r="AX130" s="1137" t="s">
        <v>492</v>
      </c>
      <c r="AY130" s="1020"/>
      <c r="AZ130" s="1020"/>
      <c r="BA130" s="1020"/>
      <c r="BB130" s="1020"/>
      <c r="BC130" s="1020"/>
      <c r="BD130" s="1020"/>
      <c r="BE130" s="1021"/>
      <c r="BF130" s="1174">
        <v>9.9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493</v>
      </c>
      <c r="X131" s="1182"/>
      <c r="Y131" s="1182"/>
      <c r="Z131" s="1183"/>
      <c r="AA131" s="1075">
        <v>4257718</v>
      </c>
      <c r="AB131" s="1054"/>
      <c r="AC131" s="1054"/>
      <c r="AD131" s="1054"/>
      <c r="AE131" s="1055"/>
      <c r="AF131" s="1053">
        <v>4159782</v>
      </c>
      <c r="AG131" s="1054"/>
      <c r="AH131" s="1054"/>
      <c r="AI131" s="1054"/>
      <c r="AJ131" s="1055"/>
      <c r="AK131" s="1053">
        <v>4107408</v>
      </c>
      <c r="AL131" s="1054"/>
      <c r="AM131" s="1054"/>
      <c r="AN131" s="1054"/>
      <c r="AO131" s="1055"/>
      <c r="AP131" s="1184"/>
      <c r="AQ131" s="1185"/>
      <c r="AR131" s="1185"/>
      <c r="AS131" s="1185"/>
      <c r="AT131" s="1186"/>
      <c r="AU131" s="264"/>
      <c r="AV131" s="264"/>
      <c r="AW131" s="264"/>
      <c r="AX131" s="1156" t="s">
        <v>494</v>
      </c>
      <c r="AY131" s="1107"/>
      <c r="AZ131" s="1107"/>
      <c r="BA131" s="1107"/>
      <c r="BB131" s="1107"/>
      <c r="BC131" s="1107"/>
      <c r="BD131" s="1107"/>
      <c r="BE131" s="1108"/>
      <c r="BF131" s="1157">
        <v>24.1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496</v>
      </c>
      <c r="W132" s="1167"/>
      <c r="X132" s="1167"/>
      <c r="Y132" s="1167"/>
      <c r="Z132" s="1168"/>
      <c r="AA132" s="1169">
        <v>9.7445861839999992</v>
      </c>
      <c r="AB132" s="1170"/>
      <c r="AC132" s="1170"/>
      <c r="AD132" s="1170"/>
      <c r="AE132" s="1171"/>
      <c r="AF132" s="1172">
        <v>10.06971038</v>
      </c>
      <c r="AG132" s="1170"/>
      <c r="AH132" s="1170"/>
      <c r="AI132" s="1170"/>
      <c r="AJ132" s="1171"/>
      <c r="AK132" s="1172">
        <v>10.176685640000001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497</v>
      </c>
      <c r="W133" s="1150"/>
      <c r="X133" s="1150"/>
      <c r="Y133" s="1150"/>
      <c r="Z133" s="1151"/>
      <c r="AA133" s="1152">
        <v>10.5</v>
      </c>
      <c r="AB133" s="1153"/>
      <c r="AC133" s="1153"/>
      <c r="AD133" s="1153"/>
      <c r="AE133" s="1154"/>
      <c r="AF133" s="1152">
        <v>10.199999999999999</v>
      </c>
      <c r="AG133" s="1153"/>
      <c r="AH133" s="1153"/>
      <c r="AI133" s="1153"/>
      <c r="AJ133" s="1154"/>
      <c r="AK133" s="1152">
        <v>9.9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2bhfI4JyQ4lZYqpkzhPfkUZb3WcaV0f+fKXoAsAh5CcUmtSTn8J23VdsyySeyEbu6AEhRQLyS/AK4KRVVaIeKg==" saltValue="n+krLOFzHO3+IsqkD/mH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gm9m/BYW7xAdzDN7Obt50P7S3V+2Pu/SgWFQMRKHELcKajPOEPugaqj/N/1yo74x87TaRKHmHx6MFOj0jn64mA==" saltValue="IoaxYBRv1ZMO0+3RqxU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HLIiT9tDio7xmqKS10PBOmvYMzslwj+BHIJDV1OwRwhpWWrS7Q9amOXgswTHmWfP2fPPoFMydfDhzdLxVOLzA==" saltValue="ukw+iP6lRy7DU3OoN4iJT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506</v>
      </c>
      <c r="AL9" s="1193"/>
      <c r="AM9" s="1193"/>
      <c r="AN9" s="1194"/>
      <c r="AO9" s="292">
        <v>1450703</v>
      </c>
      <c r="AP9" s="292">
        <v>161028</v>
      </c>
      <c r="AQ9" s="293">
        <v>117391</v>
      </c>
      <c r="AR9" s="294">
        <v>37.200000000000003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507</v>
      </c>
      <c r="AL10" s="1193"/>
      <c r="AM10" s="1193"/>
      <c r="AN10" s="1194"/>
      <c r="AO10" s="295">
        <v>332640</v>
      </c>
      <c r="AP10" s="295">
        <v>36923</v>
      </c>
      <c r="AQ10" s="296">
        <v>11968</v>
      </c>
      <c r="AR10" s="297">
        <v>208.5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508</v>
      </c>
      <c r="AL11" s="1193"/>
      <c r="AM11" s="1193"/>
      <c r="AN11" s="1194"/>
      <c r="AO11" s="295">
        <v>212198</v>
      </c>
      <c r="AP11" s="295">
        <v>23554</v>
      </c>
      <c r="AQ11" s="296">
        <v>18604</v>
      </c>
      <c r="AR11" s="297">
        <v>26.6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509</v>
      </c>
      <c r="AL12" s="1193"/>
      <c r="AM12" s="1193"/>
      <c r="AN12" s="1194"/>
      <c r="AO12" s="295" t="s">
        <v>510</v>
      </c>
      <c r="AP12" s="295" t="s">
        <v>510</v>
      </c>
      <c r="AQ12" s="296">
        <v>928</v>
      </c>
      <c r="AR12" s="297" t="s">
        <v>510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511</v>
      </c>
      <c r="AL13" s="1193"/>
      <c r="AM13" s="1193"/>
      <c r="AN13" s="1194"/>
      <c r="AO13" s="295" t="s">
        <v>510</v>
      </c>
      <c r="AP13" s="295" t="s">
        <v>510</v>
      </c>
      <c r="AQ13" s="296" t="s">
        <v>510</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512</v>
      </c>
      <c r="AL14" s="1193"/>
      <c r="AM14" s="1193"/>
      <c r="AN14" s="1194"/>
      <c r="AO14" s="295">
        <v>76997</v>
      </c>
      <c r="AP14" s="295">
        <v>8547</v>
      </c>
      <c r="AQ14" s="296">
        <v>5151</v>
      </c>
      <c r="AR14" s="297">
        <v>65.900000000000006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513</v>
      </c>
      <c r="AL15" s="1193"/>
      <c r="AM15" s="1193"/>
      <c r="AN15" s="1194"/>
      <c r="AO15" s="295">
        <v>77932</v>
      </c>
      <c r="AP15" s="295">
        <v>8650</v>
      </c>
      <c r="AQ15" s="296">
        <v>2680</v>
      </c>
      <c r="AR15" s="297">
        <v>222.8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514</v>
      </c>
      <c r="AL16" s="1196"/>
      <c r="AM16" s="1196"/>
      <c r="AN16" s="1197"/>
      <c r="AO16" s="295">
        <v>-208685</v>
      </c>
      <c r="AP16" s="295">
        <v>-23164</v>
      </c>
      <c r="AQ16" s="296">
        <v>-12014</v>
      </c>
      <c r="AR16" s="297">
        <v>92.8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1941785</v>
      </c>
      <c r="AP17" s="295">
        <v>215538</v>
      </c>
      <c r="AQ17" s="296">
        <v>144708</v>
      </c>
      <c r="AR17" s="297">
        <v>48.9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519</v>
      </c>
      <c r="AL21" s="1188"/>
      <c r="AM21" s="1188"/>
      <c r="AN21" s="1189"/>
      <c r="AO21" s="307">
        <v>19.54</v>
      </c>
      <c r="AP21" s="308">
        <v>13.77</v>
      </c>
      <c r="AQ21" s="309">
        <v>5.77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520</v>
      </c>
      <c r="AL22" s="1188"/>
      <c r="AM22" s="1188"/>
      <c r="AN22" s="1189"/>
      <c r="AO22" s="312">
        <v>92.1</v>
      </c>
      <c r="AP22" s="313">
        <v>94.8</v>
      </c>
      <c r="AQ22" s="314">
        <v>-2.7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525</v>
      </c>
      <c r="AL32" s="1204"/>
      <c r="AM32" s="1204"/>
      <c r="AN32" s="1205"/>
      <c r="AO32" s="322">
        <v>1476998</v>
      </c>
      <c r="AP32" s="322">
        <v>163947</v>
      </c>
      <c r="AQ32" s="323">
        <v>73070</v>
      </c>
      <c r="AR32" s="324">
        <v>124.4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526</v>
      </c>
      <c r="AL33" s="1204"/>
      <c r="AM33" s="1204"/>
      <c r="AN33" s="1205"/>
      <c r="AO33" s="322" t="s">
        <v>510</v>
      </c>
      <c r="AP33" s="322" t="s">
        <v>510</v>
      </c>
      <c r="AQ33" s="323" t="s">
        <v>510</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527</v>
      </c>
      <c r="AL34" s="1204"/>
      <c r="AM34" s="1204"/>
      <c r="AN34" s="1205"/>
      <c r="AO34" s="322" t="s">
        <v>510</v>
      </c>
      <c r="AP34" s="322" t="s">
        <v>510</v>
      </c>
      <c r="AQ34" s="323">
        <v>1</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528</v>
      </c>
      <c r="AL35" s="1204"/>
      <c r="AM35" s="1204"/>
      <c r="AN35" s="1205"/>
      <c r="AO35" s="322">
        <v>70458</v>
      </c>
      <c r="AP35" s="322">
        <v>7821</v>
      </c>
      <c r="AQ35" s="323">
        <v>19034</v>
      </c>
      <c r="AR35" s="324">
        <v>-58.9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529</v>
      </c>
      <c r="AL36" s="1204"/>
      <c r="AM36" s="1204"/>
      <c r="AN36" s="1205"/>
      <c r="AO36" s="322" t="s">
        <v>510</v>
      </c>
      <c r="AP36" s="322" t="s">
        <v>510</v>
      </c>
      <c r="AQ36" s="323">
        <v>5455</v>
      </c>
      <c r="AR36" s="324" t="s">
        <v>510</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530</v>
      </c>
      <c r="AL37" s="1204"/>
      <c r="AM37" s="1204"/>
      <c r="AN37" s="1205"/>
      <c r="AO37" s="322">
        <v>158</v>
      </c>
      <c r="AP37" s="322">
        <v>18</v>
      </c>
      <c r="AQ37" s="323">
        <v>1361</v>
      </c>
      <c r="AR37" s="324">
        <v>-98.7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531</v>
      </c>
      <c r="AL38" s="1207"/>
      <c r="AM38" s="1207"/>
      <c r="AN38" s="1208"/>
      <c r="AO38" s="325">
        <v>208</v>
      </c>
      <c r="AP38" s="325">
        <v>23</v>
      </c>
      <c r="AQ38" s="326">
        <v>4</v>
      </c>
      <c r="AR38" s="314">
        <v>475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532</v>
      </c>
      <c r="AL39" s="1207"/>
      <c r="AM39" s="1207"/>
      <c r="AN39" s="1208"/>
      <c r="AO39" s="322">
        <v>-50716</v>
      </c>
      <c r="AP39" s="322">
        <v>-5629</v>
      </c>
      <c r="AQ39" s="323">
        <v>-3538</v>
      </c>
      <c r="AR39" s="324">
        <v>59.1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533</v>
      </c>
      <c r="AL40" s="1204"/>
      <c r="AM40" s="1204"/>
      <c r="AN40" s="1205"/>
      <c r="AO40" s="322">
        <v>-1079108</v>
      </c>
      <c r="AP40" s="322">
        <v>-119781</v>
      </c>
      <c r="AQ40" s="323">
        <v>-64803</v>
      </c>
      <c r="AR40" s="324">
        <v>84.8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417998</v>
      </c>
      <c r="AP41" s="322">
        <v>46398</v>
      </c>
      <c r="AQ41" s="323">
        <v>30585</v>
      </c>
      <c r="AR41" s="324">
        <v>51.7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501</v>
      </c>
      <c r="AN49" s="1200" t="s">
        <v>537</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1716449</v>
      </c>
      <c r="AN51" s="344">
        <v>178314</v>
      </c>
      <c r="AO51" s="345">
        <v>33.200000000000003</v>
      </c>
      <c r="AP51" s="346">
        <v>119674</v>
      </c>
      <c r="AQ51" s="347">
        <v>26.2</v>
      </c>
      <c r="AR51" s="348">
        <v>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838686</v>
      </c>
      <c r="AN52" s="352">
        <v>87127</v>
      </c>
      <c r="AO52" s="353">
        <v>-0.4</v>
      </c>
      <c r="AP52" s="354">
        <v>57803</v>
      </c>
      <c r="AQ52" s="355">
        <v>4.8</v>
      </c>
      <c r="AR52" s="356">
        <v>-5.2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1833540</v>
      </c>
      <c r="AN53" s="344">
        <v>194829</v>
      </c>
      <c r="AO53" s="345">
        <v>9.3000000000000007</v>
      </c>
      <c r="AP53" s="346">
        <v>119685</v>
      </c>
      <c r="AQ53" s="347">
        <v>0</v>
      </c>
      <c r="AR53" s="348">
        <v>9.3000000000000007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878428</v>
      </c>
      <c r="AN54" s="352">
        <v>93341</v>
      </c>
      <c r="AO54" s="353">
        <v>7.1</v>
      </c>
      <c r="AP54" s="354">
        <v>68464</v>
      </c>
      <c r="AQ54" s="355">
        <v>18.399999999999999</v>
      </c>
      <c r="AR54" s="356">
        <v>-11.3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1530770</v>
      </c>
      <c r="AN55" s="344">
        <v>164652</v>
      </c>
      <c r="AO55" s="345">
        <v>-15.5</v>
      </c>
      <c r="AP55" s="346">
        <v>109920</v>
      </c>
      <c r="AQ55" s="347">
        <v>-8.1999999999999993</v>
      </c>
      <c r="AR55" s="348">
        <v>-7.3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907845</v>
      </c>
      <c r="AN56" s="352">
        <v>97649</v>
      </c>
      <c r="AO56" s="353">
        <v>4.5999999999999996</v>
      </c>
      <c r="AP56" s="354">
        <v>62739</v>
      </c>
      <c r="AQ56" s="355">
        <v>-8.4</v>
      </c>
      <c r="AR56" s="356">
        <v>13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1487092</v>
      </c>
      <c r="AN57" s="344">
        <v>162826</v>
      </c>
      <c r="AO57" s="345">
        <v>-1.1000000000000001</v>
      </c>
      <c r="AP57" s="346">
        <v>119882</v>
      </c>
      <c r="AQ57" s="347">
        <v>9.1</v>
      </c>
      <c r="AR57" s="348">
        <v>-10.199999999999999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839318</v>
      </c>
      <c r="AN58" s="352">
        <v>91899</v>
      </c>
      <c r="AO58" s="353">
        <v>-5.9</v>
      </c>
      <c r="AP58" s="354">
        <v>66481</v>
      </c>
      <c r="AQ58" s="355">
        <v>6</v>
      </c>
      <c r="AR58" s="356">
        <v>-11.9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2200717</v>
      </c>
      <c r="AN59" s="344">
        <v>244280</v>
      </c>
      <c r="AO59" s="345">
        <v>50</v>
      </c>
      <c r="AP59" s="346">
        <v>116162</v>
      </c>
      <c r="AQ59" s="347">
        <v>-3.1</v>
      </c>
      <c r="AR59" s="348">
        <v>53.1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699161</v>
      </c>
      <c r="AN60" s="352">
        <v>77607</v>
      </c>
      <c r="AO60" s="353">
        <v>-15.6</v>
      </c>
      <c r="AP60" s="354">
        <v>61562</v>
      </c>
      <c r="AQ60" s="355">
        <v>-7.4</v>
      </c>
      <c r="AR60" s="356">
        <v>-8.1999999999999993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1753714</v>
      </c>
      <c r="AN61" s="359">
        <v>188980</v>
      </c>
      <c r="AO61" s="360">
        <v>15.2</v>
      </c>
      <c r="AP61" s="361">
        <v>117065</v>
      </c>
      <c r="AQ61" s="362">
        <v>4.8</v>
      </c>
      <c r="AR61" s="348">
        <v>10.4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832688</v>
      </c>
      <c r="AN62" s="352">
        <v>89525</v>
      </c>
      <c r="AO62" s="353">
        <v>-2</v>
      </c>
      <c r="AP62" s="354">
        <v>63410</v>
      </c>
      <c r="AQ62" s="355">
        <v>2.7</v>
      </c>
      <c r="AR62" s="356">
        <v>-4.7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PRnFcHyP7xHGKZr/ak6c/pjZP6R77CnnrfX128tUBHLh0yDW5kjtxoSd0vKDCWRJGfj58BFtoisCZbQy03S4/A==" saltValue="foQtQGXMkzKn9S2J7D5S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Lk7j8/AMUJHxyb/t103Av2QC22VLXoqbvQREy7lteSQhcd25vWpF7EQYCxyppMocU6Fie6vEb8bdrYK5HMq9Q==" saltValue="X9QpPVMfL/A50GQdFIPUd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x/Mb41ylL1v9H+pn42fO8sSxwnlsBlMVTzFlzK5hxABu2UrAdDTVVSYuxfRsLnvZK54MMPW87EulapUAF45eA==" saltValue="pJ8HPW0vdcCwQhj4kXpw0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12" t="s">
        <v>3</v>
      </c>
      <c r="D47" s="1212"/>
      <c r="E47" s="1213"/>
      <c r="F47" s="11">
        <v>13.75</v>
      </c>
      <c r="G47" s="12">
        <v>16.91</v>
      </c>
      <c r="H47" s="12">
        <v>21.45</v>
      </c>
      <c r="I47" s="12">
        <v>26.98</v>
      </c>
      <c r="J47" s="13">
        <v>26.44</v>
      </c>
    </row>
    <row r="48" spans="2:10" ht="57.75" customHeight="1">
      <c r="B48" s="14"/>
      <c r="C48" s="1214" t="s">
        <v>4</v>
      </c>
      <c r="D48" s="1214"/>
      <c r="E48" s="1215"/>
      <c r="F48" s="15">
        <v>12.83</v>
      </c>
      <c r="G48" s="16">
        <v>11.07</v>
      </c>
      <c r="H48" s="16">
        <v>9.7200000000000006</v>
      </c>
      <c r="I48" s="16">
        <v>9.07</v>
      </c>
      <c r="J48" s="17">
        <v>8.9600000000000009</v>
      </c>
    </row>
    <row r="49" spans="2:10" ht="57.75" customHeight="1" thickBot="1">
      <c r="B49" s="18"/>
      <c r="C49" s="1216" t="s">
        <v>5</v>
      </c>
      <c r="D49" s="1216"/>
      <c r="E49" s="1217"/>
      <c r="F49" s="19">
        <v>10.37</v>
      </c>
      <c r="G49" s="20">
        <v>0.81</v>
      </c>
      <c r="H49" s="20">
        <v>4.26</v>
      </c>
      <c r="I49" s="20">
        <v>8.07</v>
      </c>
      <c r="J49" s="21" t="s">
        <v>558</v>
      </c>
    </row>
    <row r="50" spans="2:10" ht="13.5" customHeight="1"/>
    <row r="51" spans="2:10" ht="13.5" hidden="1" customHeight="1"/>
    <row r="52" spans="2:10" ht="13.5" hidden="1" customHeight="1"/>
    <row r="53" spans="2:10" ht="13.5" hidden="1" customHeight="1"/>
  </sheetData>
  <sheetProtection algorithmName="SHA-512" hashValue="qAduU9n8ydyxWOZetE2D60Nh1xR5G2ORNwuRLFwAbhAtXYYJhXW1eB4X/7Zh0mGjsmdnFA0lfI9LqCB8Fibz4w==" saltValue="IvXdIaoUJpJ0jKTy2+d2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2019-10-30T08:11:35Z</cp:lastPrinted>
  <dcterms:created xsi:type="dcterms:W3CDTF">2019-02-14T05:30:06Z</dcterms:created>
  <dcterms:modified xsi:type="dcterms:W3CDTF">2019-11-11T01:16:05Z</dcterms:modified>
</cp:coreProperties>
</file>