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20490" windowHeight="7230" tabRatio="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BE34" i="10"/>
  <c r="BE35" i="10" s="1"/>
  <c r="BW34" i="10" l="1"/>
  <c r="BW35" i="10" s="1"/>
  <c r="BW36" i="10" s="1"/>
  <c r="BW37" i="10" s="1"/>
  <c r="BW38" i="10" s="1"/>
  <c r="BW39" i="10" s="1"/>
  <c r="BW40" i="10" s="1"/>
  <c r="BW41" i="10" s="1"/>
  <c r="CO34" i="10" l="1"/>
</calcChain>
</file>

<file path=xl/sharedStrings.xml><?xml version="1.0" encoding="utf-8"?>
<sst xmlns="http://schemas.openxmlformats.org/spreadsheetml/2006/main" count="1164" uniqueCount="598">
  <si>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</si>
  <si>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</si>
  <si>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</si>
  <si>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</si>
  <si>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</si>
  <si>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</si>
  <si>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</si>
  <si>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</si>
  <si>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</si>
  <si>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</si>
  <si>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</si>
  <si>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</si>
  <si>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</si>
  <si>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</si>
  <si>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</si>
  <si>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</si>
  <si>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</si>
  <si>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</si>
  <si>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</si>
  <si>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</si>
  <si>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</si>
  <si>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</si>
  <si>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</si>
  <si>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</si>
  <si>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</si>
  <si>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</si>
  <si>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</si>
  <si>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</si>
  <si>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</si>
  <si>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</si>
  <si>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</si>
  <si>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</si>
  <si>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</si>
  <si>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</si>
  <si>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</si>
  <si>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</si>
  <si>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</si>
  <si>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</si>
  <si>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</si>
  <si>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</si>
  <si>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</si>
  <si>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</si>
  <si>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</si>
  <si>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</si>
  <si>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</si>
  <si>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</si>
  <si>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</si>
  <si>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</si>
  <si>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</si>
  <si>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</si>
  <si>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</si>
  <si>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</si>
  <si>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</si>
  <si>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</si>
  <si>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</si>
  <si>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</si>
  <si>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</si>
  <si>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</si>
  <si>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</si>
  <si>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</si>
  <si>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</si>
  <si>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</si>
  <si>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</si>
  <si>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</si>
  <si>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</si>
  <si>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</si>
  <si>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</si>
  <si>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</si>
  <si>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</si>
  <si>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</si>
  <si>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</si>
  <si>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</si>
  <si>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</si>
  <si>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</si>
  <si>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</si>
  <si>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</si>
  <si>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</si>
  <si>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</si>
  <si>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</si>
  <si>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</si>
  <si>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</si>
  <si>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</si>
  <si>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</si>
  <si>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</si>
  <si>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</si>
  <si>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</si>
  <si>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</si>
  <si>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</si>
  <si>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</si>
  <si>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</si>
  <si>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</si>
  <si>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</si>
  <si>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大和村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</si>
  <si>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</si>
  <si>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</si>
  <si>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</si>
  <si>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</si>
  <si>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</si>
  <si>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</si>
  <si>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</si>
  <si>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</si>
  <si>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</si>
  <si>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</si>
  <si>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</si>
  <si>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</si>
  <si>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</si>
  <si>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</si>
  <si>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</si>
  <si>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</si>
  <si>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</si>
  <si>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</si>
  <si>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</si>
  <si>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</si>
  <si>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</si>
  <si>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</si>
  <si>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</si>
  <si>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</si>
  <si>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</si>
  <si>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</si>
  <si>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</si>
  <si>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</si>
  <si>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</si>
  <si>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</si>
  <si>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</si>
  <si>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</si>
  <si>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</si>
  <si>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</si>
  <si>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</si>
  <si>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</si>
  <si>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</si>
  <si>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</si>
  <si>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</si>
  <si>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</si>
  <si>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</si>
  <si>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</si>
  <si>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</si>
  <si>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</si>
  <si>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</si>
  <si>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</si>
  <si>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</si>
  <si>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</si>
  <si>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</si>
  <si>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</si>
  <si>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</si>
  <si>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</si>
  <si>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</si>
  <si>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</si>
  <si>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</si>
  <si>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</si>
  <si>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</si>
  <si>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</si>
  <si>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</si>
  <si>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</si>
  <si>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</si>
  <si>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</si>
  <si>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</si>
  <si>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</si>
  <si>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</si>
  <si>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</si>
  <si>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</si>
  <si>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</si>
  <si>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</si>
  <si>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</si>
  <si>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</si>
  <si>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</si>
  <si>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</si>
  <si>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</si>
  <si>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</si>
  <si>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</si>
  <si>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</si>
  <si>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</si>
  <si>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</si>
  <si>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</si>
  <si>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</si>
  <si>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</si>
  <si>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</si>
  <si>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</si>
  <si>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</si>
  <si>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</si>
  <si>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</si>
  <si>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</si>
  <si>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</si>
  <si>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</si>
  <si>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</si>
  <si>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</si>
  <si>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</si>
  <si>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</si>
  <si>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</si>
  <si>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</si>
  <si>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</si>
  <si>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</si>
  <si>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</si>
  <si>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</si>
  <si>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</si>
  <si>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</si>
  <si>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</si>
  <si>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</si>
  <si>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</si>
  <si>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</si>
  <si>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</si>
  <si>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</si>
  <si>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</si>
  <si>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</si>
  <si>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</si>
  <si>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</si>
  <si>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</si>
  <si>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</si>
  <si>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</si>
  <si>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</si>
  <si>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鹿児島県大和村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</si>
  <si>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</si>
  <si>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</si>
  <si>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</si>
  <si>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</si>
  <si>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</si>
  <si>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</si>
  <si>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</si>
  <si>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</si>
  <si>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</si>
  <si>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</si>
  <si>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</si>
  <si>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</si>
  <si>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</si>
  <si>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</si>
  <si>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</si>
  <si>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</si>
  <si>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</si>
  <si>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</si>
  <si>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</si>
  <si>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</si>
  <si>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</si>
  <si>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</si>
  <si>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</si>
  <si>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</si>
  <si>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</si>
  <si>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</si>
  <si>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</si>
  <si>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</si>
  <si>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</si>
  <si>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</si>
  <si>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</si>
  <si>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</si>
  <si>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</si>
  <si>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</si>
  <si>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</si>
  <si>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</si>
  <si>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</si>
  <si>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</si>
  <si>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</si>
  <si>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</si>
  <si>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</si>
  <si>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</si>
  <si>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</si>
  <si>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</si>
  <si>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</si>
  <si>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</si>
  <si>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</si>
  <si>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</si>
  <si>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</si>
  <si>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</si>
  <si>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</si>
  <si>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</si>
  <si>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</si>
  <si>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</si>
  <si>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</si>
  <si>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</si>
  <si>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</si>
  <si>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</si>
  <si>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</si>
  <si>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</si>
  <si>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</si>
  <si>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</si>
  <si>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</si>
  <si>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</si>
  <si>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</si>
  <si>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</si>
  <si>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</si>
  <si>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</si>
  <si>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</si>
  <si>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</si>
  <si>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</si>
  <si>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</si>
  <si>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</si>
  <si>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</si>
  <si>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</si>
  <si>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</si>
  <si>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</si>
  <si>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</si>
  <si>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</si>
  <si>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</si>
  <si>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</si>
  <si>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</si>
  <si>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</si>
  <si>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</si>
  <si>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</si>
  <si>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</si>
  <si>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</si>
  <si>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</si>
  <si>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</si>
  <si>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</si>
  <si>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</si>
  <si>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</si>
  <si>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</si>
  <si>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</si>
  <si>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</si>
  <si>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</si>
  <si>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</si>
  <si>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</si>
  <si>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</si>
  <si>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</si>
  <si>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</si>
  <si>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</si>
  <si>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</si>
  <si>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</si>
  <si>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</si>
  <si>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</si>
  <si>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</si>
  <si>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</si>
  <si>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</si>
  <si>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</si>
  <si>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</si>
  <si>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</si>
  <si>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</si>
  <si>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</si>
  <si>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</si>
  <si>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</si>
  <si>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</si>
  <si>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</si>
  <si>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</si>
  <si>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</si>
  <si>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</si>
  <si>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</si>
  <si>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</si>
  <si>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</si>
  <si>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</si>
  <si>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</si>
  <si>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</si>
  <si>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</si>
  <si>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</si>
  <si>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</si>
  <si>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</si>
  <si>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</si>
  <si>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</si>
  <si>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</si>
  <si>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</si>
  <si>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</si>
  <si>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</si>
  <si>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</si>
  <si>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</si>
  <si>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</si>
  <si>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</si>
  <si>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</si>
  <si>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</si>
  <si>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</si>
  <si>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</si>
  <si>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</si>
  <si>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</si>
  <si>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</si>
  <si>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鹿児島県大和村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</si>
  <si>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</si>
  <si>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</si>
  <si>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</si>
  <si>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</si>
  <si>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</si>
  <si>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</si>
  <si>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</si>
  <si>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</si>
  <si>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</si>
  <si>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</si>
  <si>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</si>
  <si>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</si>
  <si>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</si>
  <si>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</si>
  <si>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</si>
  <si>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</si>
  <si>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</si>
  <si>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</si>
  <si>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</si>
  <si>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</si>
  <si>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</si>
  <si>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</si>
  <si>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</si>
  <si>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</si>
  <si>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</si>
  <si>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</si>
  <si>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</si>
  <si>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</si>
  <si>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</si>
  <si>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</si>
  <si>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</si>
  <si>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</si>
  <si>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</si>
  <si>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</si>
  <si>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</si>
  <si>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大和診療所特別会計</t>
    <phoneticPr fontId="5"/>
  </si>
  <si>
    <t>介護保険特別会計</t>
    <phoneticPr fontId="5"/>
  </si>
  <si>
    <t>後期高齢者医療特別会計</t>
    <phoneticPr fontId="5"/>
  </si>
  <si>
    <t>大和の園特別会計</t>
    <phoneticPr fontId="5"/>
  </si>
  <si>
    <t>簡易水道事業特別会計</t>
    <phoneticPr fontId="5"/>
  </si>
  <si>
    <t>法非適用企業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</si>
  <si>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</si>
  <si>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</si>
  <si>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</si>
  <si>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</si>
  <si>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</si>
  <si>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</si>
  <si>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</si>
  <si>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</si>
  <si>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</si>
  <si>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</si>
  <si>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</si>
  <si>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</si>
  <si>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</si>
  <si>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</si>
  <si>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</si>
  <si>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</si>
  <si>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</si>
  <si>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</si>
  <si>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</si>
  <si>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</si>
  <si>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</si>
  <si>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</si>
  <si>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</si>
  <si>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</si>
  <si>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</si>
  <si>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</si>
  <si>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</si>
  <si>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</si>
  <si>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</si>
  <si>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</si>
  <si>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</si>
  <si>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</si>
  <si>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</si>
  <si>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</si>
  <si>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</si>
  <si>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</si>
  <si>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</si>
  <si>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</si>
  <si>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</si>
  <si>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</si>
  <si>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</si>
  <si>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</si>
  <si>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</si>
  <si>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</si>
  <si>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</si>
  <si>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</si>
  <si>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</si>
  <si>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</si>
  <si>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</si>
  <si>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</si>
  <si>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</si>
  <si>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</si>
  <si>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</si>
  <si>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</si>
  <si>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</si>
  <si>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</si>
  <si>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</si>
  <si>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</si>
  <si>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</si>
  <si>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</si>
  <si>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</si>
  <si>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</si>
  <si>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</si>
  <si>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</si>
  <si>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</si>
  <si>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</si>
  <si>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大和診療所特別会計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</si>
  <si>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</si>
  <si>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</si>
  <si>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</si>
  <si>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</si>
  <si>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</si>
  <si>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</si>
  <si>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</si>
  <si>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</si>
  <si>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</si>
  <si>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</si>
  <si>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</si>
  <si>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</si>
  <si>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</si>
  <si>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</si>
  <si>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</si>
  <si>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</si>
  <si>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</si>
  <si>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</si>
  <si>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</si>
  <si>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</si>
  <si>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</si>
  <si>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</si>
  <si>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</si>
  <si>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</si>
  <si>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</si>
  <si>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</si>
  <si>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</si>
  <si>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</si>
  <si>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</si>
  <si>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</si>
  <si>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</si>
  <si>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</si>
  <si>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</si>
  <si>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</si>
  <si>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</si>
  <si>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</si>
  <si>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</si>
  <si>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</si>
  <si>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</si>
  <si>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</si>
  <si>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</si>
  <si>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</si>
  <si>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</si>
  <si>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</si>
  <si>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</si>
  <si>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</si>
  <si>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</si>
  <si>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</si>
  <si>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</si>
  <si>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</si>
  <si>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</si>
  <si>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</si>
  <si>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</si>
  <si>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</si>
  <si>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</si>
  <si>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</si>
  <si>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</si>
  <si>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</si>
  <si>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</si>
  <si>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</si>
  <si>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</si>
  <si>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</si>
  <si>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</si>
  <si>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</si>
  <si>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</si>
  <si>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</si>
  <si>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</si>
  <si>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</si>
  <si>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</si>
  <si>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</si>
  <si>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</si>
  <si>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</si>
  <si>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</si>
  <si>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</si>
  <si>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</si>
  <si>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</si>
  <si>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</si>
  <si>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</si>
  <si>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</si>
  <si>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</si>
  <si>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</si>
  <si>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</si>
  <si>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</si>
  <si>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</si>
  <si>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</si>
  <si>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</si>
  <si>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</si>
  <si>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</si>
  <si>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</si>
  <si>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</si>
  <si>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</si>
  <si>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大和診療所特別会計</t>
  </si>
  <si>
    <t>集落排水事業特別会計</t>
  </si>
  <si>
    <t>大和の園特別会計</t>
  </si>
  <si>
    <t>介護保険特別会計</t>
  </si>
  <si>
    <t>後期高齢者医療特別会計</t>
  </si>
  <si>
    <t>簡易水道事業特別会計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</si>
  <si>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</si>
  <si>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</si>
  <si>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</si>
  <si>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</si>
  <si>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</si>
  <si>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</si>
  <si>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奄美群島広域事務組合</t>
    <rPh sb="0" eb="2">
      <t>アマミ</t>
    </rPh>
    <rPh sb="2" eb="4">
      <t>グントウ</t>
    </rPh>
    <rPh sb="4" eb="6">
      <t>コウイキ</t>
    </rPh>
    <rPh sb="6" eb="8">
      <t>ジム</t>
    </rPh>
    <rPh sb="8" eb="10">
      <t>クミアイ</t>
    </rPh>
    <phoneticPr fontId="2"/>
  </si>
  <si>
    <t>大島地区消防組合</t>
    <rPh sb="0" eb="2">
      <t>オオシマ</t>
    </rPh>
    <rPh sb="2" eb="4">
      <t>チク</t>
    </rPh>
    <rPh sb="4" eb="6">
      <t>ショウボウ</t>
    </rPh>
    <rPh sb="6" eb="8">
      <t>クミアイ</t>
    </rPh>
    <phoneticPr fontId="2"/>
  </si>
  <si>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2"/>
  </si>
  <si>
    <t>大島農業共済事務組合</t>
    <rPh sb="0" eb="2">
      <t>オオシマ</t>
    </rPh>
    <rPh sb="2" eb="4">
      <t>ノウギョウ</t>
    </rPh>
    <rPh sb="4" eb="6">
      <t>キョウサイ</t>
    </rPh>
    <rPh sb="6" eb="8">
      <t>ジム</t>
    </rPh>
    <rPh sb="8" eb="10">
      <t>クミアイ</t>
    </rPh>
    <phoneticPr fontId="2"/>
  </si>
  <si>
    <t>大島地区衛生組合</t>
    <rPh sb="0" eb="2">
      <t>オオシマ</t>
    </rPh>
    <rPh sb="2" eb="4">
      <t>チク</t>
    </rPh>
    <rPh sb="4" eb="6">
      <t>エイセイ</t>
    </rPh>
    <rPh sb="6" eb="8">
      <t>クミアイ</t>
    </rPh>
    <phoneticPr fontId="2"/>
  </si>
  <si>
    <t>-</t>
    <phoneticPr fontId="2"/>
  </si>
  <si>
    <t>大和村振興基金</t>
    <rPh sb="0" eb="3">
      <t>ヤマトソン</t>
    </rPh>
    <rPh sb="3" eb="5">
      <t>シンコウ</t>
    </rPh>
    <rPh sb="5" eb="7">
      <t>キキン</t>
    </rPh>
    <phoneticPr fontId="3"/>
  </si>
  <si>
    <t>大和村ふるさと応援基金</t>
    <rPh sb="0" eb="3">
      <t>ヤマトソン</t>
    </rPh>
    <rPh sb="7" eb="9">
      <t>オウエン</t>
    </rPh>
    <rPh sb="9" eb="11">
      <t>キキン</t>
    </rPh>
    <phoneticPr fontId="3"/>
  </si>
  <si>
    <t>大和村生活環境整備基金</t>
    <rPh sb="0" eb="3">
      <t>ヤマトソン</t>
    </rPh>
    <rPh sb="3" eb="5">
      <t>セイカツ</t>
    </rPh>
    <rPh sb="5" eb="7">
      <t>カンキョウ</t>
    </rPh>
    <rPh sb="7" eb="9">
      <t>セイビ</t>
    </rPh>
    <rPh sb="9" eb="11">
      <t>キキン</t>
    </rPh>
    <phoneticPr fontId="3"/>
  </si>
  <si>
    <t>大和村ふるさと水と土保全基金</t>
    <rPh sb="0" eb="3">
      <t>ヤマトソン</t>
    </rPh>
    <rPh sb="7" eb="8">
      <t>ミズ</t>
    </rPh>
    <rPh sb="9" eb="10">
      <t>ツチ</t>
    </rPh>
    <rPh sb="10" eb="12">
      <t>ホゼン</t>
    </rPh>
    <rPh sb="12" eb="14">
      <t>キキン</t>
    </rPh>
    <phoneticPr fontId="3"/>
  </si>
  <si>
    <t>大和村地域福祉基金</t>
    <rPh sb="0" eb="3">
      <t>ヤマトソン</t>
    </rPh>
    <rPh sb="3" eb="5">
      <t>チイキ</t>
    </rPh>
    <rPh sb="5" eb="7">
      <t>フクシ</t>
    </rPh>
    <rPh sb="7" eb="9">
      <t>キキン</t>
    </rPh>
    <phoneticPr fontId="3"/>
  </si>
  <si>
    <t>合同会社　ひらとみ</t>
    <rPh sb="0" eb="2">
      <t>ゴウドウ</t>
    </rPh>
    <rPh sb="2" eb="4">
      <t>ガイシャ</t>
    </rPh>
    <phoneticPr fontId="2"/>
  </si>
  <si>
    <t>休業</t>
    <rPh sb="0" eb="2">
      <t>キュウギョウ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</si>
  <si>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</si>
  <si>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</si>
  <si>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</si>
  <si>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</si>
  <si>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</si>
  <si>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</si>
  <si>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</si>
  <si>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</si>
  <si>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</si>
  <si>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</si>
  <si>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</si>
  <si>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</si>
  <si>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</si>
  <si>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将来負担比率は平成25年度以降は「無し」となっている。有形固定資産減価償却率も全体としては、県平均より低い状況であるが、庁舎や橋りょう等一部の施設では県平均より上回っている。庁舎に関しては平成31年度から耐震化事業等長寿命化を実施する予定であり、橋りょうに関しても長寿命化計画に基づき事業を実施していく。その他の施設に関しても公共施設等総合管理計画に基づき、老朽化対策や維持管理に要する経費の削減に努める。
</t>
    <rPh sb="27" eb="29">
      <t>ユウケイ</t>
    </rPh>
    <rPh sb="29" eb="33">
      <t>コテイシサン</t>
    </rPh>
    <rPh sb="33" eb="35">
      <t>ゲンカ</t>
    </rPh>
    <rPh sb="35" eb="38">
      <t>ショウキャクリツ</t>
    </rPh>
    <rPh sb="39" eb="41">
      <t>ゼンタイ</t>
    </rPh>
    <rPh sb="46" eb="47">
      <t>ケン</t>
    </rPh>
    <rPh sb="47" eb="49">
      <t>ヘイキン</t>
    </rPh>
    <rPh sb="51" eb="52">
      <t>ヒク</t>
    </rPh>
    <rPh sb="53" eb="55">
      <t>ジョウキョウ</t>
    </rPh>
    <rPh sb="60" eb="62">
      <t>チョウシャ</t>
    </rPh>
    <rPh sb="67" eb="68">
      <t>トウ</t>
    </rPh>
    <rPh sb="68" eb="70">
      <t>イチブ</t>
    </rPh>
    <rPh sb="71" eb="73">
      <t>シセツ</t>
    </rPh>
    <rPh sb="75" eb="76">
      <t>ケン</t>
    </rPh>
    <rPh sb="76" eb="78">
      <t>ヘイキン</t>
    </rPh>
    <rPh sb="80" eb="82">
      <t>ウワマワ</t>
    </rPh>
    <rPh sb="87" eb="89">
      <t>チョウシャ</t>
    </rPh>
    <rPh sb="90" eb="91">
      <t>カン</t>
    </rPh>
    <rPh sb="94" eb="96">
      <t>ヘイセイ</t>
    </rPh>
    <rPh sb="98" eb="100">
      <t>ネンド</t>
    </rPh>
    <rPh sb="102" eb="105">
      <t>タイシンカ</t>
    </rPh>
    <rPh sb="105" eb="107">
      <t>ジギョウ</t>
    </rPh>
    <rPh sb="107" eb="108">
      <t>トウ</t>
    </rPh>
    <rPh sb="108" eb="111">
      <t>チョウジュミョウ</t>
    </rPh>
    <rPh sb="111" eb="112">
      <t>カ</t>
    </rPh>
    <rPh sb="113" eb="115">
      <t>ジッシ</t>
    </rPh>
    <rPh sb="117" eb="119">
      <t>ヨテイ</t>
    </rPh>
    <rPh sb="136" eb="138">
      <t>ケイカク</t>
    </rPh>
    <rPh sb="139" eb="140">
      <t>モト</t>
    </rPh>
    <rPh sb="142" eb="144">
      <t>ジギョウ</t>
    </rPh>
    <rPh sb="145" eb="147">
      <t>ジッシ</t>
    </rPh>
    <rPh sb="154" eb="155">
      <t>タ</t>
    </rPh>
    <rPh sb="156" eb="158">
      <t>シセツ</t>
    </rPh>
    <rPh sb="159" eb="160">
      <t>カン</t>
    </rPh>
    <rPh sb="179" eb="182">
      <t>ロウキュウカ</t>
    </rPh>
    <rPh sb="182" eb="184">
      <t>タイサク</t>
    </rPh>
    <rPh sb="185" eb="187">
      <t>イジ</t>
    </rPh>
    <rPh sb="187" eb="189">
      <t>カンリ</t>
    </rPh>
    <rPh sb="190" eb="191">
      <t>ヨウ</t>
    </rPh>
    <rPh sb="193" eb="195">
      <t>ケイヒ</t>
    </rPh>
    <rPh sb="196" eb="198">
      <t>サクゲン</t>
    </rPh>
    <phoneticPr fontId="2"/>
  </si>
  <si>
    <t>実質公債費比率は低下しているが類似団体と比較して高くなっている。将来負担比率については平成25年度以降「無し」となっている。新規発行地方債の抑制や繰上償還の実施により地方債残高は減少しているため、実質公債費比率についても今後減少すると想定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</si>
</sst>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4"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E3B9-4541-A2D0-C756FB5D44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277105</c:v>
                </c:pt>
                <c:pt idx="1">
                  <c:v>573026</c:v>
                </c:pt>
                <c:pt idx="2">
                  <c:v>490899</c:v>
                </c:pt>
                <c:pt idx="3">
                  <c:v>351962</c:v>
                </c:pt>
                <c:pt idx="4">
                  <c:v>416574</c:v>
                </c:pt>
              </c:numCache>
            </c:numRef>
          </c:val>
          <c:smooth val="0"/>
          <c:extLst>
            <c:ext xmlns:c16="http://schemas.microsoft.com/office/drawing/2014/chart" uri="{C3380CC4-5D6E-409C-BE32-E72D297353CC}">
              <c16:uniqueId val="{00000001-E3B9-4541-A2D0-C756FB5D441C}"/>
            </c:ext>
          </c:extLst>
        </c:ser>
        <c:dLbls>
          <c:showLegendKey val="0"/>
          <c:showVal val="0"/>
          <c:showCatName val="0"/>
          <c:showSerName val="0"/>
          <c:showPercent val="0"/>
          <c:showBubbleSize val="0"/>
        </c:dLbls>
        <c:marker val="1"/>
        <c:smooth val="0"/>
        <c:axId val="185553568"/>
        <c:axId val="184171744"/>
      </c:lineChart>
      <c:catAx>
        <c:axId val="18555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171744"/>
        <c:crosses val="autoZero"/>
        <c:auto val="1"/>
        <c:lblAlgn val="ctr"/>
        <c:lblOffset val="100"/>
        <c:tickLblSkip val="1"/>
        <c:tickMarkSkip val="1"/>
        <c:noMultiLvlLbl val="0"/>
      </c:catAx>
      <c:valAx>
        <c:axId val="184171744"/>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555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4.43</c:v>
                </c:pt>
                <c:pt idx="1">
                  <c:v>4.32</c:v>
                </c:pt>
                <c:pt idx="2">
                  <c:v>5.4</c:v>
                </c:pt>
                <c:pt idx="3">
                  <c:v>6.1</c:v>
                </c:pt>
                <c:pt idx="4">
                  <c:v>4.5199999999999996</c:v>
                </c:pt>
              </c:numCache>
            </c:numRef>
          </c:val>
          <c:extLst>
            <c:ext xmlns:c16="http://schemas.microsoft.com/office/drawing/2014/chart" uri="{C3380CC4-5D6E-409C-BE32-E72D297353CC}">
              <c16:uniqueId val="{00000000-EF29-4491-81AC-F0EC7FF2EF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26.91</c:v>
                </c:pt>
                <c:pt idx="1">
                  <c:v>28.1</c:v>
                </c:pt>
                <c:pt idx="2">
                  <c:v>29.71</c:v>
                </c:pt>
                <c:pt idx="3">
                  <c:v>34.03</c:v>
                </c:pt>
                <c:pt idx="4">
                  <c:v>41.46</c:v>
                </c:pt>
              </c:numCache>
            </c:numRef>
          </c:val>
          <c:extLst>
            <c:ext xmlns:c16="http://schemas.microsoft.com/office/drawing/2014/chart" uri="{C3380CC4-5D6E-409C-BE32-E72D297353CC}">
              <c16:uniqueId val="{00000001-EF29-4491-81AC-F0EC7FF2EFA0}"/>
            </c:ext>
          </c:extLst>
        </c:ser>
        <c:dLbls>
          <c:showLegendKey val="0"/>
          <c:showVal val="0"/>
          <c:showCatName val="0"/>
          <c:showSerName val="0"/>
          <c:showPercent val="0"/>
          <c:showBubbleSize val="0"/>
        </c:dLbls>
        <c:gapWidth val="250"/>
        <c:overlap val="100"/>
        <c:axId val="183284232"/>
        <c:axId val="183284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5.71</c:v>
                </c:pt>
                <c:pt idx="1">
                  <c:v>1.97</c:v>
                </c:pt>
                <c:pt idx="2">
                  <c:v>4.33</c:v>
                </c:pt>
                <c:pt idx="3">
                  <c:v>4.24</c:v>
                </c:pt>
                <c:pt idx="4">
                  <c:v>4.96</c:v>
                </c:pt>
              </c:numCache>
            </c:numRef>
          </c:val>
          <c:smooth val="0"/>
          <c:extLst>
            <c:ext xmlns:c16="http://schemas.microsoft.com/office/drawing/2014/chart" uri="{C3380CC4-5D6E-409C-BE32-E72D297353CC}">
              <c16:uniqueId val="{00000002-EF29-4491-81AC-F0EC7FF2EFA0}"/>
            </c:ext>
          </c:extLst>
        </c:ser>
        <c:dLbls>
          <c:showLegendKey val="0"/>
          <c:showVal val="0"/>
          <c:showCatName val="0"/>
          <c:showSerName val="0"/>
          <c:showPercent val="0"/>
          <c:showBubbleSize val="0"/>
        </c:dLbls>
        <c:marker val="1"/>
        <c:smooth val="0"/>
        <c:axId val="183284232"/>
        <c:axId val="183284624"/>
      </c:lineChart>
      <c:catAx>
        <c:axId val="183284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3284624"/>
        <c:crosses val="autoZero"/>
        <c:auto val="1"/>
        <c:lblAlgn val="ctr"/>
        <c:lblOffset val="100"/>
        <c:tickLblSkip val="1"/>
        <c:tickMarkSkip val="1"/>
        <c:noMultiLvlLbl val="0"/>
      </c:catAx>
      <c:valAx>
        <c:axId val="18328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284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0E-4370-A3BD-D73375797F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0E-4370-A3BD-D73375797FEF}"/>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0.13</c:v>
                </c:pt>
                <c:pt idx="2">
                  <c:v>#N/A</c:v>
                </c:pt>
                <c:pt idx="3">
                  <c:v>0.11</c:v>
                </c:pt>
                <c:pt idx="4">
                  <c:v>#N/A</c:v>
                </c:pt>
                <c:pt idx="5">
                  <c:v>0.16</c:v>
                </c:pt>
                <c:pt idx="6">
                  <c:v>0</c:v>
                </c:pt>
                <c:pt idx="7">
                  <c:v>0</c:v>
                </c:pt>
                <c:pt idx="8">
                  <c:v>#N/A</c:v>
                </c:pt>
                <c:pt idx="9">
                  <c:v>0.04</c:v>
                </c:pt>
              </c:numCache>
            </c:numRef>
          </c:val>
          <c:extLst>
            <c:ext xmlns:c16="http://schemas.microsoft.com/office/drawing/2014/chart" uri="{C3380CC4-5D6E-409C-BE32-E72D297353CC}">
              <c16:uniqueId val="{00000002-0F0E-4370-A3BD-D73375797FE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0.11</c:v>
                </c:pt>
                <c:pt idx="2">
                  <c:v>#N/A</c:v>
                </c:pt>
                <c:pt idx="3">
                  <c:v>0.05</c:v>
                </c:pt>
                <c:pt idx="4">
                  <c:v>#N/A</c:v>
                </c:pt>
                <c:pt idx="5">
                  <c:v>0.04</c:v>
                </c:pt>
                <c:pt idx="6">
                  <c:v>#N/A</c:v>
                </c:pt>
                <c:pt idx="7">
                  <c:v>0.1</c:v>
                </c:pt>
                <c:pt idx="8">
                  <c:v>#N/A</c:v>
                </c:pt>
                <c:pt idx="9">
                  <c:v>0.13</c:v>
                </c:pt>
              </c:numCache>
            </c:numRef>
          </c:val>
          <c:extLst>
            <c:ext xmlns:c16="http://schemas.microsoft.com/office/drawing/2014/chart" uri="{C3380CC4-5D6E-409C-BE32-E72D297353CC}">
              <c16:uniqueId val="{00000003-0F0E-4370-A3BD-D73375797FEF}"/>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0.49</c:v>
                </c:pt>
                <c:pt idx="2">
                  <c:v>#N/A</c:v>
                </c:pt>
                <c:pt idx="3">
                  <c:v>0.47</c:v>
                </c:pt>
                <c:pt idx="4">
                  <c:v>#N/A</c:v>
                </c:pt>
                <c:pt idx="5">
                  <c:v>0.64</c:v>
                </c:pt>
                <c:pt idx="6">
                  <c:v>#N/A</c:v>
                </c:pt>
                <c:pt idx="7">
                  <c:v>0.89</c:v>
                </c:pt>
                <c:pt idx="8">
                  <c:v>#N/A</c:v>
                </c:pt>
                <c:pt idx="9">
                  <c:v>0.28000000000000003</c:v>
                </c:pt>
              </c:numCache>
            </c:numRef>
          </c:val>
          <c:extLst>
            <c:ext xmlns:c16="http://schemas.microsoft.com/office/drawing/2014/chart" uri="{C3380CC4-5D6E-409C-BE32-E72D297353CC}">
              <c16:uniqueId val="{00000004-0F0E-4370-A3BD-D73375797FEF}"/>
            </c:ext>
          </c:extLst>
        </c:ser>
        <c:ser>
          <c:idx val="5"/>
          <c:order val="5"/>
          <c:tx>
            <c:strRef>
              <c:f>データシート!$A$32</c:f>
              <c:strCache>
                <c:ptCount val="1"/>
                <c:pt idx="0">
                  <c:v>大和の園特別会計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0.32</c:v>
                </c:pt>
                <c:pt idx="2">
                  <c:v>#N/A</c:v>
                </c:pt>
                <c:pt idx="3">
                  <c:v>0.38</c:v>
                </c:pt>
                <c:pt idx="4">
                  <c:v>#N/A</c:v>
                </c:pt>
                <c:pt idx="5">
                  <c:v>0.48</c:v>
                </c:pt>
                <c:pt idx="6">
                  <c:v>#N/A</c:v>
                </c:pt>
                <c:pt idx="7">
                  <c:v>0.28000000000000003</c:v>
                </c:pt>
                <c:pt idx="8">
                  <c:v>#N/A</c:v>
                </c:pt>
                <c:pt idx="9">
                  <c:v>0.32</c:v>
                </c:pt>
              </c:numCache>
            </c:numRef>
          </c:val>
          <c:extLst>
            <c:ext xmlns:c16="http://schemas.microsoft.com/office/drawing/2014/chart" uri="{C3380CC4-5D6E-409C-BE32-E72D297353CC}">
              <c16:uniqueId val="{00000005-0F0E-4370-A3BD-D73375797FEF}"/>
            </c:ext>
          </c:extLst>
        </c:ser>
        <c:ser>
          <c:idx val="6"/>
          <c:order val="6"/>
          <c:tx>
            <c:strRef>
              <c:f>データシート!$A$33</c:f>
              <c:strCache>
                <c:ptCount val="1"/>
                <c:pt idx="0">
                  <c:v>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0.44</c:v>
                </c:pt>
                <c:pt idx="2">
                  <c:v>#N/A</c:v>
                </c:pt>
                <c:pt idx="3">
                  <c:v>1.59</c:v>
                </c:pt>
                <c:pt idx="4">
                  <c:v>#N/A</c:v>
                </c:pt>
                <c:pt idx="5">
                  <c:v>0.75</c:v>
                </c:pt>
                <c:pt idx="6">
                  <c:v>0</c:v>
                </c:pt>
                <c:pt idx="7">
                  <c:v>0</c:v>
                </c:pt>
                <c:pt idx="8">
                  <c:v>#N/A</c:v>
                </c:pt>
                <c:pt idx="9">
                  <c:v>0.35</c:v>
                </c:pt>
              </c:numCache>
            </c:numRef>
          </c:val>
          <c:extLst>
            <c:ext xmlns:c16="http://schemas.microsoft.com/office/drawing/2014/chart" uri="{C3380CC4-5D6E-409C-BE32-E72D297353CC}">
              <c16:uniqueId val="{00000006-0F0E-4370-A3BD-D73375797FEF}"/>
            </c:ext>
          </c:extLst>
        </c:ser>
        <c:ser>
          <c:idx val="7"/>
          <c:order val="7"/>
          <c:tx>
            <c:strRef>
              <c:f>データシート!$A$34</c:f>
              <c:strCache>
                <c:ptCount val="1"/>
                <c:pt idx="0">
                  <c:v>大和診療所特別会計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0.16</c:v>
                </c:pt>
                <c:pt idx="2">
                  <c:v>#N/A</c:v>
                </c:pt>
                <c:pt idx="3">
                  <c:v>0.14000000000000001</c:v>
                </c:pt>
                <c:pt idx="4">
                  <c:v>#N/A</c:v>
                </c:pt>
                <c:pt idx="5">
                  <c:v>0.24</c:v>
                </c:pt>
                <c:pt idx="6">
                  <c:v>#N/A</c:v>
                </c:pt>
                <c:pt idx="7">
                  <c:v>0.45</c:v>
                </c:pt>
                <c:pt idx="8">
                  <c:v>#N/A</c:v>
                </c:pt>
                <c:pt idx="9">
                  <c:v>0.4</c:v>
                </c:pt>
              </c:numCache>
            </c:numRef>
          </c:val>
          <c:extLst>
            <c:ext xmlns:c16="http://schemas.microsoft.com/office/drawing/2014/chart" uri="{C3380CC4-5D6E-409C-BE32-E72D297353CC}">
              <c16:uniqueId val="{00000007-0F0E-4370-A3BD-D73375797FE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0.57999999999999996</c:v>
                </c:pt>
                <c:pt idx="2">
                  <c:v>#N/A</c:v>
                </c:pt>
                <c:pt idx="3">
                  <c:v>0.65</c:v>
                </c:pt>
                <c:pt idx="4">
                  <c:v>#N/A</c:v>
                </c:pt>
                <c:pt idx="5">
                  <c:v>0.51</c:v>
                </c:pt>
                <c:pt idx="6">
                  <c:v>#N/A</c:v>
                </c:pt>
                <c:pt idx="7">
                  <c:v>0.95</c:v>
                </c:pt>
                <c:pt idx="8">
                  <c:v>#N/A</c:v>
                </c:pt>
                <c:pt idx="9">
                  <c:v>1.02</c:v>
                </c:pt>
              </c:numCache>
            </c:numRef>
          </c:val>
          <c:extLst>
            <c:ext xmlns:c16="http://schemas.microsoft.com/office/drawing/2014/chart" uri="{C3380CC4-5D6E-409C-BE32-E72D297353CC}">
              <c16:uniqueId val="{00000008-0F0E-4370-A3BD-D73375797F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4.42</c:v>
                </c:pt>
                <c:pt idx="2">
                  <c:v>#N/A</c:v>
                </c:pt>
                <c:pt idx="3">
                  <c:v>4.3099999999999996</c:v>
                </c:pt>
                <c:pt idx="4">
                  <c:v>#N/A</c:v>
                </c:pt>
                <c:pt idx="5">
                  <c:v>5.4</c:v>
                </c:pt>
                <c:pt idx="6">
                  <c:v>#N/A</c:v>
                </c:pt>
                <c:pt idx="7">
                  <c:v>6.1</c:v>
                </c:pt>
                <c:pt idx="8">
                  <c:v>#N/A</c:v>
                </c:pt>
                <c:pt idx="9">
                  <c:v>4.51</c:v>
                </c:pt>
              </c:numCache>
            </c:numRef>
          </c:val>
          <c:extLst>
            <c:ext xmlns:c16="http://schemas.microsoft.com/office/drawing/2014/chart" uri="{C3380CC4-5D6E-409C-BE32-E72D297353CC}">
              <c16:uniqueId val="{00000009-0F0E-4370-A3BD-D73375797FEF}"/>
            </c:ext>
          </c:extLst>
        </c:ser>
        <c:dLbls>
          <c:showLegendKey val="0"/>
          <c:showVal val="0"/>
          <c:showCatName val="0"/>
          <c:showSerName val="0"/>
          <c:showPercent val="0"/>
          <c:showBubbleSize val="0"/>
        </c:dLbls>
        <c:gapWidth val="150"/>
        <c:overlap val="100"/>
        <c:axId val="183285408"/>
        <c:axId val="345241064"/>
      </c:barChart>
      <c:catAx>
        <c:axId val="18328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241064"/>
        <c:crosses val="autoZero"/>
        <c:auto val="1"/>
        <c:lblAlgn val="ctr"/>
        <c:lblOffset val="100"/>
        <c:tickLblSkip val="1"/>
        <c:tickMarkSkip val="1"/>
        <c:noMultiLvlLbl val="0"/>
      </c:catAx>
      <c:valAx>
        <c:axId val="345241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285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361</c:v>
                </c:pt>
                <c:pt idx="5">
                  <c:v>370</c:v>
                </c:pt>
                <c:pt idx="8">
                  <c:v>355</c:v>
                </c:pt>
                <c:pt idx="11">
                  <c:v>346</c:v>
                </c:pt>
                <c:pt idx="14">
                  <c:v>337</c:v>
                </c:pt>
              </c:numCache>
            </c:numRef>
          </c:val>
          <c:extLst>
            <c:ext xmlns:c16="http://schemas.microsoft.com/office/drawing/2014/chart" uri="{C3380CC4-5D6E-409C-BE32-E72D297353CC}">
              <c16:uniqueId val="{00000000-6206-4864-ADA0-25694A1908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06-4864-ADA0-25694A1908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206-4864-ADA0-25694A1908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3-6206-4864-ADA0-25694A1908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c:v>
                </c:pt>
                <c:pt idx="3">
                  <c:v>51</c:v>
                </c:pt>
                <c:pt idx="6">
                  <c:v>52</c:v>
                </c:pt>
                <c:pt idx="9">
                  <c:v>70</c:v>
                </c:pt>
                <c:pt idx="12">
                  <c:v>70</c:v>
                </c:pt>
              </c:numCache>
            </c:numRef>
          </c:val>
          <c:extLst>
            <c:ext xmlns:c16="http://schemas.microsoft.com/office/drawing/2014/chart" uri="{C3380CC4-5D6E-409C-BE32-E72D297353CC}">
              <c16:uniqueId val="{00000004-6206-4864-ADA0-25694A1908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06-4864-ADA0-25694A1908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06-4864-ADA0-25694A1908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462</c:v>
                </c:pt>
                <c:pt idx="3">
                  <c:v>444</c:v>
                </c:pt>
                <c:pt idx="6">
                  <c:v>418</c:v>
                </c:pt>
                <c:pt idx="9">
                  <c:v>406</c:v>
                </c:pt>
                <c:pt idx="12">
                  <c:v>385</c:v>
                </c:pt>
              </c:numCache>
            </c:numRef>
          </c:val>
          <c:extLst>
            <c:ext xmlns:c16="http://schemas.microsoft.com/office/drawing/2014/chart" uri="{C3380CC4-5D6E-409C-BE32-E72D297353CC}">
              <c16:uniqueId val="{00000007-6206-4864-ADA0-25694A1908BF}"/>
            </c:ext>
          </c:extLst>
        </c:ser>
        <c:dLbls>
          <c:showLegendKey val="0"/>
          <c:showVal val="0"/>
          <c:showCatName val="0"/>
          <c:showSerName val="0"/>
          <c:showPercent val="0"/>
          <c:showBubbleSize val="0"/>
        </c:dLbls>
        <c:gapWidth val="100"/>
        <c:overlap val="100"/>
        <c:axId val="345241848"/>
        <c:axId val="34524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162</c:v>
                </c:pt>
                <c:pt idx="2">
                  <c:v>#N/A</c:v>
                </c:pt>
                <c:pt idx="3">
                  <c:v>#N/A</c:v>
                </c:pt>
                <c:pt idx="4">
                  <c:v>128</c:v>
                </c:pt>
                <c:pt idx="5">
                  <c:v>#N/A</c:v>
                </c:pt>
                <c:pt idx="6">
                  <c:v>#N/A</c:v>
                </c:pt>
                <c:pt idx="7">
                  <c:v>115</c:v>
                </c:pt>
                <c:pt idx="8">
                  <c:v>#N/A</c:v>
                </c:pt>
                <c:pt idx="9">
                  <c:v>#N/A</c:v>
                </c:pt>
                <c:pt idx="10">
                  <c:v>130</c:v>
                </c:pt>
                <c:pt idx="11">
                  <c:v>#N/A</c:v>
                </c:pt>
                <c:pt idx="12">
                  <c:v>#N/A</c:v>
                </c:pt>
                <c:pt idx="13">
                  <c:v>118</c:v>
                </c:pt>
                <c:pt idx="14">
                  <c:v>#N/A</c:v>
                </c:pt>
              </c:numCache>
            </c:numRef>
          </c:val>
          <c:smooth val="0"/>
          <c:extLst>
            <c:ext xmlns:c16="http://schemas.microsoft.com/office/drawing/2014/chart" uri="{C3380CC4-5D6E-409C-BE32-E72D297353CC}">
              <c16:uniqueId val="{00000008-6206-4864-ADA0-25694A1908BF}"/>
            </c:ext>
          </c:extLst>
        </c:ser>
        <c:dLbls>
          <c:showLegendKey val="0"/>
          <c:showVal val="0"/>
          <c:showCatName val="0"/>
          <c:showSerName val="0"/>
          <c:showPercent val="0"/>
          <c:showBubbleSize val="0"/>
        </c:dLbls>
        <c:marker val="1"/>
        <c:smooth val="0"/>
        <c:axId val="345241848"/>
        <c:axId val="345242240"/>
      </c:lineChart>
      <c:catAx>
        <c:axId val="34524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242240"/>
        <c:crosses val="autoZero"/>
        <c:auto val="1"/>
        <c:lblAlgn val="ctr"/>
        <c:lblOffset val="100"/>
        <c:tickLblSkip val="1"/>
        <c:tickMarkSkip val="1"/>
        <c:noMultiLvlLbl val="0"/>
      </c:catAx>
      <c:valAx>
        <c:axId val="34524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241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2728</c:v>
                </c:pt>
                <c:pt idx="5">
                  <c:v>2794</c:v>
                </c:pt>
                <c:pt idx="8">
                  <c:v>2754</c:v>
                </c:pt>
                <c:pt idx="11">
                  <c:v>2720</c:v>
                </c:pt>
                <c:pt idx="14">
                  <c:v>2697</c:v>
                </c:pt>
              </c:numCache>
            </c:numRef>
          </c:val>
          <c:extLst>
            <c:ext xmlns:c16="http://schemas.microsoft.com/office/drawing/2014/chart" uri="{C3380CC4-5D6E-409C-BE32-E72D297353CC}">
              <c16:uniqueId val="{00000000-3DCB-426D-8055-42545DAAAD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188</c:v>
                </c:pt>
                <c:pt idx="5">
                  <c:v>147</c:v>
                </c:pt>
                <c:pt idx="8">
                  <c:v>112</c:v>
                </c:pt>
                <c:pt idx="11">
                  <c:v>129</c:v>
                </c:pt>
                <c:pt idx="14">
                  <c:v>101</c:v>
                </c:pt>
              </c:numCache>
            </c:numRef>
          </c:val>
          <c:extLst>
            <c:ext xmlns:c16="http://schemas.microsoft.com/office/drawing/2014/chart" uri="{C3380CC4-5D6E-409C-BE32-E72D297353CC}">
              <c16:uniqueId val="{00000001-3DCB-426D-8055-42545DAAAD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1215</c:v>
                </c:pt>
                <c:pt idx="5">
                  <c:v>1242</c:v>
                </c:pt>
                <c:pt idx="8">
                  <c:v>1302</c:v>
                </c:pt>
                <c:pt idx="11">
                  <c:v>1337</c:v>
                </c:pt>
                <c:pt idx="14">
                  <c:v>1467</c:v>
                </c:pt>
              </c:numCache>
            </c:numRef>
          </c:val>
          <c:extLst>
            <c:ext xmlns:c16="http://schemas.microsoft.com/office/drawing/2014/chart" uri="{C3380CC4-5D6E-409C-BE32-E72D297353CC}">
              <c16:uniqueId val="{00000002-3DCB-426D-8055-42545DAAAD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CB-426D-8055-42545DAAAD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CB-426D-8055-42545DAAAD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CB-426D-8055-42545DAAAD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289</c:v>
                </c:pt>
                <c:pt idx="3">
                  <c:v>221</c:v>
                </c:pt>
                <c:pt idx="6">
                  <c:v>177</c:v>
                </c:pt>
                <c:pt idx="9">
                  <c:v>163</c:v>
                </c:pt>
                <c:pt idx="12">
                  <c:v>118</c:v>
                </c:pt>
              </c:numCache>
            </c:numRef>
          </c:val>
          <c:extLst>
            <c:ext xmlns:c16="http://schemas.microsoft.com/office/drawing/2014/chart" uri="{C3380CC4-5D6E-409C-BE32-E72D297353CC}">
              <c16:uniqueId val="{00000006-3DCB-426D-8055-42545DAAAD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7-3DCB-426D-8055-42545DAAAD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617</c:v>
                </c:pt>
                <c:pt idx="3">
                  <c:v>608</c:v>
                </c:pt>
                <c:pt idx="6">
                  <c:v>522</c:v>
                </c:pt>
                <c:pt idx="9">
                  <c:v>590</c:v>
                </c:pt>
                <c:pt idx="12">
                  <c:v>540</c:v>
                </c:pt>
              </c:numCache>
            </c:numRef>
          </c:val>
          <c:extLst>
            <c:ext xmlns:c16="http://schemas.microsoft.com/office/drawing/2014/chart" uri="{C3380CC4-5D6E-409C-BE32-E72D297353CC}">
              <c16:uniqueId val="{00000008-3DCB-426D-8055-42545DAAAD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DCB-426D-8055-42545DAAAD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3191</c:v>
                </c:pt>
                <c:pt idx="3">
                  <c:v>3138</c:v>
                </c:pt>
                <c:pt idx="6">
                  <c:v>3041</c:v>
                </c:pt>
                <c:pt idx="9">
                  <c:v>2949</c:v>
                </c:pt>
                <c:pt idx="12">
                  <c:v>2858</c:v>
                </c:pt>
              </c:numCache>
            </c:numRef>
          </c:val>
          <c:extLst>
            <c:ext xmlns:c16="http://schemas.microsoft.com/office/drawing/2014/chart" uri="{C3380CC4-5D6E-409C-BE32-E72D297353CC}">
              <c16:uniqueId val="{0000000A-3DCB-426D-8055-42545DAAADCB}"/>
            </c:ext>
          </c:extLst>
        </c:ser>
        <c:dLbls>
          <c:showLegendKey val="0"/>
          <c:showVal val="0"/>
          <c:showCatName val="0"/>
          <c:showSerName val="0"/>
          <c:showPercent val="0"/>
          <c:showBubbleSize val="0"/>
        </c:dLbls>
        <c:gapWidth val="100"/>
        <c:overlap val="100"/>
        <c:axId val="345244592"/>
        <c:axId val="345244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DCB-426D-8055-42545DAAADCB}"/>
            </c:ext>
          </c:extLst>
        </c:ser>
        <c:dLbls>
          <c:showLegendKey val="0"/>
          <c:showVal val="0"/>
          <c:showCatName val="0"/>
          <c:showSerName val="0"/>
          <c:showPercent val="0"/>
          <c:showBubbleSize val="0"/>
        </c:dLbls>
        <c:marker val="1"/>
        <c:smooth val="0"/>
        <c:axId val="345244592"/>
        <c:axId val="345244984"/>
      </c:lineChart>
      <c:catAx>
        <c:axId val="345244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5244984"/>
        <c:crosses val="autoZero"/>
        <c:auto val="1"/>
        <c:lblAlgn val="ctr"/>
        <c:lblOffset val="100"/>
        <c:tickLblSkip val="1"/>
        <c:tickMarkSkip val="1"/>
        <c:noMultiLvlLbl val="0"/>
      </c:catAx>
      <c:valAx>
        <c:axId val="345244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244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505</c:v>
                </c:pt>
                <c:pt idx="1">
                  <c:v>565</c:v>
                </c:pt>
                <c:pt idx="2">
                  <c:v>674</c:v>
                </c:pt>
              </c:numCache>
            </c:numRef>
          </c:val>
          <c:extLst>
            <c:ext xmlns:c16="http://schemas.microsoft.com/office/drawing/2014/chart" uri="{C3380CC4-5D6E-409C-BE32-E72D297353CC}">
              <c16:uniqueId val="{00000000-CC88-4392-8A8B-71A5812D62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280</c:v>
                </c:pt>
                <c:pt idx="1">
                  <c:v>280</c:v>
                </c:pt>
                <c:pt idx="2">
                  <c:v>281</c:v>
                </c:pt>
              </c:numCache>
            </c:numRef>
          </c:val>
          <c:extLst>
            <c:ext xmlns:c16="http://schemas.microsoft.com/office/drawing/2014/chart" uri="{C3380CC4-5D6E-409C-BE32-E72D297353CC}">
              <c16:uniqueId val="{00000001-CC88-4392-8A8B-71A5812D62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267</c:v>
                </c:pt>
                <c:pt idx="1">
                  <c:v>267</c:v>
                </c:pt>
                <c:pt idx="2">
                  <c:v>270</c:v>
                </c:pt>
              </c:numCache>
            </c:numRef>
          </c:val>
          <c:extLst>
            <c:ext xmlns:c16="http://schemas.microsoft.com/office/drawing/2014/chart" uri="{C3380CC4-5D6E-409C-BE32-E72D297353CC}">
              <c16:uniqueId val="{00000002-CC88-4392-8A8B-71A5812D62E9}"/>
            </c:ext>
          </c:extLst>
        </c:ser>
        <c:dLbls>
          <c:showLegendKey val="0"/>
          <c:showVal val="0"/>
          <c:showCatName val="0"/>
          <c:showSerName val="0"/>
          <c:showPercent val="0"/>
          <c:showBubbleSize val="0"/>
        </c:dLbls>
        <c:gapWidth val="120"/>
        <c:overlap val="100"/>
        <c:axId val="345246552"/>
        <c:axId val="345246944"/>
      </c:barChart>
      <c:catAx>
        <c:axId val="34524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5246944"/>
        <c:crosses val="autoZero"/>
        <c:auto val="1"/>
        <c:lblAlgn val="ctr"/>
        <c:lblOffset val="100"/>
        <c:tickLblSkip val="1"/>
        <c:tickMarkSkip val="1"/>
        <c:noMultiLvlLbl val="0"/>
      </c:catAx>
      <c:valAx>
        <c:axId val="345246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5246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{EF13AD07-52A4-4A1D-BA2D-E103B9048340}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624-414B-971E-6C8E7ADE8E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{6CECE4C5-52B1-41C6-8AFB-B9350DEC34E6}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24-414B-971E-6C8E7ADE8E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{9584BE9F-219E-40A3-8DFD-0595A4CDEFA8}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24-414B-971E-6C8E7ADE8E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{D5BAB6D0-9C28-4C76-B4A2-141F9909CD8D}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24-414B-971E-6C8E7ADE8E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{7DDFCA8B-9445-4FFD-857C-FF7B11A4B576}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24-414B-971E-6C8E7ADE8E6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{60BA2F7B-26E7-4174-9291-CC09C2C4B0A1}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624-414B-971E-6C8E7ADE8E6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{20F0DCCC-FAD8-486B-9133-8981223494A7}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624-414B-971E-6C8E7ADE8E6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{2FC189DD-A0DB-4135-9979-EE5C31D60431}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624-414B-971E-6C8E7ADE8E6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{45546CE3-5CC3-4230-9055-57979A5CEAA4}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624-414B-971E-6C8E7ADE8E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40.1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624-414B-971E-6C8E7ADE8E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{D29EFC48-3371-471F-A6DC-5354E9FD7609}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624-414B-971E-6C8E7ADE8E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{BABC7A5F-37BB-4B1F-9FE0-1FF672E3F113}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24-414B-971E-6C8E7ADE8E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{B10F343F-8023-4482-AA13-93F8CE7ED511}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24-414B-971E-6C8E7ADE8E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{F0F65843-E276-49BB-B6CF-08BDAF7CAE52}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24-414B-971E-6C8E7ADE8E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{444330EB-14BF-499C-9A59-39F19279DD8B}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24-414B-971E-6C8E7ADE8E6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{4E7D8597-1D31-4C45-AE6E-BE7BEE6CB629}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624-414B-971E-6C8E7ADE8E6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{1700BE86-DEC2-4014-BF14-CDE01A447BFD}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624-414B-971E-6C8E7ADE8E62}"/>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{F3FDBD15-1554-4E57-A555-F7B4B935FDD9}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624-414B-971E-6C8E7ADE8E6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{0CF8C011-0457-4817-8ED7-927E0E09C389}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624-414B-971E-6C8E7ADE8E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C624-414B-971E-6C8E7ADE8E62}"/>
            </c:ext>
          </c:extLst>
        </c:ser>
        <c:dLbls>
          <c:showLegendKey val="0"/>
          <c:showVal val="1"/>
          <c:showCatName val="0"/>
          <c:showSerName val="0"/>
          <c:showPercent val="0"/>
          <c:showBubbleSize val="0"/>
        </c:dLbls>
        <c:axId val="345247728"/>
        <c:axId val="345248120"/>
      </c:scatterChart>
      <c:valAx>
        <c:axId val="345247728"/>
        <c:scaling>
          <c:orientation val="minMax"/>
          <c:max val="69.5"/>
          <c:min val="4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248120"/>
        <c:crosses val="autoZero"/>
        <c:crossBetween val="midCat"/>
      </c:valAx>
      <c:valAx>
        <c:axId val="3452481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247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{A205C747-E285-4628-911F-3BCE3047ADC9}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355-4054-B1A2-98FE0A6AF6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{FCF5CCD2-51BA-40D5-B428-070659C1955F}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55-4054-B1A2-98FE0A6AF6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{743E5369-ABCC-4F0E-A1B1-54CACA8A4C09}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55-4054-B1A2-98FE0A6AF6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{18AC4552-5AAC-4927-81BA-9BC91F70054E}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55-4054-B1A2-98FE0A6AF6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{B9EE76F8-BCF6-467B-813C-0DB70DD3C8A0}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55-4054-B1A2-98FE0A6AF6F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{44AE0238-375A-4EF5-BE69-6D14381A64D6}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355-4054-B1A2-98FE0A6AF6F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{CCCF4208-68F1-4CEA-898C-409845E894AA}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355-4054-B1A2-98FE0A6AF6F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{F9D8D1F6-0F5F-4CE2-8C09-32B746BC3538}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355-4054-B1A2-98FE0A6AF6F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{0934470B-437D-42F3-BCDB-20269118E043}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355-4054-B1A2-98FE0A6AF6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11.6</c:v>
                </c:pt>
                <c:pt idx="16">
                  <c:v>10</c:v>
                </c:pt>
                <c:pt idx="24">
                  <c:v>9.3000000000000007</c:v>
                </c:pt>
                <c:pt idx="32">
                  <c:v>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355-4054-B1A2-98FE0A6AF6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{D574C786-92D3-4D64-87B4-63A7F3B87E56}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355-4054-B1A2-98FE0A6AF6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{C80B0A6F-5F01-4190-BECC-0F1330DC59C4}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55-4054-B1A2-98FE0A6AF6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{3BED4A0F-6E0A-4612-9F52-FE42253E052F}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55-4054-B1A2-98FE0A6AF6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{46DF833D-50A3-4CBD-91D1-5CB5ADF90C71}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55-4054-B1A2-98FE0A6AF6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{5A0A723F-3D24-4FE6-8211-1C5CF1FD7B01}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55-4054-B1A2-98FE0A6AF6F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{F3C02AA8-2CF6-4BAA-B281-E338F3919263}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355-4054-B1A2-98FE0A6AF6F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{0F8D5EC1-6E42-4EC5-8E84-CE3357C65991}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355-4054-B1A2-98FE0A6AF6F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{9F37F33C-3A2A-43A5-B5B2-88707B84DAD9}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355-4054-B1A2-98FE0A6AF6F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{783C36A6-C872-4E81-B601-6143AFB6BC00}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355-4054-B1A2-98FE0A6AF6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355-4054-B1A2-98FE0A6AF6F5}"/>
            </c:ext>
          </c:extLst>
        </c:ser>
        <c:dLbls>
          <c:showLegendKey val="0"/>
          <c:showVal val="1"/>
          <c:showCatName val="0"/>
          <c:showSerName val="0"/>
          <c:showPercent val="0"/>
          <c:showBubbleSize val="0"/>
        </c:dLbls>
        <c:axId val="345245376"/>
        <c:axId val="345244200"/>
      </c:scatterChart>
      <c:valAx>
        <c:axId val="345245376"/>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244200"/>
        <c:crosses val="autoZero"/>
        <c:crossBetween val="midCat"/>
      </c:valAx>
      <c:valAx>
        <c:axId val="3452442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2453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元利償還金は地方債</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新規発行抑制や繰上償還の実施により減少して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防災センタ－</a:t>
          </a:r>
          <a:r>
            <a:rPr kumimoji="1" lang="ja-JP" altLang="en-US" sz="1100">
              <a:solidFill>
                <a:sysClr val="windowText" lastClr="000000"/>
              </a:solidFill>
              <a:effectLst/>
              <a:latin typeface="+mn-lt"/>
              <a:ea typeface="+mn-ea"/>
              <a:cs typeface="+mn-cs"/>
            </a:rPr>
            <a:t>建設資金</a:t>
          </a:r>
          <a:r>
            <a:rPr kumimoji="1" lang="ja-JP" altLang="ja-JP" sz="1100">
              <a:solidFill>
                <a:sysClr val="windowText" lastClr="000000"/>
              </a:solidFill>
              <a:effectLst/>
              <a:latin typeface="+mn-lt"/>
              <a:ea typeface="+mn-ea"/>
              <a:cs typeface="+mn-cs"/>
            </a:rPr>
            <a:t>の元金償還</a:t>
          </a:r>
          <a:r>
            <a:rPr kumimoji="1" lang="ja-JP" altLang="en-US" sz="1100">
              <a:solidFill>
                <a:sysClr val="windowText" lastClr="000000"/>
              </a:solidFill>
              <a:effectLst/>
              <a:latin typeface="+mn-lt"/>
              <a:ea typeface="+mn-ea"/>
              <a:cs typeface="+mn-cs"/>
            </a:rPr>
            <a:t>開始、</a:t>
          </a:r>
          <a:r>
            <a:rPr kumimoji="1" lang="ja-JP" altLang="ja-JP" sz="1100">
              <a:solidFill>
                <a:sysClr val="windowText" lastClr="000000"/>
              </a:solidFill>
              <a:effectLst/>
              <a:latin typeface="+mn-lt"/>
              <a:ea typeface="+mn-ea"/>
              <a:cs typeface="+mn-cs"/>
            </a:rPr>
            <a:t>集落排水事業特別会計</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投資による</a:t>
          </a:r>
          <a:r>
            <a:rPr kumimoji="1" lang="ja-JP" altLang="ja-JP" sz="1100">
              <a:solidFill>
                <a:sysClr val="windowText" lastClr="000000"/>
              </a:solidFill>
              <a:effectLst/>
              <a:latin typeface="+mn-lt"/>
              <a:ea typeface="+mn-ea"/>
              <a:cs typeface="+mn-cs"/>
            </a:rPr>
            <a:t>元利償還金が増加する見込みである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地方債残高の抑制により将来的に実質公債費比率の分子は減少する見込みである。</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a:t>
          </a:r>
          <a:r>
            <a:rPr kumimoji="1" lang="ja-JP" altLang="ja-JP" sz="1100">
              <a:solidFill>
                <a:sysClr val="windowText" lastClr="000000"/>
              </a:solidFill>
              <a:effectLst/>
              <a:latin typeface="+mn-lt"/>
              <a:ea typeface="+mn-ea"/>
              <a:cs typeface="+mn-cs"/>
            </a:rPr>
            <a:t>は平成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以降は「無し」となっている。一般会計等に係る地方債残高は、新規発行地方債の抑制や繰上償還の実施により減少している。充当可能基金においても財政状況の好転により増加しているが、今後老朽化している公共施設の耐震化事業等が予定されているため減少する懸念がある。今後も地方債残高の</a:t>
          </a:r>
          <a:r>
            <a:rPr kumimoji="1" lang="ja-JP" altLang="en-US" sz="1100">
              <a:solidFill>
                <a:sysClr val="windowText" lastClr="000000"/>
              </a:solidFill>
              <a:effectLst/>
              <a:latin typeface="+mn-lt"/>
              <a:ea typeface="+mn-ea"/>
              <a:cs typeface="+mn-cs"/>
            </a:rPr>
            <a:t>削減</a:t>
          </a:r>
          <a:r>
            <a:rPr kumimoji="1" lang="ja-JP" altLang="ja-JP" sz="1100">
              <a:solidFill>
                <a:sysClr val="windowText" lastClr="000000"/>
              </a:solidFill>
              <a:effectLst/>
              <a:latin typeface="+mn-lt"/>
              <a:ea typeface="+mn-ea"/>
              <a:cs typeface="+mn-cs"/>
            </a:rPr>
            <a:t>に努め、また交付税措置率の高い起債を優先的に</a:t>
          </a:r>
          <a:r>
            <a:rPr kumimoji="1" lang="ja-JP" altLang="en-US" sz="1100">
              <a:solidFill>
                <a:sysClr val="windowText" lastClr="000000"/>
              </a:solidFill>
              <a:effectLst/>
              <a:latin typeface="+mn-lt"/>
              <a:ea typeface="+mn-ea"/>
              <a:cs typeface="+mn-cs"/>
            </a:rPr>
            <a:t>行う</a:t>
          </a:r>
          <a:r>
            <a:rPr kumimoji="1" lang="ja-JP" altLang="ja-JP" sz="1100">
              <a:solidFill>
                <a:sysClr val="windowText" lastClr="000000"/>
              </a:solidFill>
              <a:effectLst/>
              <a:latin typeface="+mn-lt"/>
              <a:ea typeface="+mn-ea"/>
              <a:cs typeface="+mn-cs"/>
            </a:rPr>
            <a:t>ことや計画的な職員採用の実施等により将来負担額の減少に努める。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鹿児島県大和村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普通税の増収等により財政調整基金に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百万円積み立て、その他特定目的基金については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存の公共施設の耐震化事業など大規模事業により財政調整基金を切り崩していくことが懸念される。今後も交付税の減や人口減少等による税収の減等が考えられるが可能な範囲で積み立てを行っていく。また使途の明確化を図るため特定目的基金を設置し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大和村振興基金：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団体及び個人等に対し，貸付け又は助成等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産業，教育，体育，文化の振興を図るため。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大和村ふるさと応援基金：</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福祉対策，教育振興，産業振興，定住促進を図るため寄附金を募り，それを財源に寄附者の大和村への思いを具体化することによって，多様な人々の参加による個性あふれるふるさとづくりに資するため。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大和村振興基金：</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大和村振興基金奨学資金貸付事業として</a:t>
          </a:r>
          <a:r>
            <a:rPr lang="en-US" altLang="ja-JP"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4.8</a:t>
          </a:r>
          <a:r>
            <a:rPr lang="ja-JP" altLang="en-US" sz="1300" u="none" strike="noStrike">
              <a:solidFill>
                <a:schemeClr val="dk1"/>
              </a:solidFill>
              <a:effectLst/>
              <a:latin typeface="ＭＳ Ｐゴシック" panose="020B0600070205080204" pitchFamily="50" charset="-128"/>
              <a:ea typeface="ＭＳ Ｐゴシック" panose="020B0600070205080204" pitchFamily="50" charset="-128"/>
              <a:cs typeface="+mn-cs"/>
            </a:rPr>
            <a:t>百万円充当したため減少した。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大和村ふるさと応援基金：ネット塾事業（教育振興）に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百万円充当したが、ふるさと納税による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百万円の積み立てを行ったため増加した。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大和村振興基金：今後も</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大和村振興基金奨学資金貸付事業</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を実施していく予定のため、減少が考えられる。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大和村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ふるさと応援基金：今後もネット塾事業等、寄付者の意向に沿った事業の実施のために積み立てを行う。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普通税の増収等によ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上記のとおり切り崩していくことが懸念されるが災害等への備えとしても可能な範囲で積み立てを行っていく。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年度に地方債償還金のピークを迎えるため、それに向けて毎年度計画的な積み立てに努める。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
1,523
88.26
3,043,523
2,941,901
73,436
1,625,727
2,857,776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低く、県平均よりも低い状況である。今後も公共施設等総合管理計画に基づき、費用対効果を考慮した改修・更新、老朽化が進む利用頻度の低い施設の除却等、トータルコストの縮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0" name="直線コネクタ 69"/>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1"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2" name="直線コネクタ 71"/>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3"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4" name="直線コネクタ 73"/>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5"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6" name="フローチャート: 判断 75"/>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7" name="フローチャート: 判断 76"/>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8" name="フローチャート: 判断 77"/>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96944</xdr:rowOff>
    </xdr:from>
    <xdr:to>
      <xdr:col>19</xdr:col>
      <xdr:colOff>187325</xdr:colOff>
      <xdr:row>35</xdr:row>
      <xdr:rowOff>27094</xdr:rowOff>
    </xdr:to>
    <xdr:sp macro="" textlink="">
      <xdr:nvSpPr>
        <xdr:cNvPr id="84" name="楕円 83"/>
        <xdr:cNvSpPr/>
      </xdr:nvSpPr>
      <xdr:spPr>
        <a:xfrm>
          <a:off x="4000500" y="669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88917</xdr:rowOff>
    </xdr:from>
    <xdr:ext cx="405111" cy="259045"/>
    <xdr:sp macro="" textlink="">
      <xdr:nvSpPr>
        <xdr:cNvPr id="85" name="n_1aveValue有形固定資産減価償却率"/>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6"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18221</xdr:rowOff>
    </xdr:from>
    <xdr:ext cx="405111" cy="259045"/>
    <xdr:sp macro="" textlink="">
      <xdr:nvSpPr>
        <xdr:cNvPr id="87" name="n_1mainValue有形固定資産減価償却率"/>
        <xdr:cNvSpPr txBox="1"/>
      </xdr:nvSpPr>
      <xdr:spPr>
        <a:xfrm>
          <a:off x="3836044" y="6790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人口千人当たりの職員数は類似団体平均値を上回って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計画的な職員採用の実施等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による人件費の削減に努める。また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新規発行地方債の抑制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地方債残高の削減に努め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、償還可能年数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年を上回らないよう、取り組んでいく。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8" name="直線コネクタ 117"/>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1"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2" name="直線コネクタ 121"/>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3" name="債務償還可能年数平均値テキスト"/>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4" name="フローチャート: 判断 123"/>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1361</xdr:rowOff>
    </xdr:from>
    <xdr:to>
      <xdr:col>76</xdr:col>
      <xdr:colOff>73025</xdr:colOff>
      <xdr:row>32</xdr:row>
      <xdr:rowOff>102961</xdr:rowOff>
    </xdr:to>
    <xdr:sp macro="" textlink="">
      <xdr:nvSpPr>
        <xdr:cNvPr id="130" name="楕円 129"/>
        <xdr:cNvSpPr/>
      </xdr:nvSpPr>
      <xdr:spPr>
        <a:xfrm>
          <a:off x="147447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151238</xdr:rowOff>
    </xdr:from>
    <xdr:ext cx="340478" cy="259045"/>
    <xdr:sp macro="" textlink="">
      <xdr:nvSpPr>
        <xdr:cNvPr id="131" name="債務償還可能年数該当値テキスト"/>
        <xdr:cNvSpPr txBox="1"/>
      </xdr:nvSpPr>
      <xdr:spPr>
        <a:xfrm>
          <a:off x="14846300" y="62377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
1,523
88.26
3,043,523
2,941,901
73,436
1,625,727
2,857,776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105410</xdr:rowOff>
    </xdr:from>
    <xdr:to>
      <xdr:col>20</xdr:col>
      <xdr:colOff>38100</xdr:colOff>
      <xdr:row>41</xdr:row>
      <xdr:rowOff>35560</xdr:rowOff>
    </xdr:to>
    <xdr:sp macro="" textlink="">
      <xdr:nvSpPr>
        <xdr:cNvPr id="68" name="楕円 67"/>
        <xdr:cNvSpPr/>
      </xdr:nvSpPr>
      <xdr:spPr>
        <a:xfrm>
          <a:off x="3746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111523</xdr:rowOff>
    </xdr:from>
    <xdr:ext cx="405111" cy="259045"/>
    <xdr:sp macro="" textlink="">
      <xdr:nvSpPr>
        <xdr:cNvPr id="69"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0" name="n_2aveValue【道路】&#10;有形固定資産減価償却率"/>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26687</xdr:rowOff>
    </xdr:from>
    <xdr:ext cx="405111" cy="259045"/>
    <xdr:sp macro="" textlink="">
      <xdr:nvSpPr>
        <xdr:cNvPr id="71" name="n_1mainValue【道路】&#10;有形固定資産減価償却率"/>
        <xdr:cNvSpPr txBox="1"/>
      </xdr:nvSpPr>
      <xdr:spPr>
        <a:xfrm>
          <a:off x="3582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5" name="テキスト ボックス 84"/>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87" name="テキスト ボックス 8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89" name="テキスト ボックス 8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1" name="テキスト ボックス 9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3" name="直線コネクタ 92"/>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4"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5" name="直線コネクタ 94"/>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6"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97" name="直線コネクタ 96"/>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98"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99" name="フローチャート: 判断 98"/>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0" name="フローチャート: 判断 99"/>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1" name="フローチャート: 判断 100"/>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45027</xdr:rowOff>
    </xdr:from>
    <xdr:to>
      <xdr:col>50</xdr:col>
      <xdr:colOff>165100</xdr:colOff>
      <xdr:row>38</xdr:row>
      <xdr:rowOff>146627</xdr:rowOff>
    </xdr:to>
    <xdr:sp macro="" textlink="">
      <xdr:nvSpPr>
        <xdr:cNvPr id="107" name="楕円 106"/>
        <xdr:cNvSpPr/>
      </xdr:nvSpPr>
      <xdr:spPr>
        <a:xfrm>
          <a:off x="9588500" y="65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35388</xdr:rowOff>
    </xdr:from>
    <xdr:ext cx="534377" cy="259045"/>
    <xdr:sp macro="" textlink="">
      <xdr:nvSpPr>
        <xdr:cNvPr id="108" name="n_1aveValue【道路】&#10;一人当たり延長"/>
        <xdr:cNvSpPr txBox="1"/>
      </xdr:nvSpPr>
      <xdr:spPr>
        <a:xfrm>
          <a:off x="9359411" y="6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09" name="n_2aveValue【道路】&#10;一人当たり延長"/>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163154</xdr:rowOff>
    </xdr:from>
    <xdr:ext cx="599010" cy="259045"/>
    <xdr:sp macro="" textlink="">
      <xdr:nvSpPr>
        <xdr:cNvPr id="110" name="n_1mainValue【道路】&#10;一人当たり延長"/>
        <xdr:cNvSpPr txBox="1"/>
      </xdr:nvSpPr>
      <xdr:spPr>
        <a:xfrm>
          <a:off x="9327094" y="63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36" name="直線コネクタ 135"/>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37"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38" name="直線コネクタ 137"/>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39"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0" name="直線コネクタ 139"/>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1"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2" name="フローチャート: 判断 141"/>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3" name="フローチャート: 判断 142"/>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4" name="フローチャート: 判断 143"/>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73297</xdr:rowOff>
    </xdr:from>
    <xdr:to>
      <xdr:col>20</xdr:col>
      <xdr:colOff>38100</xdr:colOff>
      <xdr:row>58</xdr:row>
      <xdr:rowOff>3447</xdr:rowOff>
    </xdr:to>
    <xdr:sp macro="" textlink="">
      <xdr:nvSpPr>
        <xdr:cNvPr id="150" name="楕円 149"/>
        <xdr:cNvSpPr/>
      </xdr:nvSpPr>
      <xdr:spPr>
        <a:xfrm>
          <a:off x="3746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53357</xdr:rowOff>
    </xdr:from>
    <xdr:ext cx="405111" cy="259045"/>
    <xdr:sp macro="" textlink="">
      <xdr:nvSpPr>
        <xdr:cNvPr id="151" name="n_1aveValue【橋りょう・トンネル】&#10;有形固定資産減価償却率"/>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2"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19974</xdr:rowOff>
    </xdr:from>
    <xdr:ext cx="405111" cy="259045"/>
    <xdr:sp macro="" textlink="">
      <xdr:nvSpPr>
        <xdr:cNvPr id="153" name="n_1mainValue【橋りょう・トンネル】&#10;有形固定資産減価償却率"/>
        <xdr:cNvSpPr txBox="1"/>
      </xdr:nvSpPr>
      <xdr:spPr>
        <a:xfrm>
          <a:off x="35820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67" name="テキスト ボックス 16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69" name="テキスト ボックス 16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1" name="テキスト ボックス 17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3" name="テキスト ボックス 17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75" name="テキスト ボックス 174"/>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77" name="直線コネクタ 176"/>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78"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79" name="直線コネクタ 178"/>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0"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81" name="直線コネクタ 180"/>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82"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83" name="フローチャート: 判断 182"/>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84" name="フローチャート: 判断 183"/>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85" name="フローチャート: 判断 184"/>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170173</xdr:rowOff>
    </xdr:from>
    <xdr:to>
      <xdr:col>50</xdr:col>
      <xdr:colOff>165100</xdr:colOff>
      <xdr:row>63</xdr:row>
      <xdr:rowOff>100323</xdr:rowOff>
    </xdr:to>
    <xdr:sp macro="" textlink="">
      <xdr:nvSpPr>
        <xdr:cNvPr id="191" name="楕円 190"/>
        <xdr:cNvSpPr/>
      </xdr:nvSpPr>
      <xdr:spPr>
        <a:xfrm>
          <a:off x="9588500" y="1080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4224</xdr:rowOff>
    </xdr:from>
    <xdr:ext cx="690189" cy="259045"/>
    <xdr:sp macro="" textlink="">
      <xdr:nvSpPr>
        <xdr:cNvPr id="192"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193"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91450</xdr:rowOff>
    </xdr:from>
    <xdr:ext cx="690189" cy="259045"/>
    <xdr:sp macro="" textlink="">
      <xdr:nvSpPr>
        <xdr:cNvPr id="194" name="n_1mainValue【橋りょう・トンネル】&#10;一人当たり有形固定資産（償却資産）額"/>
        <xdr:cNvSpPr txBox="1"/>
      </xdr:nvSpPr>
      <xdr:spPr>
        <a:xfrm>
          <a:off x="9281505" y="10892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19" name="直線コネクタ 218"/>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20"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21" name="直線コネクタ 220"/>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2"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3" name="直線コネクタ 22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24"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25" name="フローチャート: 判断 224"/>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26" name="フローチャート: 判断 225"/>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27" name="フローチャート: 判断 226"/>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137795</xdr:rowOff>
    </xdr:from>
    <xdr:to>
      <xdr:col>20</xdr:col>
      <xdr:colOff>38100</xdr:colOff>
      <xdr:row>83</xdr:row>
      <xdr:rowOff>67945</xdr:rowOff>
    </xdr:to>
    <xdr:sp macro="" textlink="">
      <xdr:nvSpPr>
        <xdr:cNvPr id="233" name="楕円 232"/>
        <xdr:cNvSpPr/>
      </xdr:nvSpPr>
      <xdr:spPr>
        <a:xfrm>
          <a:off x="3746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76852</xdr:rowOff>
    </xdr:from>
    <xdr:ext cx="405111" cy="259045"/>
    <xdr:sp macro="" textlink="">
      <xdr:nvSpPr>
        <xdr:cNvPr id="234" name="n_1ave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35"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59072</xdr:rowOff>
    </xdr:from>
    <xdr:ext cx="405111" cy="259045"/>
    <xdr:sp macro="" textlink="">
      <xdr:nvSpPr>
        <xdr:cNvPr id="236" name="n_1mainValue【公営住宅】&#10;有形固定資産減価償却率"/>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56" name="テキスト ボックス 25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58" name="テキスト ボックス 25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60" name="直線コネクタ 259"/>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61"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62" name="直線コネクタ 261"/>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63"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64" name="直線コネクタ 263"/>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65"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66" name="フローチャート: 判断 265"/>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67" name="フローチャート: 判断 266"/>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68" name="フローチャート: 判断 267"/>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42545</xdr:rowOff>
    </xdr:from>
    <xdr:to>
      <xdr:col>50</xdr:col>
      <xdr:colOff>165100</xdr:colOff>
      <xdr:row>79</xdr:row>
      <xdr:rowOff>144145</xdr:rowOff>
    </xdr:to>
    <xdr:sp macro="" textlink="">
      <xdr:nvSpPr>
        <xdr:cNvPr id="274" name="楕円 273"/>
        <xdr:cNvSpPr/>
      </xdr:nvSpPr>
      <xdr:spPr>
        <a:xfrm>
          <a:off x="9588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41164</xdr:rowOff>
    </xdr:from>
    <xdr:ext cx="469744" cy="259045"/>
    <xdr:sp macro="" textlink="">
      <xdr:nvSpPr>
        <xdr:cNvPr id="275" name="n_1aveValue【公営住宅】&#10;一人当たり面積"/>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76"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160672</xdr:rowOff>
    </xdr:from>
    <xdr:ext cx="469744" cy="259045"/>
    <xdr:sp macro="" textlink="">
      <xdr:nvSpPr>
        <xdr:cNvPr id="277" name="n_1mainValue【公営住宅】&#10;一人当たり面積"/>
        <xdr:cNvSpPr txBox="1"/>
      </xdr:nvSpPr>
      <xdr:spPr>
        <a:xfrm>
          <a:off x="9391727" y="133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9" name="テキスト ボックス 28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9" name="テキスト ボックス 29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134982</xdr:rowOff>
    </xdr:from>
    <xdr:to>
      <xdr:col>24</xdr:col>
      <xdr:colOff>62865</xdr:colOff>
      <xdr:row>109</xdr:row>
      <xdr:rowOff>2721</xdr:rowOff>
    </xdr:to>
    <xdr:cxnSp macro="">
      <xdr:nvCxnSpPr>
        <xdr:cNvPr id="303" name="直線コネクタ 302"/>
        <xdr:cNvCxnSpPr/>
      </xdr:nvCxnSpPr>
      <xdr:spPr>
        <a:xfrm flipV="1">
          <a:off x="4634865" y="17108532"/>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6548</xdr:rowOff>
    </xdr:from>
    <xdr:ext cx="340478" cy="259045"/>
    <xdr:sp macro="" textlink="">
      <xdr:nvSpPr>
        <xdr:cNvPr id="304" name="【港湾・漁港】&#10;有形固定資産減価償却率最小値テキスト"/>
        <xdr:cNvSpPr txBox="1"/>
      </xdr:nvSpPr>
      <xdr:spPr>
        <a:xfrm>
          <a:off x="4673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xdr:rowOff>
    </xdr:from>
    <xdr:to>
      <xdr:col>24</xdr:col>
      <xdr:colOff>152400</xdr:colOff>
      <xdr:row>109</xdr:row>
      <xdr:rowOff>2721</xdr:rowOff>
    </xdr:to>
    <xdr:cxnSp macro="">
      <xdr:nvCxnSpPr>
        <xdr:cNvPr id="305" name="直線コネクタ 304"/>
        <xdr:cNvCxnSpPr/>
      </xdr:nvCxnSpPr>
      <xdr:spPr>
        <a:xfrm>
          <a:off x="4546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81659</xdr:rowOff>
    </xdr:from>
    <xdr:ext cx="405111" cy="259045"/>
    <xdr:sp macro="" textlink="">
      <xdr:nvSpPr>
        <xdr:cNvPr id="306" name="【港湾・漁港】&#10;有形固定資産減価償却率最大値テキスト"/>
        <xdr:cNvSpPr txBox="1"/>
      </xdr:nvSpPr>
      <xdr:spPr>
        <a:xfrm>
          <a:off x="4673600" y="1688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134982</xdr:rowOff>
    </xdr:from>
    <xdr:to>
      <xdr:col>24</xdr:col>
      <xdr:colOff>152400</xdr:colOff>
      <xdr:row>99</xdr:row>
      <xdr:rowOff>134982</xdr:rowOff>
    </xdr:to>
    <xdr:cxnSp macro="">
      <xdr:nvCxnSpPr>
        <xdr:cNvPr id="307" name="直線コネクタ 306"/>
        <xdr:cNvCxnSpPr/>
      </xdr:nvCxnSpPr>
      <xdr:spPr>
        <a:xfrm>
          <a:off x="4546600" y="1710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7093</xdr:rowOff>
    </xdr:from>
    <xdr:ext cx="405111" cy="259045"/>
    <xdr:sp macro="" textlink="">
      <xdr:nvSpPr>
        <xdr:cNvPr id="308" name="【港湾・漁港】&#10;有形固定資産減価償却率平均値テキスト"/>
        <xdr:cNvSpPr txBox="1"/>
      </xdr:nvSpPr>
      <xdr:spPr>
        <a:xfrm>
          <a:off x="4673600" y="1766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28666</xdr:rowOff>
    </xdr:from>
    <xdr:to>
      <xdr:col>24</xdr:col>
      <xdr:colOff>114300</xdr:colOff>
      <xdr:row>103</xdr:row>
      <xdr:rowOff>130266</xdr:rowOff>
    </xdr:to>
    <xdr:sp macro="" textlink="">
      <xdr:nvSpPr>
        <xdr:cNvPr id="309" name="フローチャート: 判断 308"/>
        <xdr:cNvSpPr/>
      </xdr:nvSpPr>
      <xdr:spPr>
        <a:xfrm>
          <a:off x="4584700" y="1768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10" name="フローチャート: 判断 309"/>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27032</xdr:rowOff>
    </xdr:from>
    <xdr:to>
      <xdr:col>15</xdr:col>
      <xdr:colOff>101600</xdr:colOff>
      <xdr:row>103</xdr:row>
      <xdr:rowOff>128632</xdr:rowOff>
    </xdr:to>
    <xdr:sp macro="" textlink="">
      <xdr:nvSpPr>
        <xdr:cNvPr id="311" name="フローチャート: 判断 310"/>
        <xdr:cNvSpPr/>
      </xdr:nvSpPr>
      <xdr:spPr>
        <a:xfrm>
          <a:off x="2857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76019</xdr:rowOff>
    </xdr:from>
    <xdr:to>
      <xdr:col>20</xdr:col>
      <xdr:colOff>38100</xdr:colOff>
      <xdr:row>108</xdr:row>
      <xdr:rowOff>6169</xdr:rowOff>
    </xdr:to>
    <xdr:sp macro="" textlink="">
      <xdr:nvSpPr>
        <xdr:cNvPr id="317" name="楕円 316"/>
        <xdr:cNvSpPr/>
      </xdr:nvSpPr>
      <xdr:spPr>
        <a:xfrm>
          <a:off x="3746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35758</xdr:rowOff>
    </xdr:from>
    <xdr:ext cx="405111" cy="259045"/>
    <xdr:sp macro="" textlink="">
      <xdr:nvSpPr>
        <xdr:cNvPr id="318" name="n_1aveValue【港湾・漁港】&#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145159</xdr:rowOff>
    </xdr:from>
    <xdr:ext cx="405111" cy="259045"/>
    <xdr:sp macro="" textlink="">
      <xdr:nvSpPr>
        <xdr:cNvPr id="319" name="n_2aveValue【港湾・漁港】&#10;有形固定資産減価償却率"/>
        <xdr:cNvSpPr txBox="1"/>
      </xdr:nvSpPr>
      <xdr:spPr>
        <a:xfrm>
          <a:off x="2705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168746</xdr:rowOff>
    </xdr:from>
    <xdr:ext cx="405111" cy="259045"/>
    <xdr:sp macro="" textlink="">
      <xdr:nvSpPr>
        <xdr:cNvPr id="320" name="n_1mainValue【港湾・漁港】&#10;有形固定資産減価償却率"/>
        <xdr:cNvSpPr txBox="1"/>
      </xdr:nvSpPr>
      <xdr:spPr>
        <a:xfrm>
          <a:off x="35820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1" name="直線コネクタ 33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2" name="テキスト ボックス 33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3" name="直線コネクタ 33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34" name="テキスト ボックス 33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5" name="直線コネクタ 33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36" name="テキスト ボックス 33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7" name="直線コネクタ 33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38" name="テキスト ボックス 33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0" name="テキスト ボックス 33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163337</xdr:rowOff>
    </xdr:from>
    <xdr:to>
      <xdr:col>54</xdr:col>
      <xdr:colOff>189865</xdr:colOff>
      <xdr:row>108</xdr:row>
      <xdr:rowOff>73510</xdr:rowOff>
    </xdr:to>
    <xdr:cxnSp macro="">
      <xdr:nvCxnSpPr>
        <xdr:cNvPr id="342" name="直線コネクタ 341"/>
        <xdr:cNvCxnSpPr/>
      </xdr:nvCxnSpPr>
      <xdr:spPr>
        <a:xfrm flipV="1">
          <a:off x="10476865" y="17136887"/>
          <a:ext cx="0" cy="145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77337</xdr:rowOff>
    </xdr:from>
    <xdr:ext cx="534377" cy="259045"/>
    <xdr:sp macro="" textlink="">
      <xdr:nvSpPr>
        <xdr:cNvPr id="343" name="【港湾・漁港】&#10;一人当たり有形固定資産（償却資産）額最小値テキスト"/>
        <xdr:cNvSpPr txBox="1"/>
      </xdr:nvSpPr>
      <xdr:spPr>
        <a:xfrm>
          <a:off x="10515600" y="185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73510</xdr:rowOff>
    </xdr:from>
    <xdr:to>
      <xdr:col>55</xdr:col>
      <xdr:colOff>88900</xdr:colOff>
      <xdr:row>108</xdr:row>
      <xdr:rowOff>73510</xdr:rowOff>
    </xdr:to>
    <xdr:cxnSp macro="">
      <xdr:nvCxnSpPr>
        <xdr:cNvPr id="344" name="直線コネクタ 343"/>
        <xdr:cNvCxnSpPr/>
      </xdr:nvCxnSpPr>
      <xdr:spPr>
        <a:xfrm>
          <a:off x="10388600" y="1859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110014</xdr:rowOff>
    </xdr:from>
    <xdr:ext cx="690189" cy="259045"/>
    <xdr:sp macro="" textlink="">
      <xdr:nvSpPr>
        <xdr:cNvPr id="345" name="【港湾・漁港】&#10;一人当たり有形固定資産（償却資産）額最大値テキスト"/>
        <xdr:cNvSpPr txBox="1"/>
      </xdr:nvSpPr>
      <xdr:spPr>
        <a:xfrm>
          <a:off x="10515600" y="16912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163337</xdr:rowOff>
    </xdr:from>
    <xdr:to>
      <xdr:col>55</xdr:col>
      <xdr:colOff>88900</xdr:colOff>
      <xdr:row>99</xdr:row>
      <xdr:rowOff>163337</xdr:rowOff>
    </xdr:to>
    <xdr:cxnSp macro="">
      <xdr:nvCxnSpPr>
        <xdr:cNvPr id="346" name="直線コネクタ 345"/>
        <xdr:cNvCxnSpPr/>
      </xdr:nvCxnSpPr>
      <xdr:spPr>
        <a:xfrm>
          <a:off x="10388600" y="171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112458</xdr:rowOff>
    </xdr:from>
    <xdr:ext cx="690189" cy="259045"/>
    <xdr:sp macro="" textlink="">
      <xdr:nvSpPr>
        <xdr:cNvPr id="347" name="【港湾・漁港】&#10;一人当たり有形固定資産（償却資産）額平均値テキスト"/>
        <xdr:cNvSpPr txBox="1"/>
      </xdr:nvSpPr>
      <xdr:spPr>
        <a:xfrm>
          <a:off x="10515600" y="1811470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134031</xdr:rowOff>
    </xdr:from>
    <xdr:to>
      <xdr:col>55</xdr:col>
      <xdr:colOff>50800</xdr:colOff>
      <xdr:row>106</xdr:row>
      <xdr:rowOff>64181</xdr:rowOff>
    </xdr:to>
    <xdr:sp macro="" textlink="">
      <xdr:nvSpPr>
        <xdr:cNvPr id="348" name="フローチャート: 判断 347"/>
        <xdr:cNvSpPr/>
      </xdr:nvSpPr>
      <xdr:spPr>
        <a:xfrm>
          <a:off x="10426700" y="1813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102507</xdr:rowOff>
    </xdr:from>
    <xdr:to>
      <xdr:col>50</xdr:col>
      <xdr:colOff>165100</xdr:colOff>
      <xdr:row>102</xdr:row>
      <xdr:rowOff>32657</xdr:rowOff>
    </xdr:to>
    <xdr:sp macro="" textlink="">
      <xdr:nvSpPr>
        <xdr:cNvPr id="349" name="フローチャート: 判断 348"/>
        <xdr:cNvSpPr/>
      </xdr:nvSpPr>
      <xdr:spPr>
        <a:xfrm>
          <a:off x="9588500" y="1741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14825</xdr:rowOff>
    </xdr:from>
    <xdr:to>
      <xdr:col>46</xdr:col>
      <xdr:colOff>38100</xdr:colOff>
      <xdr:row>105</xdr:row>
      <xdr:rowOff>116425</xdr:rowOff>
    </xdr:to>
    <xdr:sp macro="" textlink="">
      <xdr:nvSpPr>
        <xdr:cNvPr id="350" name="フローチャート: 判断 349"/>
        <xdr:cNvSpPr/>
      </xdr:nvSpPr>
      <xdr:spPr>
        <a:xfrm>
          <a:off x="8699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86347</xdr:rowOff>
    </xdr:from>
    <xdr:to>
      <xdr:col>50</xdr:col>
      <xdr:colOff>165100</xdr:colOff>
      <xdr:row>100</xdr:row>
      <xdr:rowOff>16497</xdr:rowOff>
    </xdr:to>
    <xdr:sp macro="" textlink="">
      <xdr:nvSpPr>
        <xdr:cNvPr id="356" name="楕円 355"/>
        <xdr:cNvSpPr/>
      </xdr:nvSpPr>
      <xdr:spPr>
        <a:xfrm>
          <a:off x="9588500" y="170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102</xdr:row>
      <xdr:rowOff>23784</xdr:rowOff>
    </xdr:from>
    <xdr:ext cx="690189" cy="259045"/>
    <xdr:sp macro="" textlink="">
      <xdr:nvSpPr>
        <xdr:cNvPr id="357" name="n_1aveValue【港湾・漁港】&#10;一人当たり有形固定資産（償却資産）額"/>
        <xdr:cNvSpPr txBox="1"/>
      </xdr:nvSpPr>
      <xdr:spPr>
        <a:xfrm>
          <a:off x="9281505" y="17511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103</xdr:row>
      <xdr:rowOff>132952</xdr:rowOff>
    </xdr:from>
    <xdr:ext cx="690189" cy="259045"/>
    <xdr:sp macro="" textlink="">
      <xdr:nvSpPr>
        <xdr:cNvPr id="358" name="n_2aveValue【港湾・漁港】&#10;一人当たり有形固定資産（償却資産）額"/>
        <xdr:cNvSpPr txBox="1"/>
      </xdr:nvSpPr>
      <xdr:spPr>
        <a:xfrm>
          <a:off x="8405205" y="177923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33024</xdr:rowOff>
    </xdr:from>
    <xdr:ext cx="690189" cy="259045"/>
    <xdr:sp macro="" textlink="">
      <xdr:nvSpPr>
        <xdr:cNvPr id="359" name="n_1mainValue【港湾・漁港】&#10;一人当たり有形固定資産（償却資産）額"/>
        <xdr:cNvSpPr txBox="1"/>
      </xdr:nvSpPr>
      <xdr:spPr>
        <a:xfrm>
          <a:off x="9281505" y="16835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85" name="直線コネクタ 384"/>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86"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87" name="直線コネクタ 386"/>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9" name="直線コネクタ 38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90"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91" name="フローチャート: 判断 390"/>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92" name="フローチャート: 判断 391"/>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93" name="フローチャート: 判断 392"/>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30299</xdr:rowOff>
    </xdr:from>
    <xdr:to>
      <xdr:col>81</xdr:col>
      <xdr:colOff>101600</xdr:colOff>
      <xdr:row>36</xdr:row>
      <xdr:rowOff>131899</xdr:rowOff>
    </xdr:to>
    <xdr:sp macro="" textlink="">
      <xdr:nvSpPr>
        <xdr:cNvPr id="399" name="楕円 398"/>
        <xdr:cNvSpPr/>
      </xdr:nvSpPr>
      <xdr:spPr>
        <a:xfrm>
          <a:off x="15430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109963</xdr:rowOff>
    </xdr:from>
    <xdr:ext cx="405111" cy="259045"/>
    <xdr:sp macro="" textlink="">
      <xdr:nvSpPr>
        <xdr:cNvPr id="400" name="n_1aveValue【認定こども園・幼稚園・保育所】&#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01"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148426</xdr:rowOff>
    </xdr:from>
    <xdr:ext cx="405111" cy="259045"/>
    <xdr:sp macro="" textlink="">
      <xdr:nvSpPr>
        <xdr:cNvPr id="402" name="n_1mainValue【認定こども園・幼稚園・保育所】&#10;有形固定資産減価償却率"/>
        <xdr:cNvSpPr txBox="1"/>
      </xdr:nvSpPr>
      <xdr:spPr>
        <a:xfrm>
          <a:off x="152660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3" name="直線コネクタ 41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4" name="テキスト ボックス 41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5" name="直線コネクタ 41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6" name="テキスト ボックス 41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7" name="直線コネクタ 41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8" name="テキスト ボックス 41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9" name="直線コネクタ 41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0" name="テキスト ボックス 41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1" name="直線コネクタ 42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2" name="テキスト ボックス 42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4" name="テキスト ボックス 4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26" name="直線コネクタ 425"/>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27"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28" name="直線コネクタ 427"/>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29"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30" name="直線コネクタ 429"/>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431"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32" name="フローチャート: 判断 431"/>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33" name="フローチャート: 判断 432"/>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34" name="フローチャート: 判断 433"/>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31115</xdr:rowOff>
    </xdr:from>
    <xdr:to>
      <xdr:col>112</xdr:col>
      <xdr:colOff>38100</xdr:colOff>
      <xdr:row>41</xdr:row>
      <xdr:rowOff>132715</xdr:rowOff>
    </xdr:to>
    <xdr:sp macro="" textlink="">
      <xdr:nvSpPr>
        <xdr:cNvPr id="440" name="楕円 439"/>
        <xdr:cNvSpPr/>
      </xdr:nvSpPr>
      <xdr:spPr>
        <a:xfrm>
          <a:off x="21272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121810</xdr:rowOff>
    </xdr:from>
    <xdr:ext cx="469744" cy="259045"/>
    <xdr:sp macro="" textlink="">
      <xdr:nvSpPr>
        <xdr:cNvPr id="441" name="n_1aveValue【認定こども園・幼稚園・保育所】&#10;一人当たり面積"/>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42"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123842</xdr:rowOff>
    </xdr:from>
    <xdr:ext cx="469744" cy="259045"/>
    <xdr:sp macro="" textlink="">
      <xdr:nvSpPr>
        <xdr:cNvPr id="443" name="n_1mainValue【認定こども園・幼稚園・保育所】&#10;一人当たり面積"/>
        <xdr:cNvSpPr txBox="1"/>
      </xdr:nvSpPr>
      <xdr:spPr>
        <a:xfrm>
          <a:off x="21075727" y="715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69" name="直線コネクタ 468"/>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70"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71" name="直線コネクタ 470"/>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72"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73" name="直線コネクタ 472"/>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74"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75" name="フローチャート: 判断 474"/>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6" name="フローチャート: 判断 47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77" name="フローチャート: 判断 476"/>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8" name="テキスト ボックス 4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136978</xdr:rowOff>
    </xdr:from>
    <xdr:to>
      <xdr:col>81</xdr:col>
      <xdr:colOff>101600</xdr:colOff>
      <xdr:row>59</xdr:row>
      <xdr:rowOff>67128</xdr:rowOff>
    </xdr:to>
    <xdr:sp macro="" textlink="">
      <xdr:nvSpPr>
        <xdr:cNvPr id="483" name="楕円 482"/>
        <xdr:cNvSpPr/>
      </xdr:nvSpPr>
      <xdr:spPr>
        <a:xfrm>
          <a:off x="15430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87647</xdr:rowOff>
    </xdr:from>
    <xdr:ext cx="405111" cy="259045"/>
    <xdr:sp macro="" textlink="">
      <xdr:nvSpPr>
        <xdr:cNvPr id="48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85"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83655</xdr:rowOff>
    </xdr:from>
    <xdr:ext cx="405111" cy="259045"/>
    <xdr:sp macro="" textlink="">
      <xdr:nvSpPr>
        <xdr:cNvPr id="486" name="n_1mainValue【学校施設】&#10;有形固定資産減価償却率"/>
        <xdr:cNvSpPr txBox="1"/>
      </xdr:nvSpPr>
      <xdr:spPr>
        <a:xfrm>
          <a:off x="152660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7" name="直線コネクタ 49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8" name="テキスト ボックス 49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9" name="直線コネクタ 49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0" name="テキスト ボックス 49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1" name="直線コネクタ 50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2" name="テキスト ボックス 50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3" name="直線コネクタ 50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4" name="テキスト ボックス 50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5" name="直線コネクタ 50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6" name="テキスト ボックス 50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7" name="直線コネクタ 50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8" name="テキスト ボックス 50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0" name="テキスト ボックス 50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12" name="直線コネクタ 511"/>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13"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14" name="直線コネクタ 513"/>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15"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16" name="直線コネクタ 515"/>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517"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18" name="フローチャート: 判断 517"/>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19" name="フローチャート: 判断 518"/>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20" name="フローチャート: 判断 519"/>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23658</xdr:rowOff>
    </xdr:from>
    <xdr:to>
      <xdr:col>112</xdr:col>
      <xdr:colOff>38100</xdr:colOff>
      <xdr:row>57</xdr:row>
      <xdr:rowOff>125258</xdr:rowOff>
    </xdr:to>
    <xdr:sp macro="" textlink="">
      <xdr:nvSpPr>
        <xdr:cNvPr id="526" name="楕円 525"/>
        <xdr:cNvSpPr/>
      </xdr:nvSpPr>
      <xdr:spPr>
        <a:xfrm>
          <a:off x="21272500" y="979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71754</xdr:rowOff>
    </xdr:from>
    <xdr:ext cx="469744" cy="259045"/>
    <xdr:sp macro="" textlink="">
      <xdr:nvSpPr>
        <xdr:cNvPr id="527"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528"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55</xdr:row>
      <xdr:rowOff>141785</xdr:rowOff>
    </xdr:from>
    <xdr:ext cx="534377" cy="259045"/>
    <xdr:sp macro="" textlink="">
      <xdr:nvSpPr>
        <xdr:cNvPr id="529" name="n_1mainValue【学校施設】&#10;一人当たり面積"/>
        <xdr:cNvSpPr txBox="1"/>
      </xdr:nvSpPr>
      <xdr:spPr>
        <a:xfrm>
          <a:off x="21043411" y="95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6" name="直線コネクタ 5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7" name="テキスト ボックス 5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8" name="直線コネクタ 5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9" name="テキスト ボックス 5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0" name="直線コネクタ 5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1" name="テキスト ボックス 5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2" name="直線コネクタ 5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3" name="テキスト ボックス 5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4" name="直線コネクタ 5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5" name="テキスト ボックス 5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6" name="直線コネクタ 5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7" name="テキスト ボックス 5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9" name="テキスト ボックス 5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71" name="直線コネクタ 570"/>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72"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73" name="直線コネクタ 572"/>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5" name="直線コネクタ 57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76"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77" name="フローチャート: 判断 576"/>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78" name="フローチャート: 判断 577"/>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79" name="フローチャート: 判断 578"/>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44994</xdr:rowOff>
    </xdr:from>
    <xdr:to>
      <xdr:col>81</xdr:col>
      <xdr:colOff>101600</xdr:colOff>
      <xdr:row>105</xdr:row>
      <xdr:rowOff>146594</xdr:rowOff>
    </xdr:to>
    <xdr:sp macro="" textlink="">
      <xdr:nvSpPr>
        <xdr:cNvPr id="585" name="楕円 584"/>
        <xdr:cNvSpPr/>
      </xdr:nvSpPr>
      <xdr:spPr>
        <a:xfrm>
          <a:off x="15430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110870</xdr:rowOff>
    </xdr:from>
    <xdr:ext cx="405111" cy="259045"/>
    <xdr:sp macro="" textlink="">
      <xdr:nvSpPr>
        <xdr:cNvPr id="586" name="n_1aveValue【公民館】&#10;有形固定資産減価償却率"/>
        <xdr:cNvSpPr txBox="1"/>
      </xdr:nvSpPr>
      <xdr:spPr>
        <a:xfrm>
          <a:off x="152660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587"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137721</xdr:rowOff>
    </xdr:from>
    <xdr:ext cx="405111" cy="259045"/>
    <xdr:sp macro="" textlink="">
      <xdr:nvSpPr>
        <xdr:cNvPr id="588" name="n_1mainValue【公民館】&#10;有形固定資産減価償却率"/>
        <xdr:cNvSpPr txBox="1"/>
      </xdr:nvSpPr>
      <xdr:spPr>
        <a:xfrm>
          <a:off x="15266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9" name="直線コネクタ 5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0" name="テキスト ボックス 5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1" name="直線コネクタ 6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2" name="テキスト ボックス 6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3" name="直線コネクタ 6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4" name="テキスト ボックス 6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5" name="直線コネクタ 6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6" name="テキスト ボックス 6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10" name="直線コネクタ 609"/>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1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12" name="直線コネクタ 61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13"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14" name="直線コネクタ 613"/>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615"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16" name="フローチャート: 判断 615"/>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17" name="フローチャート: 判断 616"/>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18" name="フローチャート: 判断 617"/>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65863</xdr:rowOff>
    </xdr:from>
    <xdr:to>
      <xdr:col>112</xdr:col>
      <xdr:colOff>38100</xdr:colOff>
      <xdr:row>106</xdr:row>
      <xdr:rowOff>167463</xdr:rowOff>
    </xdr:to>
    <xdr:sp macro="" textlink="">
      <xdr:nvSpPr>
        <xdr:cNvPr id="624" name="楕円 623"/>
        <xdr:cNvSpPr/>
      </xdr:nvSpPr>
      <xdr:spPr>
        <a:xfrm>
          <a:off x="21272500" y="182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99840</xdr:rowOff>
    </xdr:from>
    <xdr:ext cx="469744" cy="259045"/>
    <xdr:sp macro="" textlink="">
      <xdr:nvSpPr>
        <xdr:cNvPr id="625" name="n_1ave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626"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12540</xdr:rowOff>
    </xdr:from>
    <xdr:ext cx="469744" cy="259045"/>
    <xdr:sp macro="" textlink="">
      <xdr:nvSpPr>
        <xdr:cNvPr id="627" name="n_1mainValue【公民館】&#10;一人当たり面積"/>
        <xdr:cNvSpPr txBox="1"/>
      </xdr:nvSpPr>
      <xdr:spPr>
        <a:xfrm>
          <a:off x="21075727" y="1801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類似団体平均と比較して有形固定資産減価償却率が高くなっている施設は、橋りょう・トンネル、保育所である。橋りょうについては</a:t>
          </a:r>
          <a:r>
            <a:rPr lang="ja-JP" altLang="en-US" sz="1400" b="0" i="0" u="none" strike="noStrike">
              <a:effectLst/>
            </a:rPr>
            <a:t>梁長寿命化修繕計画を平成</a:t>
          </a:r>
          <a:r>
            <a:rPr lang="en-US" altLang="ja-JP" sz="1400" b="0" i="0" u="none" strike="noStrike">
              <a:effectLst/>
            </a:rPr>
            <a:t>30</a:t>
          </a:r>
          <a:r>
            <a:rPr lang="ja-JP" altLang="en-US" sz="1400" b="0" i="0" u="none" strike="noStrike">
              <a:effectLst/>
            </a:rPr>
            <a:t>年度に策定しており当該計画に基づいて長寿命化に取り組んでいく。保育所に関しても老朽化対策に努める。</a:t>
          </a:r>
          <a:endParaRPr lang="en-US" altLang="ja-JP" sz="1400" b="0" i="0" u="none" strike="noStrike">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
1,523
88.26
3,043,523
2,941,901
73,436
1,625,727
2,857,776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36830</xdr:rowOff>
    </xdr:from>
    <xdr:to>
      <xdr:col>20</xdr:col>
      <xdr:colOff>38100</xdr:colOff>
      <xdr:row>58</xdr:row>
      <xdr:rowOff>138430</xdr:rowOff>
    </xdr:to>
    <xdr:sp macro="" textlink="">
      <xdr:nvSpPr>
        <xdr:cNvPr id="88" name="楕円 87"/>
        <xdr:cNvSpPr/>
      </xdr:nvSpPr>
      <xdr:spPr>
        <a:xfrm>
          <a:off x="3746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154957</xdr:rowOff>
    </xdr:from>
    <xdr:ext cx="405111" cy="259045"/>
    <xdr:sp macro="" textlink="">
      <xdr:nvSpPr>
        <xdr:cNvPr id="89" name="n_1mainValue【体育館・プール】&#10;有形固定資産減価償却率"/>
        <xdr:cNvSpPr txBox="1"/>
      </xdr:nvSpPr>
      <xdr:spPr>
        <a:xfrm>
          <a:off x="3582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3" name="直線コネクタ 112"/>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4"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5" name="直線コネクタ 114"/>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6"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17" name="直線コネクタ 116"/>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18" name="【体育館・プール】&#10;一人当たり面積平均値テキスト"/>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19" name="フローチャート: 判断 118"/>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0" name="フローチャート: 判断 119"/>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70502</xdr:rowOff>
    </xdr:from>
    <xdr:ext cx="469744" cy="259045"/>
    <xdr:sp macro="" textlink="">
      <xdr:nvSpPr>
        <xdr:cNvPr id="121" name="n_1ave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2" name="フローチャート: 判断 121"/>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3" name="n_2aveValue【体育館・プール】&#10;一人当たり面積"/>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101219</xdr:rowOff>
    </xdr:from>
    <xdr:to>
      <xdr:col>50</xdr:col>
      <xdr:colOff>165100</xdr:colOff>
      <xdr:row>60</xdr:row>
      <xdr:rowOff>31369</xdr:rowOff>
    </xdr:to>
    <xdr:sp macro="" textlink="">
      <xdr:nvSpPr>
        <xdr:cNvPr id="129" name="楕円 128"/>
        <xdr:cNvSpPr/>
      </xdr:nvSpPr>
      <xdr:spPr>
        <a:xfrm>
          <a:off x="9588500" y="102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47896</xdr:rowOff>
    </xdr:from>
    <xdr:ext cx="469744" cy="259045"/>
    <xdr:sp macro="" textlink="">
      <xdr:nvSpPr>
        <xdr:cNvPr id="130" name="n_1mainValue【体育館・プール】&#10;一人当たり面積"/>
        <xdr:cNvSpPr txBox="1"/>
      </xdr:nvSpPr>
      <xdr:spPr>
        <a:xfrm>
          <a:off x="9391727" y="999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2" name="テキスト ボックス 14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0" name="テキスト ボックス 14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54" name="直線コネクタ 153"/>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55"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56" name="直線コネクタ 155"/>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57"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58" name="直線コネクタ 157"/>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59" name="【福祉施設】&#10;有形固定資産減価償却率平均値テキスト"/>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60" name="フローチャート: 判断 159"/>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61" name="フローチャート: 判断 160"/>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162" name="n_1aveValue【福祉施設】&#10;有形固定資産減価償却率"/>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63" name="フローチャート: 判断 162"/>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126382</xdr:rowOff>
    </xdr:from>
    <xdr:ext cx="405111" cy="259045"/>
    <xdr:sp macro="" textlink="">
      <xdr:nvSpPr>
        <xdr:cNvPr id="164" name="n_2aveValue【福祉施設】&#10;有形固定資産減価償却率"/>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5" name="テキスト ボックス 1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6" name="テキスト ボックス 1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7" name="テキスト ボックス 1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8" name="テキスト ボックス 1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9" name="テキスト ボックス 1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36830</xdr:rowOff>
    </xdr:from>
    <xdr:to>
      <xdr:col>20</xdr:col>
      <xdr:colOff>38100</xdr:colOff>
      <xdr:row>80</xdr:row>
      <xdr:rowOff>138430</xdr:rowOff>
    </xdr:to>
    <xdr:sp macro="" textlink="">
      <xdr:nvSpPr>
        <xdr:cNvPr id="170" name="楕円 169"/>
        <xdr:cNvSpPr/>
      </xdr:nvSpPr>
      <xdr:spPr>
        <a:xfrm>
          <a:off x="3746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154957</xdr:rowOff>
    </xdr:from>
    <xdr:ext cx="405111" cy="259045"/>
    <xdr:sp macro="" textlink="">
      <xdr:nvSpPr>
        <xdr:cNvPr id="171" name="n_1mainValue【福祉施設】&#10;有形固定資産減価償却率"/>
        <xdr:cNvSpPr txBox="1"/>
      </xdr:nvSpPr>
      <xdr:spPr>
        <a:xfrm>
          <a:off x="3582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0" name="テキスト ボックス 1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1" name="直線コネクタ 1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2" name="直線コネクタ 1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3" name="テキスト ボックス 1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4" name="直線コネクタ 1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5" name="テキスト ボックス 18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6" name="直線コネクタ 1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7" name="テキスト ボックス 18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8" name="直線コネクタ 1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9" name="テキスト ボックス 18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0" name="直線コネクタ 1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1" name="テキスト ボックス 19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2" name="直線コネクタ 1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3" name="テキスト ボックス 1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195" name="直線コネクタ 194"/>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196"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197" name="直線コネクタ 196"/>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198"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199" name="直線コネクタ 198"/>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200" name="【福祉施設】&#10;一人当たり面積平均値テキスト"/>
        <xdr:cNvSpPr txBox="1"/>
      </xdr:nvSpPr>
      <xdr:spPr>
        <a:xfrm>
          <a:off x="10515600"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01" name="フローチャート: 判断 200"/>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02" name="フローチャート: 判断 201"/>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97553</xdr:rowOff>
    </xdr:from>
    <xdr:ext cx="469744" cy="259045"/>
    <xdr:sp macro="" textlink="">
      <xdr:nvSpPr>
        <xdr:cNvPr id="203" name="n_1aveValue【福祉施設】&#10;一人当たり面積"/>
        <xdr:cNvSpPr txBox="1"/>
      </xdr:nvSpPr>
      <xdr:spPr>
        <a:xfrm>
          <a:off x="93917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04" name="フローチャート: 判断 203"/>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05" name="n_2aveValue【福祉施設】&#10;一人当たり面積"/>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6" name="テキスト ボックス 2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7" name="テキスト ボックス 2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8" name="テキスト ボックス 2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9" name="テキスト ボックス 2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0" name="テキスト ボックス 2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111506</xdr:rowOff>
    </xdr:from>
    <xdr:to>
      <xdr:col>50</xdr:col>
      <xdr:colOff>165100</xdr:colOff>
      <xdr:row>85</xdr:row>
      <xdr:rowOff>41656</xdr:rowOff>
    </xdr:to>
    <xdr:sp macro="" textlink="">
      <xdr:nvSpPr>
        <xdr:cNvPr id="211" name="楕円 210"/>
        <xdr:cNvSpPr/>
      </xdr:nvSpPr>
      <xdr:spPr>
        <a:xfrm>
          <a:off x="9588500" y="145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58183</xdr:rowOff>
    </xdr:from>
    <xdr:ext cx="469744" cy="259045"/>
    <xdr:sp macro="" textlink="">
      <xdr:nvSpPr>
        <xdr:cNvPr id="212" name="n_1mainValue【福祉施設】&#10;一人当たり面積"/>
        <xdr:cNvSpPr txBox="1"/>
      </xdr:nvSpPr>
      <xdr:spPr>
        <a:xfrm>
          <a:off x="9391727" y="1428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9" name="正方形/長方形 2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0" name="正方形/長方形 2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1" name="正方形/長方形 2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2" name="正方形/長方形 2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3" name="正方形/長方形 2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4" name="正方形/長方形 2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5" name="正方形/長方形 2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6" name="正方形/長方形 2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7" name="テキスト ボックス 2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8" name="直線コネクタ 2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39" name="テキスト ボックス 2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0" name="直線コネクタ 2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1" name="テキスト ボックス 2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2" name="直線コネクタ 2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3" name="テキスト ボックス 2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4" name="直線コネクタ 2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5" name="テキスト ボックス 2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6" name="直線コネクタ 2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7" name="テキスト ボックス 2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8" name="直線コネクタ 2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49" name="テキスト ボックス 2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0" name="直線コネクタ 2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1" name="テキスト ボックス 2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253" name="直線コネクタ 252"/>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254"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55" name="直線コネクタ 25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56"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57" name="直線コネクタ 25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258" name="【一般廃棄物処理施設】&#10;有形固定資産減価償却率平均値テキスト"/>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259" name="フローチャート: 判断 258"/>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260" name="フローチャート: 判断 259"/>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261" name="n_1aveValue【一般廃棄物処理施設】&#10;有形固定資産減価償却率"/>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262" name="フローチャート: 判断 261"/>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263"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4" name="テキスト ボックス 2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5" name="テキスト ボックス 2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6" name="テキスト ボックス 2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7" name="テキスト ボックス 2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8" name="テキスト ボックス 2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269" name="楕円 268"/>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169562</xdr:rowOff>
    </xdr:from>
    <xdr:ext cx="405111" cy="259045"/>
    <xdr:sp macro="" textlink="">
      <xdr:nvSpPr>
        <xdr:cNvPr id="270" name="n_1mainValue【一般廃棄物処理施設】&#10;有形固定資産減価償却率"/>
        <xdr:cNvSpPr txBox="1"/>
      </xdr:nvSpPr>
      <xdr:spPr>
        <a:xfrm>
          <a:off x="15266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1" name="正方形/長方形 2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2" name="正方形/長方形 2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3" name="正方形/長方形 2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4" name="正方形/長方形 2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5" name="正方形/長方形 2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6" name="正方形/長方形 2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7" name="正方形/長方形 2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8" name="正方形/長方形 2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9" name="テキスト ボックス 2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0" name="直線コネクタ 2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81" name="直線コネクタ 28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82" name="テキスト ボックス 28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83" name="直線コネクタ 28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84" name="テキスト ボックス 28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85" name="直線コネクタ 28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86" name="テキスト ボックス 28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87" name="直線コネクタ 28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88" name="テキスト ボックス 28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89" name="直線コネクタ 28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90" name="テキスト ボックス 289"/>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91" name="直線コネクタ 29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92" name="テキスト ボックス 291"/>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3" name="直線コネクタ 2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94" name="テキスト ボックス 29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296" name="直線コネクタ 295"/>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297"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298" name="直線コネクタ 297"/>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299"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00" name="直線コネクタ 299"/>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301" name="【一般廃棄物処理施設】&#10;一人当たり有形固定資産（償却資産）額平均値テキスト"/>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02" name="フローチャート: 判断 301"/>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03" name="フローチャート: 判断 302"/>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304" name="n_1aveValue【一般廃棄物処理施設】&#10;一人当たり有形固定資産（償却資産）額"/>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305" name="フローチャート: 判断 304"/>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306" name="n_2aveValue【一般廃棄物処理施設】&#10;一人当たり有形固定資産（償却資産）額"/>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7" name="テキスト ボックス 3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8" name="テキスト ボックス 3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9" name="テキスト ボックス 3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0" name="テキスト ボックス 3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1" name="テキスト ボックス 3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119226</xdr:rowOff>
    </xdr:from>
    <xdr:to>
      <xdr:col>112</xdr:col>
      <xdr:colOff>38100</xdr:colOff>
      <xdr:row>42</xdr:row>
      <xdr:rowOff>49376</xdr:rowOff>
    </xdr:to>
    <xdr:sp macro="" textlink="">
      <xdr:nvSpPr>
        <xdr:cNvPr id="312" name="楕円 311"/>
        <xdr:cNvSpPr/>
      </xdr:nvSpPr>
      <xdr:spPr>
        <a:xfrm>
          <a:off x="21272500" y="71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42</xdr:row>
      <xdr:rowOff>40503</xdr:rowOff>
    </xdr:from>
    <xdr:ext cx="534377" cy="259045"/>
    <xdr:sp macro="" textlink="">
      <xdr:nvSpPr>
        <xdr:cNvPr id="313" name="n_1mainValue【一般廃棄物処理施設】&#10;一人当たり有形固定資産（償却資産）額"/>
        <xdr:cNvSpPr txBox="1"/>
      </xdr:nvSpPr>
      <xdr:spPr>
        <a:xfrm>
          <a:off x="21043411" y="72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2" name="テキスト ボックス 3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3" name="直線コネクタ 3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4" name="直線コネクタ 3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5" name="テキスト ボックス 32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6" name="直線コネクタ 3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7" name="テキスト ボックス 3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8" name="直線コネクタ 3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9" name="テキスト ボックス 3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0" name="直線コネクタ 3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1" name="テキスト ボックス 3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2" name="直線コネクタ 3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3" name="テキスト ボックス 3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4" name="直線コネクタ 3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5" name="テキスト ボックス 33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7" name="テキスト ボックス 3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339" name="直線コネクタ 338"/>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340"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341" name="直線コネクタ 340"/>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4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43" name="直線コネクタ 34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344" name="【保健センター・保健所】&#10;有形固定資産減価償却率平均値テキスト"/>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345" name="フローチャート: 判断 344"/>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346" name="フローチャート: 判断 345"/>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347"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348" name="フローチャート: 判断 347"/>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349"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0" name="テキスト ボックス 3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1" name="テキスト ボックス 3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2" name="テキスト ボックス 3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3" name="テキスト ボックス 3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4" name="テキスト ボックス 3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355" name="楕円 354"/>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139899</xdr:rowOff>
    </xdr:from>
    <xdr:ext cx="405111" cy="259045"/>
    <xdr:sp macro="" textlink="">
      <xdr:nvSpPr>
        <xdr:cNvPr id="356"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5" name="テキスト ボックス 3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6" name="直線コネクタ 3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7" name="直線コネクタ 3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8" name="テキスト ボックス 3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9" name="直線コネクタ 3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0" name="テキスト ボックス 3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1" name="直線コネクタ 3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2" name="テキスト ボックス 3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3" name="直線コネクタ 3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4" name="テキスト ボックス 3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5" name="直線コネクタ 3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6" name="テキスト ボックス 3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7" name="直線コネクタ 3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8" name="テキスト ボックス 3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380" name="直線コネクタ 379"/>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381"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382" name="直線コネクタ 381"/>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383"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384" name="直線コネクタ 383"/>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385"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86" name="フローチャート: 判断 385"/>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387" name="フローチャート: 判断 386"/>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388" name="n_1aveValue【保健センター・保健所】&#10;一人当たり面積"/>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389" name="フローチャート: 判断 388"/>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390"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1" name="テキスト ボックス 3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2" name="テキスト ボックス 3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3" name="テキスト ボックス 3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4" name="テキスト ボックス 3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5" name="テキスト ボックス 3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164084</xdr:rowOff>
    </xdr:from>
    <xdr:to>
      <xdr:col>112</xdr:col>
      <xdr:colOff>38100</xdr:colOff>
      <xdr:row>64</xdr:row>
      <xdr:rowOff>94234</xdr:rowOff>
    </xdr:to>
    <xdr:sp macro="" textlink="">
      <xdr:nvSpPr>
        <xdr:cNvPr id="396" name="楕円 395"/>
        <xdr:cNvSpPr/>
      </xdr:nvSpPr>
      <xdr:spPr>
        <a:xfrm>
          <a:off x="21272500" y="109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85361</xdr:rowOff>
    </xdr:from>
    <xdr:ext cx="469744" cy="259045"/>
    <xdr:sp macro="" textlink="">
      <xdr:nvSpPr>
        <xdr:cNvPr id="397" name="n_1mainValue【保健センター・保健所】&#10;一人当たり面積"/>
        <xdr:cNvSpPr txBox="1"/>
      </xdr:nvSpPr>
      <xdr:spPr>
        <a:xfrm>
          <a:off x="21075727" y="1105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8" name="直線コネクタ 4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9" name="テキスト ボックス 4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0" name="直線コネクタ 4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1" name="テキスト ボックス 4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2" name="直線コネクタ 4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3" name="テキスト ボックス 4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4" name="直線コネクタ 4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5" name="テキスト ボックス 4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6" name="直線コネクタ 4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7" name="テキスト ボックス 4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8" name="直線コネクタ 4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9" name="テキスト ボックス 4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28302</xdr:rowOff>
    </xdr:from>
    <xdr:to>
      <xdr:col>85</xdr:col>
      <xdr:colOff>126364</xdr:colOff>
      <xdr:row>84</xdr:row>
      <xdr:rowOff>106680</xdr:rowOff>
    </xdr:to>
    <xdr:cxnSp macro="">
      <xdr:nvCxnSpPr>
        <xdr:cNvPr id="423" name="直線コネクタ 422"/>
        <xdr:cNvCxnSpPr/>
      </xdr:nvCxnSpPr>
      <xdr:spPr>
        <a:xfrm flipV="1">
          <a:off x="16318864" y="13401402"/>
          <a:ext cx="0" cy="1107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110507</xdr:rowOff>
    </xdr:from>
    <xdr:ext cx="405111" cy="259045"/>
    <xdr:sp macro="" textlink="">
      <xdr:nvSpPr>
        <xdr:cNvPr id="424" name="【消防施設】&#10;有形固定資産減価償却率最小値テキスト"/>
        <xdr:cNvSpPr txBox="1"/>
      </xdr:nvSpPr>
      <xdr:spPr>
        <a:xfrm>
          <a:off x="16357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106680</xdr:rowOff>
    </xdr:from>
    <xdr:to>
      <xdr:col>86</xdr:col>
      <xdr:colOff>25400</xdr:colOff>
      <xdr:row>84</xdr:row>
      <xdr:rowOff>106680</xdr:rowOff>
    </xdr:to>
    <xdr:cxnSp macro="">
      <xdr:nvCxnSpPr>
        <xdr:cNvPr id="425" name="直線コネクタ 424"/>
        <xdr:cNvCxnSpPr/>
      </xdr:nvCxnSpPr>
      <xdr:spPr>
        <a:xfrm>
          <a:off x="16230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146429</xdr:rowOff>
    </xdr:from>
    <xdr:ext cx="405111" cy="259045"/>
    <xdr:sp macro="" textlink="">
      <xdr:nvSpPr>
        <xdr:cNvPr id="426" name="【消防施設】&#10;有形固定資産減価償却率最大値テキスト"/>
        <xdr:cNvSpPr txBox="1"/>
      </xdr:nvSpPr>
      <xdr:spPr>
        <a:xfrm>
          <a:off x="16357600" y="13176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28302</xdr:rowOff>
    </xdr:from>
    <xdr:to>
      <xdr:col>86</xdr:col>
      <xdr:colOff>25400</xdr:colOff>
      <xdr:row>78</xdr:row>
      <xdr:rowOff>28302</xdr:rowOff>
    </xdr:to>
    <xdr:cxnSp macro="">
      <xdr:nvCxnSpPr>
        <xdr:cNvPr id="427" name="直線コネクタ 426"/>
        <xdr:cNvCxnSpPr/>
      </xdr:nvCxnSpPr>
      <xdr:spPr>
        <a:xfrm>
          <a:off x="16230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50635</xdr:rowOff>
    </xdr:from>
    <xdr:ext cx="405111" cy="259045"/>
    <xdr:sp macro="" textlink="">
      <xdr:nvSpPr>
        <xdr:cNvPr id="428" name="【消防施設】&#10;有形固定資産減価償却率平均値テキスト"/>
        <xdr:cNvSpPr txBox="1"/>
      </xdr:nvSpPr>
      <xdr:spPr>
        <a:xfrm>
          <a:off x="16357600" y="13766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72208</xdr:rowOff>
    </xdr:from>
    <xdr:to>
      <xdr:col>85</xdr:col>
      <xdr:colOff>177800</xdr:colOff>
      <xdr:row>81</xdr:row>
      <xdr:rowOff>2358</xdr:rowOff>
    </xdr:to>
    <xdr:sp macro="" textlink="">
      <xdr:nvSpPr>
        <xdr:cNvPr id="429" name="フローチャート: 判断 428"/>
        <xdr:cNvSpPr/>
      </xdr:nvSpPr>
      <xdr:spPr>
        <a:xfrm>
          <a:off x="16268700" y="137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72208</xdr:rowOff>
    </xdr:from>
    <xdr:to>
      <xdr:col>81</xdr:col>
      <xdr:colOff>101600</xdr:colOff>
      <xdr:row>82</xdr:row>
      <xdr:rowOff>2358</xdr:rowOff>
    </xdr:to>
    <xdr:sp macro="" textlink="">
      <xdr:nvSpPr>
        <xdr:cNvPr id="430" name="フローチャート: 判断 429"/>
        <xdr:cNvSpPr/>
      </xdr:nvSpPr>
      <xdr:spPr>
        <a:xfrm>
          <a:off x="15430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18885</xdr:rowOff>
    </xdr:from>
    <xdr:ext cx="405111" cy="259045"/>
    <xdr:sp macro="" textlink="">
      <xdr:nvSpPr>
        <xdr:cNvPr id="431" name="n_1aveValue【消防施設】&#10;有形固定資産減価償却率"/>
        <xdr:cNvSpPr txBox="1"/>
      </xdr:nvSpPr>
      <xdr:spPr>
        <a:xfrm>
          <a:off x="15266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65677</xdr:rowOff>
    </xdr:from>
    <xdr:to>
      <xdr:col>76</xdr:col>
      <xdr:colOff>165100</xdr:colOff>
      <xdr:row>81</xdr:row>
      <xdr:rowOff>167277</xdr:rowOff>
    </xdr:to>
    <xdr:sp macro="" textlink="">
      <xdr:nvSpPr>
        <xdr:cNvPr id="432" name="フローチャート: 判断 431"/>
        <xdr:cNvSpPr/>
      </xdr:nvSpPr>
      <xdr:spPr>
        <a:xfrm>
          <a:off x="14541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12354</xdr:rowOff>
    </xdr:from>
    <xdr:ext cx="405111" cy="259045"/>
    <xdr:sp macro="" textlink="">
      <xdr:nvSpPr>
        <xdr:cNvPr id="433" name="n_2aveValue【消防施設】&#10;有形固定資産減価償却率"/>
        <xdr:cNvSpPr txBox="1"/>
      </xdr:nvSpPr>
      <xdr:spPr>
        <a:xfrm>
          <a:off x="14389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4" name="テキスト ボックス 4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5" name="テキスト ボックス 4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6" name="テキスト ボックス 4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7" name="テキスト ボックス 4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8" name="テキスト ボックス 4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42818</xdr:rowOff>
    </xdr:from>
    <xdr:to>
      <xdr:col>81</xdr:col>
      <xdr:colOff>101600</xdr:colOff>
      <xdr:row>86</xdr:row>
      <xdr:rowOff>144418</xdr:rowOff>
    </xdr:to>
    <xdr:sp macro="" textlink="">
      <xdr:nvSpPr>
        <xdr:cNvPr id="439" name="楕円 438"/>
        <xdr:cNvSpPr/>
      </xdr:nvSpPr>
      <xdr:spPr>
        <a:xfrm>
          <a:off x="15430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86</xdr:row>
      <xdr:rowOff>135545</xdr:rowOff>
    </xdr:from>
    <xdr:ext cx="340478" cy="259045"/>
    <xdr:sp macro="" textlink="">
      <xdr:nvSpPr>
        <xdr:cNvPr id="440" name="n_1mainValue【消防施設】&#10;有形固定資産減価償却率"/>
        <xdr:cNvSpPr txBox="1"/>
      </xdr:nvSpPr>
      <xdr:spPr>
        <a:xfrm>
          <a:off x="15298361" y="148802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1" name="正方形/長方形 4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2" name="正方形/長方形 4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3" name="正方形/長方形 4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4" name="正方形/長方形 4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5" name="正方形/長方形 4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6" name="正方形/長方形 4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7" name="正方形/長方形 4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8" name="正方形/長方形 4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9" name="テキスト ボックス 4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0" name="直線コネクタ 4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1" name="直線コネクタ 4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2" name="テキスト ボックス 4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3" name="直線コネクタ 4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4" name="テキスト ボックス 4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5" name="直線コネクタ 4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6" name="テキスト ボックス 4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7" name="直線コネクタ 4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8" name="テキスト ボックス 4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9" name="直線コネクタ 4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0" name="テキスト ボックス 4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462" name="直線コネクタ 461"/>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463"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464" name="直線コネクタ 463"/>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65"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66" name="直線コネクタ 465"/>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467"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468" name="フローチャート: 判断 467"/>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469" name="フローチャート: 判断 468"/>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4590</xdr:rowOff>
    </xdr:from>
    <xdr:ext cx="469744" cy="259045"/>
    <xdr:sp macro="" textlink="">
      <xdr:nvSpPr>
        <xdr:cNvPr id="470" name="n_1ave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471" name="フローチャート: 判断 470"/>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472"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3" name="テキスト ボックス 4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4" name="テキスト ボックス 4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5" name="テキスト ボックス 4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6" name="テキスト ボックス 4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7" name="テキスト ボックス 4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20676</xdr:rowOff>
    </xdr:from>
    <xdr:to>
      <xdr:col>112</xdr:col>
      <xdr:colOff>38100</xdr:colOff>
      <xdr:row>81</xdr:row>
      <xdr:rowOff>122276</xdr:rowOff>
    </xdr:to>
    <xdr:sp macro="" textlink="">
      <xdr:nvSpPr>
        <xdr:cNvPr id="478" name="楕円 477"/>
        <xdr:cNvSpPr/>
      </xdr:nvSpPr>
      <xdr:spPr>
        <a:xfrm>
          <a:off x="21272500" y="139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79</xdr:row>
      <xdr:rowOff>138803</xdr:rowOff>
    </xdr:from>
    <xdr:ext cx="469744" cy="259045"/>
    <xdr:sp macro="" textlink="">
      <xdr:nvSpPr>
        <xdr:cNvPr id="479" name="n_1mainValue【消防施設】&#10;一人当たり面積"/>
        <xdr:cNvSpPr txBox="1"/>
      </xdr:nvSpPr>
      <xdr:spPr>
        <a:xfrm>
          <a:off x="21075727" y="1368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0" name="直線コネクタ 4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1" name="テキスト ボックス 4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2" name="直線コネクタ 4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3" name="テキスト ボックス 4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4" name="直線コネクタ 4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5" name="テキスト ボックス 4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6" name="直線コネクタ 4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7" name="テキスト ボックス 4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8" name="直線コネクタ 4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9" name="テキスト ボックス 4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0" name="直線コネクタ 4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1" name="テキスト ボックス 5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2" name="直線コネクタ 5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3" name="テキスト ボックス 5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505" name="直線コネクタ 504"/>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06"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07" name="直線コネクタ 506"/>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508"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509" name="直線コネクタ 508"/>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510"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511" name="フローチャート: 判断 510"/>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512" name="フローチャート: 判断 511"/>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513"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514" name="フローチャート: 判断 513"/>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515"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6" name="テキスト ボックス 5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7" name="テキスト ボックス 5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8" name="テキスト ボックス 5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9" name="テキスト ボックス 5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0" name="テキスト ボックス 5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2539</xdr:rowOff>
    </xdr:from>
    <xdr:to>
      <xdr:col>81</xdr:col>
      <xdr:colOff>101600</xdr:colOff>
      <xdr:row>101</xdr:row>
      <xdr:rowOff>104139</xdr:rowOff>
    </xdr:to>
    <xdr:sp macro="" textlink="">
      <xdr:nvSpPr>
        <xdr:cNvPr id="521" name="楕円 520"/>
        <xdr:cNvSpPr/>
      </xdr:nvSpPr>
      <xdr:spPr>
        <a:xfrm>
          <a:off x="15430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120666</xdr:rowOff>
    </xdr:from>
    <xdr:ext cx="405111" cy="259045"/>
    <xdr:sp macro="" textlink="">
      <xdr:nvSpPr>
        <xdr:cNvPr id="522" name="n_1mainValue【庁舎】&#10;有形固定資産減価償却率"/>
        <xdr:cNvSpPr txBox="1"/>
      </xdr:nvSpPr>
      <xdr:spPr>
        <a:xfrm>
          <a:off x="152660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0" name="正方形/長方形 5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1" name="テキスト ボックス 5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2" name="直線コネクタ 5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3" name="直線コネクタ 5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4" name="テキスト ボックス 5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5" name="直線コネクタ 5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6" name="テキスト ボックス 5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7" name="直線コネクタ 5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8" name="テキスト ボックス 5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9" name="直線コネクタ 5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0" name="テキスト ボックス 5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1" name="直線コネクタ 5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2" name="テキスト ボックス 5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3" name="直線コネクタ 5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44" name="テキスト ボックス 543"/>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5" name="直線コネクタ 5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6" name="テキスト ボックス 54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548" name="直線コネクタ 547"/>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49"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50" name="直線コネクタ 549"/>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551"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552" name="直線コネクタ 551"/>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553"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554" name="フローチャート: 判断 553"/>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555" name="フローチャート: 判断 554"/>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556"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557" name="フローチャート: 判断 556"/>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558" name="n_2aveValue【庁舎】&#10;一人当たり面積"/>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9" name="テキスト ボックス 5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0" name="テキスト ボックス 5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1" name="テキスト ボックス 5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2" name="テキスト ボックス 5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3" name="テキスト ボックス 5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114880</xdr:rowOff>
    </xdr:from>
    <xdr:to>
      <xdr:col>112</xdr:col>
      <xdr:colOff>38100</xdr:colOff>
      <xdr:row>108</xdr:row>
      <xdr:rowOff>45030</xdr:rowOff>
    </xdr:to>
    <xdr:sp macro="" textlink="">
      <xdr:nvSpPr>
        <xdr:cNvPr id="564" name="楕円 563"/>
        <xdr:cNvSpPr/>
      </xdr:nvSpPr>
      <xdr:spPr>
        <a:xfrm>
          <a:off x="21272500" y="184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61557</xdr:rowOff>
    </xdr:from>
    <xdr:ext cx="469744" cy="259045"/>
    <xdr:sp macro="" textlink="">
      <xdr:nvSpPr>
        <xdr:cNvPr id="565" name="n_1mainValue【庁舎】&#10;一人当たり面積"/>
        <xdr:cNvSpPr txBox="1"/>
      </xdr:nvSpPr>
      <xdr:spPr>
        <a:xfrm>
          <a:off x="21075727" y="182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類似団体平均と比較して有形固定資産減価償却率が高くなっている施設は、</a:t>
          </a:r>
          <a:r>
            <a:rPr kumimoji="1" lang="ja-JP" altLang="en-US" sz="1300">
              <a:solidFill>
                <a:schemeClr val="dk1"/>
              </a:solidFill>
              <a:effectLst/>
              <a:latin typeface="+mn-lt"/>
              <a:ea typeface="+mn-ea"/>
              <a:cs typeface="+mn-cs"/>
            </a:rPr>
            <a:t>体育館・プール、福祉施設、</a:t>
          </a:r>
          <a:r>
            <a:rPr kumimoji="1" lang="ja-JP" altLang="ja-JP" sz="1300">
              <a:solidFill>
                <a:schemeClr val="dk1"/>
              </a:solidFill>
              <a:effectLst/>
              <a:latin typeface="+mn-lt"/>
              <a:ea typeface="+mn-ea"/>
              <a:cs typeface="+mn-cs"/>
            </a:rPr>
            <a:t>庁舎である。庁舎については平成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年度から耐震化事業等長寿命化を実施する予定である。</a:t>
          </a:r>
          <a:r>
            <a:rPr kumimoji="1" lang="ja-JP" altLang="en-US" sz="1300">
              <a:solidFill>
                <a:schemeClr val="dk1"/>
              </a:solidFill>
              <a:effectLst/>
              <a:latin typeface="+mn-lt"/>
              <a:ea typeface="+mn-ea"/>
              <a:cs typeface="+mn-cs"/>
            </a:rPr>
            <a:t>体育館については平成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年度に耐震化事業を実施済みである。福祉施設についても老朽化対策を進める。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
1,523
88.26
3,043,523
2,941,901
73,436
1,625,727
2,857,776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人口の減少や村内に中心となる産業が少ないこと等により、財政基盤が弱く類似団体の中でも低い指数（</a:t>
          </a:r>
          <a:r>
            <a:rPr kumimoji="1" lang="en-US" altLang="ja-JP" sz="1100">
              <a:solidFill>
                <a:sysClr val="windowText" lastClr="000000"/>
              </a:solidFill>
              <a:effectLst/>
              <a:latin typeface="+mn-lt"/>
              <a:ea typeface="+mn-ea"/>
              <a:cs typeface="+mn-cs"/>
            </a:rPr>
            <a:t>0.08</a:t>
          </a:r>
          <a:r>
            <a:rPr kumimoji="1" lang="ja-JP" altLang="ja-JP" sz="1100">
              <a:solidFill>
                <a:sysClr val="windowText" lastClr="000000"/>
              </a:solidFill>
              <a:effectLst/>
              <a:latin typeface="+mn-lt"/>
              <a:ea typeface="+mn-ea"/>
              <a:cs typeface="+mn-cs"/>
            </a:rPr>
            <a:t>）となってい</a:t>
          </a:r>
          <a:r>
            <a:rPr kumimoji="1" lang="ja-JP" altLang="en-US" sz="1100">
              <a:solidFill>
                <a:sysClr val="windowText" lastClr="000000"/>
              </a:solidFill>
              <a:effectLst/>
              <a:latin typeface="+mn-lt"/>
              <a:ea typeface="+mn-ea"/>
              <a:cs typeface="+mn-cs"/>
            </a:rPr>
            <a:t>るが昨年度より</a:t>
          </a:r>
          <a:r>
            <a:rPr kumimoji="1" lang="en-US" altLang="ja-JP" sz="1100">
              <a:solidFill>
                <a:sysClr val="windowText" lastClr="000000"/>
              </a:solidFill>
              <a:effectLst/>
              <a:latin typeface="+mn-lt"/>
              <a:ea typeface="+mn-ea"/>
              <a:cs typeface="+mn-cs"/>
            </a:rPr>
            <a:t>0.01</a:t>
          </a:r>
          <a:r>
            <a:rPr kumimoji="1" lang="ja-JP" altLang="en-US" sz="1100">
              <a:solidFill>
                <a:sysClr val="windowText" lastClr="000000"/>
              </a:solidFill>
              <a:effectLst/>
              <a:latin typeface="+mn-lt"/>
              <a:ea typeface="+mn-ea"/>
              <a:cs typeface="+mn-cs"/>
            </a:rPr>
            <a:t>上昇した。引き続き</a:t>
          </a:r>
          <a:r>
            <a:rPr kumimoji="1" lang="ja-JP" altLang="ja-JP" sz="1100">
              <a:solidFill>
                <a:sysClr val="windowText" lastClr="000000"/>
              </a:solidFill>
              <a:effectLst/>
              <a:latin typeface="+mn-lt"/>
              <a:ea typeface="+mn-ea"/>
              <a:cs typeface="+mn-cs"/>
            </a:rPr>
            <a:t>職員数の抑制や公共事業の計画的執行を行い、地方創生へ向けた施策を推進しながら活力ある村づくりを展開しつつ財政</a:t>
          </a:r>
          <a:r>
            <a:rPr kumimoji="1" lang="ja-JP" altLang="en-US" sz="1100">
              <a:solidFill>
                <a:sysClr val="windowText" lastClr="000000"/>
              </a:solidFill>
              <a:effectLst/>
              <a:latin typeface="+mn-lt"/>
              <a:ea typeface="+mn-ea"/>
              <a:cs typeface="+mn-cs"/>
            </a:rPr>
            <a:t>基盤の強化</a:t>
          </a:r>
          <a:r>
            <a:rPr kumimoji="1" lang="ja-JP" altLang="ja-JP" sz="1100">
              <a:solidFill>
                <a:sysClr val="windowText" lastClr="000000"/>
              </a:solidFill>
              <a:effectLst/>
              <a:latin typeface="+mn-lt"/>
              <a:ea typeface="+mn-ea"/>
              <a:cs typeface="+mn-cs"/>
            </a:rPr>
            <a:t>を図る。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9737</xdr:rowOff>
    </xdr:from>
    <xdr:to>
      <xdr:col>23</xdr:col>
      <xdr:colOff>133350</xdr:colOff>
      <xdr:row>45</xdr:row>
      <xdr:rowOff>17780</xdr:rowOff>
    </xdr:to>
    <xdr:cxnSp macro="">
      <xdr:nvCxnSpPr>
        <xdr:cNvPr id="68" name="直線コネクタ 67"/>
        <xdr:cNvCxnSpPr/>
      </xdr:nvCxnSpPr>
      <xdr:spPr>
        <a:xfrm flipV="1">
          <a:off x="4114800" y="77249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17780</xdr:rowOff>
    </xdr:from>
    <xdr:to>
      <xdr:col>19</xdr:col>
      <xdr:colOff>133350</xdr:colOff>
      <xdr:row>45</xdr:row>
      <xdr:rowOff>17780</xdr:rowOff>
    </xdr:to>
    <xdr:cxnSp macro="">
      <xdr:nvCxnSpPr>
        <xdr:cNvPr id="71" name="直線コネクタ 70"/>
        <xdr:cNvCxnSpPr/>
      </xdr:nvCxnSpPr>
      <xdr:spPr>
        <a:xfrm>
          <a:off x="3225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17780</xdr:rowOff>
    </xdr:from>
    <xdr:to>
      <xdr:col>15</xdr:col>
      <xdr:colOff>82550</xdr:colOff>
      <xdr:row>45</xdr:row>
      <xdr:rowOff>17780</xdr:rowOff>
    </xdr:to>
    <xdr:cxnSp macro="">
      <xdr:nvCxnSpPr>
        <xdr:cNvPr id="74" name="直線コネクタ 73"/>
        <xdr:cNvCxnSpPr/>
      </xdr:nvCxnSpPr>
      <xdr:spPr>
        <a:xfrm>
          <a:off x="2336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17780</xdr:rowOff>
    </xdr:from>
    <xdr:to>
      <xdr:col>11</xdr:col>
      <xdr:colOff>31750</xdr:colOff>
      <xdr:row>45</xdr:row>
      <xdr:rowOff>17780</xdr:rowOff>
    </xdr:to>
    <xdr:cxnSp macro="">
      <xdr:nvCxnSpPr>
        <xdr:cNvPr id="77" name="直線コネクタ 76"/>
        <xdr:cNvCxnSpPr/>
      </xdr:nvCxnSpPr>
      <xdr:spPr>
        <a:xfrm>
          <a:off x="1447800" y="773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130387</xdr:rowOff>
    </xdr:from>
    <xdr:to>
      <xdr:col>23</xdr:col>
      <xdr:colOff>184150</xdr:colOff>
      <xdr:row>45</xdr:row>
      <xdr:rowOff>60537</xdr:rowOff>
    </xdr:to>
    <xdr:sp macro="" textlink="">
      <xdr:nvSpPr>
        <xdr:cNvPr id="87" name="楕円 86"/>
        <xdr:cNvSpPr/>
      </xdr:nvSpPr>
      <xdr:spPr>
        <a:xfrm>
          <a:off x="49022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26264</xdr:rowOff>
    </xdr:from>
    <xdr:ext cx="762000" cy="259045"/>
    <xdr:sp macro="" textlink="">
      <xdr:nvSpPr>
        <xdr:cNvPr id="88" name="財政力該当値テキスト"/>
        <xdr:cNvSpPr txBox="1"/>
      </xdr:nvSpPr>
      <xdr:spPr>
        <a:xfrm>
          <a:off x="5041900" y="757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138430</xdr:rowOff>
    </xdr:from>
    <xdr:to>
      <xdr:col>19</xdr:col>
      <xdr:colOff>184150</xdr:colOff>
      <xdr:row>45</xdr:row>
      <xdr:rowOff>68580</xdr:rowOff>
    </xdr:to>
    <xdr:sp macro="" textlink="">
      <xdr:nvSpPr>
        <xdr:cNvPr id="89" name="楕円 88"/>
        <xdr:cNvSpPr/>
      </xdr:nvSpPr>
      <xdr:spPr>
        <a:xfrm>
          <a:off x="4064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53357</xdr:rowOff>
    </xdr:from>
    <xdr:ext cx="736600" cy="259045"/>
    <xdr:sp macro="" textlink="">
      <xdr:nvSpPr>
        <xdr:cNvPr id="90" name="テキスト ボックス 89"/>
        <xdr:cNvSpPr txBox="1"/>
      </xdr:nvSpPr>
      <xdr:spPr>
        <a:xfrm>
          <a:off x="3733800" y="776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138430</xdr:rowOff>
    </xdr:from>
    <xdr:to>
      <xdr:col>15</xdr:col>
      <xdr:colOff>133350</xdr:colOff>
      <xdr:row>45</xdr:row>
      <xdr:rowOff>68580</xdr:rowOff>
    </xdr:to>
    <xdr:sp macro="" textlink="">
      <xdr:nvSpPr>
        <xdr:cNvPr id="91" name="楕円 90"/>
        <xdr:cNvSpPr/>
      </xdr:nvSpPr>
      <xdr:spPr>
        <a:xfrm>
          <a:off x="3175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53357</xdr:rowOff>
    </xdr:from>
    <xdr:ext cx="762000" cy="259045"/>
    <xdr:sp macro="" textlink="">
      <xdr:nvSpPr>
        <xdr:cNvPr id="92" name="テキスト ボックス 91"/>
        <xdr:cNvSpPr txBox="1"/>
      </xdr:nvSpPr>
      <xdr:spPr>
        <a:xfrm>
          <a:off x="2844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138430</xdr:rowOff>
    </xdr:from>
    <xdr:to>
      <xdr:col>11</xdr:col>
      <xdr:colOff>82550</xdr:colOff>
      <xdr:row>45</xdr:row>
      <xdr:rowOff>68580</xdr:rowOff>
    </xdr:to>
    <xdr:sp macro="" textlink="">
      <xdr:nvSpPr>
        <xdr:cNvPr id="93" name="楕円 92"/>
        <xdr:cNvSpPr/>
      </xdr:nvSpPr>
      <xdr:spPr>
        <a:xfrm>
          <a:off x="2286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53357</xdr:rowOff>
    </xdr:from>
    <xdr:ext cx="762000" cy="259045"/>
    <xdr:sp macro="" textlink="">
      <xdr:nvSpPr>
        <xdr:cNvPr id="94" name="テキスト ボックス 93"/>
        <xdr:cNvSpPr txBox="1"/>
      </xdr:nvSpPr>
      <xdr:spPr>
        <a:xfrm>
          <a:off x="1955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138430</xdr:rowOff>
    </xdr:from>
    <xdr:to>
      <xdr:col>7</xdr:col>
      <xdr:colOff>31750</xdr:colOff>
      <xdr:row>45</xdr:row>
      <xdr:rowOff>68580</xdr:rowOff>
    </xdr:to>
    <xdr:sp macro="" textlink="">
      <xdr:nvSpPr>
        <xdr:cNvPr id="95" name="楕円 94"/>
        <xdr:cNvSpPr/>
      </xdr:nvSpPr>
      <xdr:spPr>
        <a:xfrm>
          <a:off x="1397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53357</xdr:rowOff>
    </xdr:from>
    <xdr:ext cx="762000" cy="259045"/>
    <xdr:sp macro="" textlink="">
      <xdr:nvSpPr>
        <xdr:cNvPr id="96" name="テキスト ボックス 95"/>
        <xdr:cNvSpPr txBox="1"/>
      </xdr:nvSpPr>
      <xdr:spPr>
        <a:xfrm>
          <a:off x="1066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90</a:t>
          </a:r>
          <a:r>
            <a:rPr kumimoji="1" lang="ja-JP" altLang="ja-JP" sz="1100">
              <a:solidFill>
                <a:sysClr val="windowText" lastClr="000000"/>
              </a:solidFill>
              <a:effectLst/>
              <a:latin typeface="+mn-lt"/>
              <a:ea typeface="+mn-ea"/>
              <a:cs typeface="+mn-cs"/>
            </a:rPr>
            <a:t>％前後の比率となっているが類似団体平均値を上回っている。</a:t>
          </a:r>
          <a:r>
            <a:rPr kumimoji="1" lang="ja-JP" altLang="en-US" sz="1100">
              <a:solidFill>
                <a:sysClr val="windowText" lastClr="000000"/>
              </a:solidFill>
              <a:effectLst/>
              <a:latin typeface="+mn-lt"/>
              <a:ea typeface="+mn-ea"/>
              <a:cs typeface="+mn-cs"/>
            </a:rPr>
            <a:t>前年度より特別会計等への</a:t>
          </a:r>
          <a:r>
            <a:rPr kumimoji="1" lang="ja-JP" altLang="ja-JP" sz="1100">
              <a:solidFill>
                <a:sysClr val="windowText" lastClr="000000"/>
              </a:solidFill>
              <a:effectLst/>
              <a:latin typeface="+mn-lt"/>
              <a:ea typeface="+mn-ea"/>
              <a:cs typeface="+mn-cs"/>
            </a:rPr>
            <a:t>繰出金</a:t>
          </a:r>
          <a:r>
            <a:rPr kumimoji="1" lang="ja-JP" altLang="en-US" sz="1100">
              <a:solidFill>
                <a:sysClr val="windowText" lastClr="000000"/>
              </a:solidFill>
              <a:effectLst/>
              <a:latin typeface="+mn-lt"/>
              <a:ea typeface="+mn-ea"/>
              <a:cs typeface="+mn-cs"/>
            </a:rPr>
            <a:t>の減少（前年度比</a:t>
          </a:r>
          <a:r>
            <a:rPr kumimoji="1" lang="en-US" altLang="ja-JP" sz="1100">
              <a:solidFill>
                <a:sysClr val="windowText" lastClr="000000"/>
              </a:solidFill>
              <a:effectLst/>
              <a:latin typeface="+mn-lt"/>
              <a:ea typeface="+mn-ea"/>
              <a:cs typeface="+mn-cs"/>
            </a:rPr>
            <a:t>49</a:t>
          </a:r>
          <a:r>
            <a:rPr kumimoji="1" lang="ja-JP" altLang="en-US" sz="1100">
              <a:solidFill>
                <a:sysClr val="windowText" lastClr="000000"/>
              </a:solidFill>
              <a:effectLst/>
              <a:latin typeface="+mn-lt"/>
              <a:ea typeface="+mn-ea"/>
              <a:cs typeface="+mn-cs"/>
            </a:rPr>
            <a:t>百万円減）</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特別</a:t>
          </a:r>
          <a:r>
            <a:rPr kumimoji="1" lang="ja-JP" altLang="ja-JP" sz="1100">
              <a:solidFill>
                <a:sysClr val="windowText" lastClr="000000"/>
              </a:solidFill>
              <a:effectLst/>
              <a:latin typeface="+mn-lt"/>
              <a:ea typeface="+mn-ea"/>
              <a:cs typeface="+mn-cs"/>
            </a:rPr>
            <a:t>交付税</a:t>
          </a:r>
          <a:r>
            <a:rPr kumimoji="1" lang="ja-JP" altLang="en-US" sz="1100">
              <a:solidFill>
                <a:sysClr val="windowText" lastClr="000000"/>
              </a:solidFill>
              <a:effectLst/>
              <a:latin typeface="+mn-lt"/>
              <a:ea typeface="+mn-ea"/>
              <a:cs typeface="+mn-cs"/>
            </a:rPr>
            <a:t>が増加（前年度比</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百万円増）</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が、人件費の増加（前年度比</a:t>
          </a:r>
          <a:r>
            <a:rPr kumimoji="1" lang="en-US" altLang="ja-JP" sz="1100">
              <a:solidFill>
                <a:sysClr val="windowText" lastClr="000000"/>
              </a:solidFill>
              <a:effectLst/>
              <a:latin typeface="+mn-lt"/>
              <a:ea typeface="+mn-ea"/>
              <a:cs typeface="+mn-cs"/>
            </a:rPr>
            <a:t>25</a:t>
          </a:r>
          <a:r>
            <a:rPr kumimoji="1" lang="ja-JP" altLang="en-US" sz="1100">
              <a:solidFill>
                <a:sysClr val="windowText" lastClr="000000"/>
              </a:solidFill>
              <a:effectLst/>
              <a:latin typeface="+mn-lt"/>
              <a:ea typeface="+mn-ea"/>
              <a:cs typeface="+mn-cs"/>
            </a:rPr>
            <a:t>百万円増）や補助費等の増加（前年度比</a:t>
          </a:r>
          <a:r>
            <a:rPr kumimoji="1" lang="en-US" altLang="ja-JP" sz="1100">
              <a:solidFill>
                <a:sysClr val="windowText" lastClr="000000"/>
              </a:solidFill>
              <a:effectLst/>
              <a:latin typeface="+mn-lt"/>
              <a:ea typeface="+mn-ea"/>
              <a:cs typeface="+mn-cs"/>
            </a:rPr>
            <a:t>72</a:t>
          </a:r>
          <a:r>
            <a:rPr kumimoji="1" lang="ja-JP" altLang="en-US" sz="1100">
              <a:solidFill>
                <a:sysClr val="windowText" lastClr="000000"/>
              </a:solidFill>
              <a:effectLst/>
              <a:latin typeface="+mn-lt"/>
              <a:ea typeface="+mn-ea"/>
              <a:cs typeface="+mn-cs"/>
            </a:rPr>
            <a:t>百万円増）等により前年度と同数値となった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しかし公営企業の継続建設事業の実施により今後繰出金の増加が懸念される。引き続き</a:t>
          </a:r>
          <a:r>
            <a:rPr kumimoji="1" lang="ja-JP" altLang="ja-JP" sz="1100">
              <a:solidFill>
                <a:sysClr val="windowText" lastClr="000000"/>
              </a:solidFill>
              <a:effectLst/>
              <a:latin typeface="+mn-lt"/>
              <a:ea typeface="+mn-ea"/>
              <a:cs typeface="+mn-cs"/>
            </a:rPr>
            <a:t>職員の計画的採用</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を実施し</a:t>
          </a:r>
          <a:r>
            <a:rPr kumimoji="1" lang="ja-JP" altLang="en-US" sz="1100">
              <a:solidFill>
                <a:sysClr val="windowText" lastClr="000000"/>
              </a:solidFill>
              <a:effectLst/>
              <a:latin typeface="+mn-lt"/>
              <a:ea typeface="+mn-ea"/>
              <a:cs typeface="+mn-cs"/>
            </a:rPr>
            <a:t>義務的経費の削減に努め</a:t>
          </a:r>
          <a:r>
            <a:rPr kumimoji="1" lang="ja-JP" altLang="ja-JP" sz="1100">
              <a:solidFill>
                <a:sysClr val="windowText" lastClr="000000"/>
              </a:solidFill>
              <a:effectLst/>
              <a:latin typeface="+mn-lt"/>
              <a:ea typeface="+mn-ea"/>
              <a:cs typeface="+mn-cs"/>
            </a:rPr>
            <a:t>、地方債の</a:t>
          </a:r>
          <a:r>
            <a:rPr kumimoji="1" lang="ja-JP" altLang="en-US" sz="1100">
              <a:solidFill>
                <a:sysClr val="windowText" lastClr="000000"/>
              </a:solidFill>
              <a:effectLst/>
              <a:latin typeface="+mn-lt"/>
              <a:ea typeface="+mn-ea"/>
              <a:cs typeface="+mn-cs"/>
            </a:rPr>
            <a:t>新規発行</a:t>
          </a:r>
          <a:r>
            <a:rPr kumimoji="1" lang="ja-JP" altLang="ja-JP" sz="1100">
              <a:solidFill>
                <a:sysClr val="windowText" lastClr="000000"/>
              </a:solidFill>
              <a:effectLst/>
              <a:latin typeface="+mn-lt"/>
              <a:ea typeface="+mn-ea"/>
              <a:cs typeface="+mn-cs"/>
            </a:rPr>
            <a:t>抑制を中心に改善を図</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89916</xdr:rowOff>
    </xdr:from>
    <xdr:to>
      <xdr:col>23</xdr:col>
      <xdr:colOff>133350</xdr:colOff>
      <xdr:row>65</xdr:row>
      <xdr:rowOff>89916</xdr:rowOff>
    </xdr:to>
    <xdr:cxnSp macro="">
      <xdr:nvCxnSpPr>
        <xdr:cNvPr id="129" name="直線コネクタ 128"/>
        <xdr:cNvCxnSpPr/>
      </xdr:nvCxnSpPr>
      <xdr:spPr>
        <a:xfrm>
          <a:off x="4114800" y="11234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29591</xdr:rowOff>
    </xdr:from>
    <xdr:to>
      <xdr:col>19</xdr:col>
      <xdr:colOff>133350</xdr:colOff>
      <xdr:row>65</xdr:row>
      <xdr:rowOff>89916</xdr:rowOff>
    </xdr:to>
    <xdr:cxnSp macro="">
      <xdr:nvCxnSpPr>
        <xdr:cNvPr id="132" name="直線コネクタ 131"/>
        <xdr:cNvCxnSpPr/>
      </xdr:nvCxnSpPr>
      <xdr:spPr>
        <a:xfrm>
          <a:off x="3225800" y="111738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29591</xdr:rowOff>
    </xdr:from>
    <xdr:to>
      <xdr:col>15</xdr:col>
      <xdr:colOff>82550</xdr:colOff>
      <xdr:row>66</xdr:row>
      <xdr:rowOff>5334</xdr:rowOff>
    </xdr:to>
    <xdr:cxnSp macro="">
      <xdr:nvCxnSpPr>
        <xdr:cNvPr id="135" name="直線コネクタ 134"/>
        <xdr:cNvCxnSpPr/>
      </xdr:nvCxnSpPr>
      <xdr:spPr>
        <a:xfrm flipV="1">
          <a:off x="2336800" y="11173841"/>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145415</xdr:rowOff>
    </xdr:from>
    <xdr:to>
      <xdr:col>11</xdr:col>
      <xdr:colOff>31750</xdr:colOff>
      <xdr:row>66</xdr:row>
      <xdr:rowOff>5334</xdr:rowOff>
    </xdr:to>
    <xdr:cxnSp macro="">
      <xdr:nvCxnSpPr>
        <xdr:cNvPr id="138" name="直線コネクタ 137"/>
        <xdr:cNvCxnSpPr/>
      </xdr:nvCxnSpPr>
      <xdr:spPr>
        <a:xfrm>
          <a:off x="1447800" y="1128966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39116</xdr:rowOff>
    </xdr:from>
    <xdr:to>
      <xdr:col>23</xdr:col>
      <xdr:colOff>184150</xdr:colOff>
      <xdr:row>65</xdr:row>
      <xdr:rowOff>140716</xdr:rowOff>
    </xdr:to>
    <xdr:sp macro="" textlink="">
      <xdr:nvSpPr>
        <xdr:cNvPr id="148" name="楕円 147"/>
        <xdr:cNvSpPr/>
      </xdr:nvSpPr>
      <xdr:spPr>
        <a:xfrm>
          <a:off x="49022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11193</xdr:rowOff>
    </xdr:from>
    <xdr:ext cx="762000" cy="259045"/>
    <xdr:sp macro="" textlink="">
      <xdr:nvSpPr>
        <xdr:cNvPr id="149" name="財政構造の弾力性該当値テキスト"/>
        <xdr:cNvSpPr txBox="1"/>
      </xdr:nvSpPr>
      <xdr:spPr>
        <a:xfrm>
          <a:off x="5041900" y="1115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39116</xdr:rowOff>
    </xdr:from>
    <xdr:to>
      <xdr:col>19</xdr:col>
      <xdr:colOff>184150</xdr:colOff>
      <xdr:row>65</xdr:row>
      <xdr:rowOff>140716</xdr:rowOff>
    </xdr:to>
    <xdr:sp macro="" textlink="">
      <xdr:nvSpPr>
        <xdr:cNvPr id="150" name="楕円 149"/>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125493</xdr:rowOff>
    </xdr:from>
    <xdr:ext cx="736600" cy="259045"/>
    <xdr:sp macro="" textlink="">
      <xdr:nvSpPr>
        <xdr:cNvPr id="151" name="テキスト ボックス 150"/>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150241</xdr:rowOff>
    </xdr:from>
    <xdr:to>
      <xdr:col>15</xdr:col>
      <xdr:colOff>133350</xdr:colOff>
      <xdr:row>65</xdr:row>
      <xdr:rowOff>80391</xdr:rowOff>
    </xdr:to>
    <xdr:sp macro="" textlink="">
      <xdr:nvSpPr>
        <xdr:cNvPr id="152" name="楕円 151"/>
        <xdr:cNvSpPr/>
      </xdr:nvSpPr>
      <xdr:spPr>
        <a:xfrm>
          <a:off x="31750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65168</xdr:rowOff>
    </xdr:from>
    <xdr:ext cx="762000" cy="259045"/>
    <xdr:sp macro="" textlink="">
      <xdr:nvSpPr>
        <xdr:cNvPr id="153" name="テキスト ボックス 152"/>
        <xdr:cNvSpPr txBox="1"/>
      </xdr:nvSpPr>
      <xdr:spPr>
        <a:xfrm>
          <a:off x="2844800" y="112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125984</xdr:rowOff>
    </xdr:from>
    <xdr:to>
      <xdr:col>11</xdr:col>
      <xdr:colOff>82550</xdr:colOff>
      <xdr:row>66</xdr:row>
      <xdr:rowOff>56134</xdr:rowOff>
    </xdr:to>
    <xdr:sp macro="" textlink="">
      <xdr:nvSpPr>
        <xdr:cNvPr id="154" name="楕円 153"/>
        <xdr:cNvSpPr/>
      </xdr:nvSpPr>
      <xdr:spPr>
        <a:xfrm>
          <a:off x="2286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40911</xdr:rowOff>
    </xdr:from>
    <xdr:ext cx="762000" cy="259045"/>
    <xdr:sp macro="" textlink="">
      <xdr:nvSpPr>
        <xdr:cNvPr id="155" name="テキスト ボックス 154"/>
        <xdr:cNvSpPr txBox="1"/>
      </xdr:nvSpPr>
      <xdr:spPr>
        <a:xfrm>
          <a:off x="1955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94615</xdr:rowOff>
    </xdr:from>
    <xdr:to>
      <xdr:col>7</xdr:col>
      <xdr:colOff>31750</xdr:colOff>
      <xdr:row>66</xdr:row>
      <xdr:rowOff>24765</xdr:rowOff>
    </xdr:to>
    <xdr:sp macro="" textlink="">
      <xdr:nvSpPr>
        <xdr:cNvPr id="156" name="楕円 155"/>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9542</xdr:rowOff>
    </xdr:from>
    <xdr:ext cx="762000" cy="259045"/>
    <xdr:sp macro="" textlink="">
      <xdr:nvSpPr>
        <xdr:cNvPr id="157" name="テキスト ボックス 156"/>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人件費については今後も計画的な採用により上昇を抑える。物件費については平成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比べ減少したが、近年は以前と比べ上昇傾向にあるため、各種委託料の見直しや予算編成時のシ－リングの実施などにより削減を図る。しかし人口減少が歯止めがきいていない状況のため人口１人当たりの決算額は悪化する懸念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83265</xdr:rowOff>
    </xdr:from>
    <xdr:to>
      <xdr:col>23</xdr:col>
      <xdr:colOff>133350</xdr:colOff>
      <xdr:row>82</xdr:row>
      <xdr:rowOff>87768</xdr:rowOff>
    </xdr:to>
    <xdr:cxnSp macro="">
      <xdr:nvCxnSpPr>
        <xdr:cNvPr id="189" name="直線コネクタ 188"/>
        <xdr:cNvCxnSpPr/>
      </xdr:nvCxnSpPr>
      <xdr:spPr>
        <a:xfrm>
          <a:off x="4114800" y="14142165"/>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83265</xdr:rowOff>
    </xdr:from>
    <xdr:to>
      <xdr:col>19</xdr:col>
      <xdr:colOff>133350</xdr:colOff>
      <xdr:row>82</xdr:row>
      <xdr:rowOff>92704</xdr:rowOff>
    </xdr:to>
    <xdr:cxnSp macro="">
      <xdr:nvCxnSpPr>
        <xdr:cNvPr id="192" name="直線コネクタ 191"/>
        <xdr:cNvCxnSpPr/>
      </xdr:nvCxnSpPr>
      <xdr:spPr>
        <a:xfrm flipV="1">
          <a:off x="3225800" y="14142165"/>
          <a:ext cx="889000" cy="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74780</xdr:rowOff>
    </xdr:from>
    <xdr:to>
      <xdr:col>15</xdr:col>
      <xdr:colOff>82550</xdr:colOff>
      <xdr:row>82</xdr:row>
      <xdr:rowOff>92704</xdr:rowOff>
    </xdr:to>
    <xdr:cxnSp macro="">
      <xdr:nvCxnSpPr>
        <xdr:cNvPr id="195" name="直線コネクタ 194"/>
        <xdr:cNvCxnSpPr/>
      </xdr:nvCxnSpPr>
      <xdr:spPr>
        <a:xfrm>
          <a:off x="2336800" y="14133680"/>
          <a:ext cx="889000" cy="1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68988</xdr:rowOff>
    </xdr:from>
    <xdr:to>
      <xdr:col>11</xdr:col>
      <xdr:colOff>31750</xdr:colOff>
      <xdr:row>82</xdr:row>
      <xdr:rowOff>74780</xdr:rowOff>
    </xdr:to>
    <xdr:cxnSp macro="">
      <xdr:nvCxnSpPr>
        <xdr:cNvPr id="198" name="直線コネクタ 197"/>
        <xdr:cNvCxnSpPr/>
      </xdr:nvCxnSpPr>
      <xdr:spPr>
        <a:xfrm>
          <a:off x="1447800" y="14127888"/>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36968</xdr:rowOff>
    </xdr:from>
    <xdr:to>
      <xdr:col>23</xdr:col>
      <xdr:colOff>184150</xdr:colOff>
      <xdr:row>82</xdr:row>
      <xdr:rowOff>138568</xdr:rowOff>
    </xdr:to>
    <xdr:sp macro="" textlink="">
      <xdr:nvSpPr>
        <xdr:cNvPr id="208" name="楕円 207"/>
        <xdr:cNvSpPr/>
      </xdr:nvSpPr>
      <xdr:spPr>
        <a:xfrm>
          <a:off x="4902200" y="140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9045</xdr:rowOff>
    </xdr:from>
    <xdr:ext cx="762000" cy="259045"/>
    <xdr:sp macro="" textlink="">
      <xdr:nvSpPr>
        <xdr:cNvPr id="209" name="人件費・物件費等の状況該当値テキスト"/>
        <xdr:cNvSpPr txBox="1"/>
      </xdr:nvSpPr>
      <xdr:spPr>
        <a:xfrm>
          <a:off x="5041900" y="1406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32465</xdr:rowOff>
    </xdr:from>
    <xdr:to>
      <xdr:col>19</xdr:col>
      <xdr:colOff>184150</xdr:colOff>
      <xdr:row>82</xdr:row>
      <xdr:rowOff>134065</xdr:rowOff>
    </xdr:to>
    <xdr:sp macro="" textlink="">
      <xdr:nvSpPr>
        <xdr:cNvPr id="210" name="楕円 209"/>
        <xdr:cNvSpPr/>
      </xdr:nvSpPr>
      <xdr:spPr>
        <a:xfrm>
          <a:off x="4064000" y="140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118842</xdr:rowOff>
    </xdr:from>
    <xdr:ext cx="736600" cy="259045"/>
    <xdr:sp macro="" textlink="">
      <xdr:nvSpPr>
        <xdr:cNvPr id="211" name="テキスト ボックス 210"/>
        <xdr:cNvSpPr txBox="1"/>
      </xdr:nvSpPr>
      <xdr:spPr>
        <a:xfrm>
          <a:off x="3733800" y="1417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41904</xdr:rowOff>
    </xdr:from>
    <xdr:to>
      <xdr:col>15</xdr:col>
      <xdr:colOff>133350</xdr:colOff>
      <xdr:row>82</xdr:row>
      <xdr:rowOff>143504</xdr:rowOff>
    </xdr:to>
    <xdr:sp macro="" textlink="">
      <xdr:nvSpPr>
        <xdr:cNvPr id="212" name="楕円 211"/>
        <xdr:cNvSpPr/>
      </xdr:nvSpPr>
      <xdr:spPr>
        <a:xfrm>
          <a:off x="3175000" y="1410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128281</xdr:rowOff>
    </xdr:from>
    <xdr:ext cx="762000" cy="259045"/>
    <xdr:sp macro="" textlink="">
      <xdr:nvSpPr>
        <xdr:cNvPr id="213" name="テキスト ボックス 212"/>
        <xdr:cNvSpPr txBox="1"/>
      </xdr:nvSpPr>
      <xdr:spPr>
        <a:xfrm>
          <a:off x="2844800" y="1418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23980</xdr:rowOff>
    </xdr:from>
    <xdr:to>
      <xdr:col>11</xdr:col>
      <xdr:colOff>82550</xdr:colOff>
      <xdr:row>82</xdr:row>
      <xdr:rowOff>125580</xdr:rowOff>
    </xdr:to>
    <xdr:sp macro="" textlink="">
      <xdr:nvSpPr>
        <xdr:cNvPr id="214" name="楕円 213"/>
        <xdr:cNvSpPr/>
      </xdr:nvSpPr>
      <xdr:spPr>
        <a:xfrm>
          <a:off x="2286000" y="140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110357</xdr:rowOff>
    </xdr:from>
    <xdr:ext cx="762000" cy="259045"/>
    <xdr:sp macro="" textlink="">
      <xdr:nvSpPr>
        <xdr:cNvPr id="215" name="テキスト ボックス 214"/>
        <xdr:cNvSpPr txBox="1"/>
      </xdr:nvSpPr>
      <xdr:spPr>
        <a:xfrm>
          <a:off x="1955800" y="1416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18188</xdr:rowOff>
    </xdr:from>
    <xdr:to>
      <xdr:col>7</xdr:col>
      <xdr:colOff>31750</xdr:colOff>
      <xdr:row>82</xdr:row>
      <xdr:rowOff>119788</xdr:rowOff>
    </xdr:to>
    <xdr:sp macro="" textlink="">
      <xdr:nvSpPr>
        <xdr:cNvPr id="216" name="楕円 215"/>
        <xdr:cNvSpPr/>
      </xdr:nvSpPr>
      <xdr:spPr>
        <a:xfrm>
          <a:off x="1397000" y="1407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104565</xdr:rowOff>
    </xdr:from>
    <xdr:ext cx="762000" cy="259045"/>
    <xdr:sp macro="" textlink="">
      <xdr:nvSpPr>
        <xdr:cNvPr id="217" name="テキスト ボックス 216"/>
        <xdr:cNvSpPr txBox="1"/>
      </xdr:nvSpPr>
      <xdr:spPr>
        <a:xfrm>
          <a:off x="1066800" y="1416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ラスパイレス指数は類似団体平均値を下回っている。職員の計画的な採用を実施し、今後も給与水準の抑制に努める。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なお、分析に使用した数値は前年度数値を引用している。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146368</xdr:rowOff>
    </xdr:from>
    <xdr:to>
      <xdr:col>81</xdr:col>
      <xdr:colOff>44450</xdr:colOff>
      <xdr:row>85</xdr:row>
      <xdr:rowOff>146368</xdr:rowOff>
    </xdr:to>
    <xdr:cxnSp macro="">
      <xdr:nvCxnSpPr>
        <xdr:cNvPr id="247" name="直線コネクタ 246"/>
        <xdr:cNvCxnSpPr/>
      </xdr:nvCxnSpPr>
      <xdr:spPr>
        <a:xfrm>
          <a:off x="16179800" y="14719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146368</xdr:rowOff>
    </xdr:from>
    <xdr:to>
      <xdr:col>77</xdr:col>
      <xdr:colOff>44450</xdr:colOff>
      <xdr:row>85</xdr:row>
      <xdr:rowOff>146368</xdr:rowOff>
    </xdr:to>
    <xdr:cxnSp macro="">
      <xdr:nvCxnSpPr>
        <xdr:cNvPr id="250" name="直線コネクタ 249"/>
        <xdr:cNvCxnSpPr/>
      </xdr:nvCxnSpPr>
      <xdr:spPr>
        <a:xfrm>
          <a:off x="15290800" y="14719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146368</xdr:rowOff>
    </xdr:from>
    <xdr:to>
      <xdr:col>72</xdr:col>
      <xdr:colOff>203200</xdr:colOff>
      <xdr:row>85</xdr:row>
      <xdr:rowOff>146368</xdr:rowOff>
    </xdr:to>
    <xdr:cxnSp macro="">
      <xdr:nvCxnSpPr>
        <xdr:cNvPr id="253" name="直線コネクタ 252"/>
        <xdr:cNvCxnSpPr/>
      </xdr:nvCxnSpPr>
      <xdr:spPr>
        <a:xfrm>
          <a:off x="14401800" y="14719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85</xdr:row>
      <xdr:rowOff>146368</xdr:rowOff>
    </xdr:to>
    <xdr:cxnSp macro="">
      <xdr:nvCxnSpPr>
        <xdr:cNvPr id="256" name="直線コネクタ 255"/>
        <xdr:cNvCxnSpPr/>
      </xdr:nvCxnSpPr>
      <xdr:spPr>
        <a:xfrm>
          <a:off x="13512800" y="1466532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95568</xdr:rowOff>
    </xdr:from>
    <xdr:to>
      <xdr:col>81</xdr:col>
      <xdr:colOff>95250</xdr:colOff>
      <xdr:row>86</xdr:row>
      <xdr:rowOff>25718</xdr:rowOff>
    </xdr:to>
    <xdr:sp macro="" textlink="">
      <xdr:nvSpPr>
        <xdr:cNvPr id="266" name="楕円 265"/>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112095</xdr:rowOff>
    </xdr:from>
    <xdr:ext cx="762000" cy="259045"/>
    <xdr:sp macro="" textlink="">
      <xdr:nvSpPr>
        <xdr:cNvPr id="267" name="給与水準   （国との比較）該当値テキスト"/>
        <xdr:cNvSpPr txBox="1"/>
      </xdr:nvSpPr>
      <xdr:spPr>
        <a:xfrm>
          <a:off x="171069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95568</xdr:rowOff>
    </xdr:from>
    <xdr:to>
      <xdr:col>77</xdr:col>
      <xdr:colOff>95250</xdr:colOff>
      <xdr:row>86</xdr:row>
      <xdr:rowOff>25718</xdr:rowOff>
    </xdr:to>
    <xdr:sp macro="" textlink="">
      <xdr:nvSpPr>
        <xdr:cNvPr id="268" name="楕円 267"/>
        <xdr:cNvSpPr/>
      </xdr:nvSpPr>
      <xdr:spPr>
        <a:xfrm>
          <a:off x="16129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35895</xdr:rowOff>
    </xdr:from>
    <xdr:ext cx="736600" cy="259045"/>
    <xdr:sp macro="" textlink="">
      <xdr:nvSpPr>
        <xdr:cNvPr id="269" name="テキスト ボックス 268"/>
        <xdr:cNvSpPr txBox="1"/>
      </xdr:nvSpPr>
      <xdr:spPr>
        <a:xfrm>
          <a:off x="15798800" y="1443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95568</xdr:rowOff>
    </xdr:from>
    <xdr:to>
      <xdr:col>73</xdr:col>
      <xdr:colOff>44450</xdr:colOff>
      <xdr:row>86</xdr:row>
      <xdr:rowOff>25718</xdr:rowOff>
    </xdr:to>
    <xdr:sp macro="" textlink="">
      <xdr:nvSpPr>
        <xdr:cNvPr id="270" name="楕円 269"/>
        <xdr:cNvSpPr/>
      </xdr:nvSpPr>
      <xdr:spPr>
        <a:xfrm>
          <a:off x="15240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35895</xdr:rowOff>
    </xdr:from>
    <xdr:ext cx="762000" cy="259045"/>
    <xdr:sp macro="" textlink="">
      <xdr:nvSpPr>
        <xdr:cNvPr id="271" name="テキスト ボックス 270"/>
        <xdr:cNvSpPr txBox="1"/>
      </xdr:nvSpPr>
      <xdr:spPr>
        <a:xfrm>
          <a:off x="14909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95568</xdr:rowOff>
    </xdr:from>
    <xdr:to>
      <xdr:col>68</xdr:col>
      <xdr:colOff>203200</xdr:colOff>
      <xdr:row>86</xdr:row>
      <xdr:rowOff>25718</xdr:rowOff>
    </xdr:to>
    <xdr:sp macro="" textlink="">
      <xdr:nvSpPr>
        <xdr:cNvPr id="272" name="楕円 271"/>
        <xdr:cNvSpPr/>
      </xdr:nvSpPr>
      <xdr:spPr>
        <a:xfrm>
          <a:off x="14351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35895</xdr:rowOff>
    </xdr:from>
    <xdr:ext cx="762000" cy="259045"/>
    <xdr:sp macro="" textlink="">
      <xdr:nvSpPr>
        <xdr:cNvPr id="273" name="テキスト ボックス 272"/>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74" name="楕円 273"/>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75" name="テキスト ボックス 274"/>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人口千人当たりの職員数は類似団体平均値を上回っている。今後も行政サ－ビスを維持しつつ計画的な職員採用を実施し削減を図る。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1947</xdr:rowOff>
    </xdr:from>
    <xdr:to>
      <xdr:col>81</xdr:col>
      <xdr:colOff>44450</xdr:colOff>
      <xdr:row>61</xdr:row>
      <xdr:rowOff>7176</xdr:rowOff>
    </xdr:to>
    <xdr:cxnSp macro="">
      <xdr:nvCxnSpPr>
        <xdr:cNvPr id="309" name="直線コネクタ 308"/>
        <xdr:cNvCxnSpPr/>
      </xdr:nvCxnSpPr>
      <xdr:spPr>
        <a:xfrm>
          <a:off x="16179800" y="10460397"/>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141492</xdr:rowOff>
    </xdr:from>
    <xdr:to>
      <xdr:col>77</xdr:col>
      <xdr:colOff>44450</xdr:colOff>
      <xdr:row>61</xdr:row>
      <xdr:rowOff>1947</xdr:rowOff>
    </xdr:to>
    <xdr:cxnSp macro="">
      <xdr:nvCxnSpPr>
        <xdr:cNvPr id="312" name="直線コネクタ 311"/>
        <xdr:cNvCxnSpPr/>
      </xdr:nvCxnSpPr>
      <xdr:spPr>
        <a:xfrm>
          <a:off x="15290800" y="10428492"/>
          <a:ext cx="889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119775</xdr:rowOff>
    </xdr:from>
    <xdr:to>
      <xdr:col>72</xdr:col>
      <xdr:colOff>203200</xdr:colOff>
      <xdr:row>60</xdr:row>
      <xdr:rowOff>141492</xdr:rowOff>
    </xdr:to>
    <xdr:cxnSp macro="">
      <xdr:nvCxnSpPr>
        <xdr:cNvPr id="315" name="直線コネクタ 314"/>
        <xdr:cNvCxnSpPr/>
      </xdr:nvCxnSpPr>
      <xdr:spPr>
        <a:xfrm>
          <a:off x="14401800" y="1040677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119775</xdr:rowOff>
    </xdr:from>
    <xdr:to>
      <xdr:col>68</xdr:col>
      <xdr:colOff>152400</xdr:colOff>
      <xdr:row>60</xdr:row>
      <xdr:rowOff>126210</xdr:rowOff>
    </xdr:to>
    <xdr:cxnSp macro="">
      <xdr:nvCxnSpPr>
        <xdr:cNvPr id="318" name="直線コネクタ 317"/>
        <xdr:cNvCxnSpPr/>
      </xdr:nvCxnSpPr>
      <xdr:spPr>
        <a:xfrm flipV="1">
          <a:off x="13512800" y="10406775"/>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127826</xdr:rowOff>
    </xdr:from>
    <xdr:to>
      <xdr:col>81</xdr:col>
      <xdr:colOff>95250</xdr:colOff>
      <xdr:row>61</xdr:row>
      <xdr:rowOff>57976</xdr:rowOff>
    </xdr:to>
    <xdr:sp macro="" textlink="">
      <xdr:nvSpPr>
        <xdr:cNvPr id="328" name="楕円 327"/>
        <xdr:cNvSpPr/>
      </xdr:nvSpPr>
      <xdr:spPr>
        <a:xfrm>
          <a:off x="16967200" y="104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99903</xdr:rowOff>
    </xdr:from>
    <xdr:ext cx="762000" cy="259045"/>
    <xdr:sp macro="" textlink="">
      <xdr:nvSpPr>
        <xdr:cNvPr id="329" name="定員管理の状況該当値テキスト"/>
        <xdr:cNvSpPr txBox="1"/>
      </xdr:nvSpPr>
      <xdr:spPr>
        <a:xfrm>
          <a:off x="17106900" y="1038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122597</xdr:rowOff>
    </xdr:from>
    <xdr:to>
      <xdr:col>77</xdr:col>
      <xdr:colOff>95250</xdr:colOff>
      <xdr:row>61</xdr:row>
      <xdr:rowOff>52747</xdr:rowOff>
    </xdr:to>
    <xdr:sp macro="" textlink="">
      <xdr:nvSpPr>
        <xdr:cNvPr id="330" name="楕円 329"/>
        <xdr:cNvSpPr/>
      </xdr:nvSpPr>
      <xdr:spPr>
        <a:xfrm>
          <a:off x="16129000" y="104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37524</xdr:rowOff>
    </xdr:from>
    <xdr:ext cx="736600" cy="259045"/>
    <xdr:sp macro="" textlink="">
      <xdr:nvSpPr>
        <xdr:cNvPr id="331" name="テキスト ボックス 330"/>
        <xdr:cNvSpPr txBox="1"/>
      </xdr:nvSpPr>
      <xdr:spPr>
        <a:xfrm>
          <a:off x="15798800" y="1049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90692</xdr:rowOff>
    </xdr:from>
    <xdr:to>
      <xdr:col>73</xdr:col>
      <xdr:colOff>44450</xdr:colOff>
      <xdr:row>61</xdr:row>
      <xdr:rowOff>20842</xdr:rowOff>
    </xdr:to>
    <xdr:sp macro="" textlink="">
      <xdr:nvSpPr>
        <xdr:cNvPr id="332" name="楕円 331"/>
        <xdr:cNvSpPr/>
      </xdr:nvSpPr>
      <xdr:spPr>
        <a:xfrm>
          <a:off x="15240000" y="103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5619</xdr:rowOff>
    </xdr:from>
    <xdr:ext cx="762000" cy="259045"/>
    <xdr:sp macro="" textlink="">
      <xdr:nvSpPr>
        <xdr:cNvPr id="333" name="テキスト ボックス 332"/>
        <xdr:cNvSpPr txBox="1"/>
      </xdr:nvSpPr>
      <xdr:spPr>
        <a:xfrm>
          <a:off x="14909800" y="10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68975</xdr:rowOff>
    </xdr:from>
    <xdr:to>
      <xdr:col>68</xdr:col>
      <xdr:colOff>203200</xdr:colOff>
      <xdr:row>60</xdr:row>
      <xdr:rowOff>170575</xdr:rowOff>
    </xdr:to>
    <xdr:sp macro="" textlink="">
      <xdr:nvSpPr>
        <xdr:cNvPr id="334" name="楕円 333"/>
        <xdr:cNvSpPr/>
      </xdr:nvSpPr>
      <xdr:spPr>
        <a:xfrm>
          <a:off x="14351000" y="103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155352</xdr:rowOff>
    </xdr:from>
    <xdr:ext cx="762000" cy="259045"/>
    <xdr:sp macro="" textlink="">
      <xdr:nvSpPr>
        <xdr:cNvPr id="335" name="テキスト ボックス 334"/>
        <xdr:cNvSpPr txBox="1"/>
      </xdr:nvSpPr>
      <xdr:spPr>
        <a:xfrm>
          <a:off x="14020800" y="1044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75410</xdr:rowOff>
    </xdr:from>
    <xdr:to>
      <xdr:col>64</xdr:col>
      <xdr:colOff>152400</xdr:colOff>
      <xdr:row>61</xdr:row>
      <xdr:rowOff>5560</xdr:rowOff>
    </xdr:to>
    <xdr:sp macro="" textlink="">
      <xdr:nvSpPr>
        <xdr:cNvPr id="336" name="楕円 335"/>
        <xdr:cNvSpPr/>
      </xdr:nvSpPr>
      <xdr:spPr>
        <a:xfrm>
          <a:off x="13462000" y="1036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161787</xdr:rowOff>
    </xdr:from>
    <xdr:ext cx="762000" cy="259045"/>
    <xdr:sp macro="" textlink="">
      <xdr:nvSpPr>
        <xdr:cNvPr id="337" name="テキスト ボックス 336"/>
        <xdr:cNvSpPr txBox="1"/>
      </xdr:nvSpPr>
      <xdr:spPr>
        <a:xfrm>
          <a:off x="13131800" y="1044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実質公債費比率は類似団体平均値を上回っている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公債費は減少しているが、防災センタ－建設事業の元金償還が平成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年度から始まるため一時的に増加する見込みである。新規発行地方債の抑制や繰上償還の実施により地方債残高の</a:t>
          </a:r>
          <a:r>
            <a:rPr kumimoji="1" lang="ja-JP" altLang="en-US" sz="1100">
              <a:solidFill>
                <a:schemeClr val="dk1"/>
              </a:solidFill>
              <a:effectLst/>
              <a:latin typeface="+mn-lt"/>
              <a:ea typeface="+mn-ea"/>
              <a:cs typeface="+mn-cs"/>
            </a:rPr>
            <a:t>削減</a:t>
          </a:r>
          <a:r>
            <a:rPr kumimoji="1" lang="ja-JP" altLang="ja-JP" sz="1100">
              <a:solidFill>
                <a:schemeClr val="dk1"/>
              </a:solidFill>
              <a:effectLst/>
              <a:latin typeface="+mn-lt"/>
              <a:ea typeface="+mn-ea"/>
              <a:cs typeface="+mn-cs"/>
            </a:rPr>
            <a:t>に努めているが、今後も引き続き地方債残高のを図り、公債費の抑制に努める。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129963</xdr:rowOff>
    </xdr:to>
    <xdr:cxnSp macro="">
      <xdr:nvCxnSpPr>
        <xdr:cNvPr id="370" name="直線コネクタ 369"/>
        <xdr:cNvCxnSpPr/>
      </xdr:nvCxnSpPr>
      <xdr:spPr>
        <a:xfrm flipV="1">
          <a:off x="16179800" y="73067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14817</xdr:rowOff>
    </xdr:to>
    <xdr:cxnSp macro="">
      <xdr:nvCxnSpPr>
        <xdr:cNvPr id="373" name="直線コネクタ 372"/>
        <xdr:cNvCxnSpPr/>
      </xdr:nvCxnSpPr>
      <xdr:spPr>
        <a:xfrm flipV="1">
          <a:off x="15290800" y="73308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143510</xdr:rowOff>
    </xdr:to>
    <xdr:cxnSp macro="">
      <xdr:nvCxnSpPr>
        <xdr:cNvPr id="376" name="直線コネクタ 375"/>
        <xdr:cNvCxnSpPr/>
      </xdr:nvCxnSpPr>
      <xdr:spPr>
        <a:xfrm flipV="1">
          <a:off x="14401800" y="738716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76623</xdr:rowOff>
    </xdr:to>
    <xdr:cxnSp macro="">
      <xdr:nvCxnSpPr>
        <xdr:cNvPr id="379" name="直線コネクタ 378"/>
        <xdr:cNvCxnSpPr/>
      </xdr:nvCxnSpPr>
      <xdr:spPr>
        <a:xfrm flipV="1">
          <a:off x="13512800" y="75158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389" name="楕円 388"/>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390"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391" name="楕円 390"/>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392" name="テキスト ボックス 391"/>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393" name="楕円 392"/>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394" name="テキスト ボックス 393"/>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395" name="楕円 394"/>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396" name="テキスト ボックス 395"/>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25823</xdr:rowOff>
    </xdr:from>
    <xdr:to>
      <xdr:col>64</xdr:col>
      <xdr:colOff>152400</xdr:colOff>
      <xdr:row>44</xdr:row>
      <xdr:rowOff>127423</xdr:rowOff>
    </xdr:to>
    <xdr:sp macro="" textlink="">
      <xdr:nvSpPr>
        <xdr:cNvPr id="397" name="楕円 396"/>
        <xdr:cNvSpPr/>
      </xdr:nvSpPr>
      <xdr:spPr>
        <a:xfrm>
          <a:off x="13462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112200</xdr:rowOff>
    </xdr:from>
    <xdr:ext cx="762000" cy="259045"/>
    <xdr:sp macro="" textlink="">
      <xdr:nvSpPr>
        <xdr:cNvPr id="398" name="テキスト ボックス 397"/>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近年の新規発行地方債の抑制や繰上償還による地方債残高の減少及び基金の増加により将来負担比率は無しとなっている。今後も地方債残高を抑え、将来負担比率無しの状態を維持するよう努める。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
1,523
88.26
3,043,523
2,941,901
73,436
1,625,727
2,857,776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人件費は類似団体平均値を上回っている。平成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年度と比較して人件費の経常一般財源</a:t>
          </a:r>
          <a:r>
            <a:rPr kumimoji="1" lang="ja-JP" altLang="en-US" sz="1100">
              <a:solidFill>
                <a:schemeClr val="dk1"/>
              </a:solidFill>
              <a:effectLst/>
              <a:latin typeface="+mn-lt"/>
              <a:ea typeface="+mn-ea"/>
              <a:cs typeface="+mn-cs"/>
            </a:rPr>
            <a:t>が増加したこと</a:t>
          </a:r>
          <a:r>
            <a:rPr kumimoji="1" lang="ja-JP" altLang="ja-JP" sz="1100">
              <a:solidFill>
                <a:schemeClr val="dk1"/>
              </a:solidFill>
              <a:effectLst/>
              <a:latin typeface="+mn-lt"/>
              <a:ea typeface="+mn-ea"/>
              <a:cs typeface="+mn-cs"/>
            </a:rPr>
            <a:t>により悪化している。今後も計画的な職員採用を実施し削減を図る。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35</xdr:row>
      <xdr:rowOff>65278</xdr:rowOff>
    </xdr:to>
    <xdr:cxnSp macro="">
      <xdr:nvCxnSpPr>
        <xdr:cNvPr id="64" name="直線コネクタ 63"/>
        <xdr:cNvCxnSpPr/>
      </xdr:nvCxnSpPr>
      <xdr:spPr>
        <a:xfrm>
          <a:off x="3987800" y="60294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19558</xdr:rowOff>
    </xdr:from>
    <xdr:to>
      <xdr:col>19</xdr:col>
      <xdr:colOff>187325</xdr:colOff>
      <xdr:row>35</xdr:row>
      <xdr:rowOff>28702</xdr:rowOff>
    </xdr:to>
    <xdr:cxnSp macro="">
      <xdr:nvCxnSpPr>
        <xdr:cNvPr id="67" name="直線コネクタ 66"/>
        <xdr:cNvCxnSpPr/>
      </xdr:nvCxnSpPr>
      <xdr:spPr>
        <a:xfrm>
          <a:off x="3098800" y="6020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19558</xdr:rowOff>
    </xdr:from>
    <xdr:to>
      <xdr:col>15</xdr:col>
      <xdr:colOff>98425</xdr:colOff>
      <xdr:row>36</xdr:row>
      <xdr:rowOff>21844</xdr:rowOff>
    </xdr:to>
    <xdr:cxnSp macro="">
      <xdr:nvCxnSpPr>
        <xdr:cNvPr id="70" name="直線コネクタ 69"/>
        <xdr:cNvCxnSpPr/>
      </xdr:nvCxnSpPr>
      <xdr:spPr>
        <a:xfrm flipV="1">
          <a:off x="2209800" y="60203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21844</xdr:rowOff>
    </xdr:to>
    <xdr:cxnSp macro="">
      <xdr:nvCxnSpPr>
        <xdr:cNvPr id="73" name="直線コネクタ 72"/>
        <xdr:cNvCxnSpPr/>
      </xdr:nvCxnSpPr>
      <xdr:spPr>
        <a:xfrm>
          <a:off x="1320800" y="6180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xdr:rowOff>
    </xdr:from>
    <xdr:to>
      <xdr:col>24</xdr:col>
      <xdr:colOff>76200</xdr:colOff>
      <xdr:row>35</xdr:row>
      <xdr:rowOff>116078</xdr:rowOff>
    </xdr:to>
    <xdr:sp macro="" textlink="">
      <xdr:nvSpPr>
        <xdr:cNvPr id="83" name="楕円 82"/>
        <xdr:cNvSpPr/>
      </xdr:nvSpPr>
      <xdr:spPr>
        <a:xfrm>
          <a:off x="4775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158005</xdr:rowOff>
    </xdr:from>
    <xdr:ext cx="762000" cy="259045"/>
    <xdr:sp macro="" textlink="">
      <xdr:nvSpPr>
        <xdr:cNvPr id="84" name="人件費該当値テキスト"/>
        <xdr:cNvSpPr txBox="1"/>
      </xdr:nvSpPr>
      <xdr:spPr>
        <a:xfrm>
          <a:off x="4914900" y="598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149352</xdr:rowOff>
    </xdr:from>
    <xdr:to>
      <xdr:col>20</xdr:col>
      <xdr:colOff>38100</xdr:colOff>
      <xdr:row>35</xdr:row>
      <xdr:rowOff>79502</xdr:rowOff>
    </xdr:to>
    <xdr:sp macro="" textlink="">
      <xdr:nvSpPr>
        <xdr:cNvPr id="85" name="楕円 84"/>
        <xdr:cNvSpPr/>
      </xdr:nvSpPr>
      <xdr:spPr>
        <a:xfrm>
          <a:off x="3937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64279</xdr:rowOff>
    </xdr:from>
    <xdr:ext cx="736600" cy="259045"/>
    <xdr:sp macro="" textlink="">
      <xdr:nvSpPr>
        <xdr:cNvPr id="86" name="テキスト ボックス 85"/>
        <xdr:cNvSpPr txBox="1"/>
      </xdr:nvSpPr>
      <xdr:spPr>
        <a:xfrm>
          <a:off x="3606800" y="606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140208</xdr:rowOff>
    </xdr:from>
    <xdr:to>
      <xdr:col>15</xdr:col>
      <xdr:colOff>149225</xdr:colOff>
      <xdr:row>35</xdr:row>
      <xdr:rowOff>70358</xdr:rowOff>
    </xdr:to>
    <xdr:sp macro="" textlink="">
      <xdr:nvSpPr>
        <xdr:cNvPr id="87" name="楕円 86"/>
        <xdr:cNvSpPr/>
      </xdr:nvSpPr>
      <xdr:spPr>
        <a:xfrm>
          <a:off x="3048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55135</xdr:rowOff>
    </xdr:from>
    <xdr:ext cx="762000" cy="259045"/>
    <xdr:sp macro="" textlink="">
      <xdr:nvSpPr>
        <xdr:cNvPr id="88" name="テキスト ボックス 87"/>
        <xdr:cNvSpPr txBox="1"/>
      </xdr:nvSpPr>
      <xdr:spPr>
        <a:xfrm>
          <a:off x="27178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57421</xdr:rowOff>
    </xdr:from>
    <xdr:ext cx="762000" cy="259045"/>
    <xdr:sp macro="" textlink="">
      <xdr:nvSpPr>
        <xdr:cNvPr id="90" name="テキスト ボックス 89"/>
        <xdr:cNvSpPr txBox="1"/>
      </xdr:nvSpPr>
      <xdr:spPr>
        <a:xfrm>
          <a:off x="1828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128778</xdr:rowOff>
    </xdr:from>
    <xdr:to>
      <xdr:col>6</xdr:col>
      <xdr:colOff>171450</xdr:colOff>
      <xdr:row>36</xdr:row>
      <xdr:rowOff>58928</xdr:rowOff>
    </xdr:to>
    <xdr:sp macro="" textlink="">
      <xdr:nvSpPr>
        <xdr:cNvPr id="91" name="楕円 90"/>
        <xdr:cNvSpPr/>
      </xdr:nvSpPr>
      <xdr:spPr>
        <a:xfrm>
          <a:off x="1270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43705</xdr:rowOff>
    </xdr:from>
    <xdr:ext cx="762000" cy="259045"/>
    <xdr:sp macro="" textlink="">
      <xdr:nvSpPr>
        <xdr:cNvPr id="92" name="テキスト ボックス 91"/>
        <xdr:cNvSpPr txBox="1"/>
      </xdr:nvSpPr>
      <xdr:spPr>
        <a:xfrm>
          <a:off x="939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年度までは類似団体平均値を上回っていたが平成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下回っ</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。しかし電算関係経費の増などにより今後悪化が懸念される。各種委託料の見直しや、旅費・需用費の抑制及び予算編成時のシ－リングの実施などにより抑制を図る。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60706</xdr:rowOff>
    </xdr:to>
    <xdr:cxnSp macro="">
      <xdr:nvCxnSpPr>
        <xdr:cNvPr id="122" name="直線コネクタ 121"/>
        <xdr:cNvCxnSpPr/>
      </xdr:nvCxnSpPr>
      <xdr:spPr>
        <a:xfrm flipV="1">
          <a:off x="15671800" y="29479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60706</xdr:rowOff>
    </xdr:to>
    <xdr:cxnSp macro="">
      <xdr:nvCxnSpPr>
        <xdr:cNvPr id="125" name="直線コネクタ 124"/>
        <xdr:cNvCxnSpPr/>
      </xdr:nvCxnSpPr>
      <xdr:spPr>
        <a:xfrm>
          <a:off x="14782800" y="2966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51562</xdr:rowOff>
    </xdr:to>
    <xdr:cxnSp macro="">
      <xdr:nvCxnSpPr>
        <xdr:cNvPr id="128" name="直線コネクタ 127"/>
        <xdr:cNvCxnSpPr/>
      </xdr:nvCxnSpPr>
      <xdr:spPr>
        <a:xfrm>
          <a:off x="13893800" y="2952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37846</xdr:rowOff>
    </xdr:to>
    <xdr:cxnSp macro="">
      <xdr:nvCxnSpPr>
        <xdr:cNvPr id="131" name="直線コネクタ 130"/>
        <xdr:cNvCxnSpPr/>
      </xdr:nvCxnSpPr>
      <xdr:spPr>
        <a:xfrm>
          <a:off x="13004800" y="2943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1" name="楕円 140"/>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170451</xdr:rowOff>
    </xdr:from>
    <xdr:ext cx="762000" cy="259045"/>
    <xdr:sp macro="" textlink="">
      <xdr:nvSpPr>
        <xdr:cNvPr id="142" name="物件費該当値テキスト"/>
        <xdr:cNvSpPr txBox="1"/>
      </xdr:nvSpPr>
      <xdr:spPr>
        <a:xfrm>
          <a:off x="16598900" y="274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3" name="楕円 142"/>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121683</xdr:rowOff>
    </xdr:from>
    <xdr:ext cx="736600" cy="259045"/>
    <xdr:sp macro="" textlink="">
      <xdr:nvSpPr>
        <xdr:cNvPr id="144" name="テキスト ボックス 143"/>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5" name="楕円 144"/>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6" name="テキスト ボックス 145"/>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158496</xdr:rowOff>
    </xdr:from>
    <xdr:to>
      <xdr:col>69</xdr:col>
      <xdr:colOff>142875</xdr:colOff>
      <xdr:row>17</xdr:row>
      <xdr:rowOff>88646</xdr:rowOff>
    </xdr:to>
    <xdr:sp macro="" textlink="">
      <xdr:nvSpPr>
        <xdr:cNvPr id="147" name="楕円 146"/>
        <xdr:cNvSpPr/>
      </xdr:nvSpPr>
      <xdr:spPr>
        <a:xfrm>
          <a:off x="13843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48" name="テキスト ボックス 147"/>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49" name="楕円 148"/>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64279</xdr:rowOff>
    </xdr:from>
    <xdr:ext cx="762000" cy="259045"/>
    <xdr:sp macro="" textlink="">
      <xdr:nvSpPr>
        <xdr:cNvPr id="150" name="テキスト ボックス 149"/>
        <xdr:cNvSpPr txBox="1"/>
      </xdr:nvSpPr>
      <xdr:spPr>
        <a:xfrm>
          <a:off x="12623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扶助費は類似団体平均値を下回っている。高齢者割合が高いこと</a:t>
          </a:r>
          <a:r>
            <a:rPr kumimoji="1" lang="ja-JP" altLang="en-US" sz="1100">
              <a:solidFill>
                <a:schemeClr val="dk1"/>
              </a:solidFill>
              <a:effectLst/>
              <a:latin typeface="+mn-lt"/>
              <a:ea typeface="+mn-ea"/>
              <a:cs typeface="+mn-cs"/>
            </a:rPr>
            <a:t>や子育て支援に係る単独事業</a:t>
          </a:r>
          <a:r>
            <a:rPr kumimoji="1" lang="ja-JP" altLang="ja-JP" sz="1100">
              <a:solidFill>
                <a:schemeClr val="dk1"/>
              </a:solidFill>
              <a:effectLst/>
              <a:latin typeface="+mn-lt"/>
              <a:ea typeface="+mn-ea"/>
              <a:cs typeface="+mn-cs"/>
            </a:rPr>
            <a:t>等により今後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悪化が懸念される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行政</a:t>
          </a:r>
          <a:r>
            <a:rPr kumimoji="1" lang="ja-JP" altLang="ja-JP" sz="1100">
              <a:solidFill>
                <a:schemeClr val="dk1"/>
              </a:solidFill>
              <a:effectLst/>
              <a:latin typeface="+mn-lt"/>
              <a:ea typeface="+mn-ea"/>
              <a:cs typeface="+mn-cs"/>
            </a:rPr>
            <a:t>サ－ビスを低下させないようにしながら、かつ介護予防の推進等により上昇を抑えることに努める。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4535</xdr:rowOff>
    </xdr:to>
    <xdr:cxnSp macro="">
      <xdr:nvCxnSpPr>
        <xdr:cNvPr id="184" name="直線コネクタ 183"/>
        <xdr:cNvCxnSpPr/>
      </xdr:nvCxnSpPr>
      <xdr:spPr>
        <a:xfrm>
          <a:off x="3987800" y="9401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143328</xdr:rowOff>
    </xdr:to>
    <xdr:cxnSp macro="">
      <xdr:nvCxnSpPr>
        <xdr:cNvPr id="187" name="直線コネクタ 186"/>
        <xdr:cNvCxnSpPr/>
      </xdr:nvCxnSpPr>
      <xdr:spPr>
        <a:xfrm>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127000</xdr:rowOff>
    </xdr:to>
    <xdr:cxnSp macro="">
      <xdr:nvCxnSpPr>
        <xdr:cNvPr id="190" name="直線コネクタ 189"/>
        <xdr:cNvCxnSpPr/>
      </xdr:nvCxnSpPr>
      <xdr:spPr>
        <a:xfrm>
          <a:off x="2209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94343</xdr:rowOff>
    </xdr:to>
    <xdr:cxnSp macro="">
      <xdr:nvCxnSpPr>
        <xdr:cNvPr id="193" name="直線コネクタ 192"/>
        <xdr:cNvCxnSpPr/>
      </xdr:nvCxnSpPr>
      <xdr:spPr>
        <a:xfrm flipV="1">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3" name="楕円 202"/>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4"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8" name="テキスト ボックス 207"/>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0.4</a:t>
          </a:r>
          <a:r>
            <a:rPr kumimoji="1" lang="ja-JP" altLang="en-US" sz="1100">
              <a:solidFill>
                <a:sysClr val="windowText" lastClr="000000"/>
              </a:solidFill>
              <a:effectLst/>
              <a:latin typeface="+mn-lt"/>
              <a:ea typeface="+mn-ea"/>
              <a:cs typeface="+mn-cs"/>
            </a:rPr>
            <a:t>ポイント低下したが、</a:t>
          </a:r>
          <a:r>
            <a:rPr kumimoji="1" lang="ja-JP" altLang="ja-JP" sz="1100">
              <a:solidFill>
                <a:sysClr val="windowText" lastClr="000000"/>
              </a:solidFill>
              <a:effectLst/>
              <a:latin typeface="+mn-lt"/>
              <a:ea typeface="+mn-ea"/>
              <a:cs typeface="+mn-cs"/>
            </a:rPr>
            <a:t>類似団体平均値を上回っている。繰出金については公営企業の継続事業による公債費の増や医療費が高い水準で移行していること等により今後</a:t>
          </a:r>
          <a:r>
            <a:rPr kumimoji="1" lang="ja-JP" altLang="en-US" sz="1100">
              <a:solidFill>
                <a:sysClr val="windowText" lastClr="000000"/>
              </a:solidFill>
              <a:effectLst/>
              <a:latin typeface="+mn-lt"/>
              <a:ea typeface="+mn-ea"/>
              <a:cs typeface="+mn-cs"/>
            </a:rPr>
            <a:t>の比率上昇</a:t>
          </a:r>
          <a:r>
            <a:rPr kumimoji="1" lang="ja-JP" altLang="ja-JP" sz="1100">
              <a:solidFill>
                <a:sysClr val="windowText" lastClr="000000"/>
              </a:solidFill>
              <a:effectLst/>
              <a:latin typeface="+mn-lt"/>
              <a:ea typeface="+mn-ea"/>
              <a:cs typeface="+mn-cs"/>
            </a:rPr>
            <a:t>が懸念される。介護予防の推進</a:t>
          </a:r>
          <a:r>
            <a:rPr kumimoji="1" lang="ja-JP" altLang="en-US" sz="1100">
              <a:solidFill>
                <a:sysClr val="windowText" lastClr="000000"/>
              </a:solidFill>
              <a:effectLst/>
              <a:latin typeface="+mn-lt"/>
              <a:ea typeface="+mn-ea"/>
              <a:cs typeface="+mn-cs"/>
            </a:rPr>
            <a:t>や適正な使用料・保険料の設定等により</a:t>
          </a:r>
          <a:r>
            <a:rPr kumimoji="1" lang="ja-JP" altLang="ja-JP" sz="1100">
              <a:solidFill>
                <a:sysClr val="windowText" lastClr="000000"/>
              </a:solidFill>
              <a:effectLst/>
              <a:latin typeface="+mn-lt"/>
              <a:ea typeface="+mn-ea"/>
              <a:cs typeface="+mn-cs"/>
            </a:rPr>
            <a:t>、繰出基準を超える繰出金の抑制に努める。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66040</xdr:rowOff>
    </xdr:to>
    <xdr:cxnSp macro="">
      <xdr:nvCxnSpPr>
        <xdr:cNvPr id="244" name="直線コネクタ 243"/>
        <xdr:cNvCxnSpPr/>
      </xdr:nvCxnSpPr>
      <xdr:spPr>
        <a:xfrm flipV="1">
          <a:off x="15671800" y="997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66040</xdr:rowOff>
    </xdr:to>
    <xdr:cxnSp macro="">
      <xdr:nvCxnSpPr>
        <xdr:cNvPr id="247" name="直線コネクタ 246"/>
        <xdr:cNvCxnSpPr/>
      </xdr:nvCxnSpPr>
      <xdr:spPr>
        <a:xfrm>
          <a:off x="14782800" y="99034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153670</xdr:rowOff>
    </xdr:to>
    <xdr:cxnSp macro="">
      <xdr:nvCxnSpPr>
        <xdr:cNvPr id="250" name="直線コネクタ 249"/>
        <xdr:cNvCxnSpPr/>
      </xdr:nvCxnSpPr>
      <xdr:spPr>
        <a:xfrm flipV="1">
          <a:off x="13893800" y="990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77470</xdr:rowOff>
    </xdr:from>
    <xdr:to>
      <xdr:col>69</xdr:col>
      <xdr:colOff>92075</xdr:colOff>
      <xdr:row>57</xdr:row>
      <xdr:rowOff>153670</xdr:rowOff>
    </xdr:to>
    <xdr:cxnSp macro="">
      <xdr:nvCxnSpPr>
        <xdr:cNvPr id="253" name="直線コネクタ 252"/>
        <xdr:cNvCxnSpPr/>
      </xdr:nvCxnSpPr>
      <xdr:spPr>
        <a:xfrm>
          <a:off x="13004800" y="985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3" name="楕円 262"/>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4"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65" name="楕円 264"/>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66" name="テキスト ボックス 265"/>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67" name="楕円 266"/>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68" name="テキスト ボックス 267"/>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69" name="楕円 268"/>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43197</xdr:rowOff>
    </xdr:from>
    <xdr:ext cx="762000" cy="259045"/>
    <xdr:sp macro="" textlink="">
      <xdr:nvSpPr>
        <xdr:cNvPr id="270" name="テキスト ボックス 269"/>
        <xdr:cNvSpPr txBox="1"/>
      </xdr:nvSpPr>
      <xdr:spPr>
        <a:xfrm>
          <a:off x="13512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71" name="楕円 270"/>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138447</xdr:rowOff>
    </xdr:from>
    <xdr:ext cx="762000" cy="259045"/>
    <xdr:sp macro="" textlink="">
      <xdr:nvSpPr>
        <xdr:cNvPr id="272" name="テキスト ボックス 271"/>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補助費は類似団体平均値を下回っている</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H29</a:t>
          </a:r>
          <a:r>
            <a:rPr kumimoji="1" lang="ja-JP" altLang="en-US" sz="1100">
              <a:solidFill>
                <a:sysClr val="windowText" lastClr="000000"/>
              </a:solidFill>
              <a:effectLst/>
              <a:latin typeface="+mn-lt"/>
              <a:ea typeface="+mn-ea"/>
              <a:cs typeface="+mn-cs"/>
            </a:rPr>
            <a:t>は比率が上昇している。</a:t>
          </a:r>
          <a:r>
            <a:rPr kumimoji="1" lang="ja-JP" altLang="ja-JP" sz="1100">
              <a:solidFill>
                <a:sysClr val="windowText" lastClr="000000"/>
              </a:solidFill>
              <a:effectLst/>
              <a:latin typeface="+mn-lt"/>
              <a:ea typeface="+mn-ea"/>
              <a:cs typeface="+mn-cs"/>
            </a:rPr>
            <a:t>各種</a:t>
          </a:r>
          <a:r>
            <a:rPr kumimoji="1" lang="ja-JP" altLang="ja-JP" sz="1100">
              <a:solidFill>
                <a:schemeClr val="dk1"/>
              </a:solidFill>
              <a:effectLst/>
              <a:latin typeface="+mn-lt"/>
              <a:ea typeface="+mn-ea"/>
              <a:cs typeface="+mn-cs"/>
            </a:rPr>
            <a:t>団体への補助金の見直しや不要な負担金の削除を図り改善に努める。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30988</xdr:rowOff>
    </xdr:to>
    <xdr:cxnSp macro="">
      <xdr:nvCxnSpPr>
        <xdr:cNvPr id="302" name="直線コネクタ 301"/>
        <xdr:cNvCxnSpPr/>
      </xdr:nvCxnSpPr>
      <xdr:spPr>
        <a:xfrm>
          <a:off x="15671800" y="6157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35</xdr:row>
      <xdr:rowOff>156718</xdr:rowOff>
    </xdr:to>
    <xdr:cxnSp macro="">
      <xdr:nvCxnSpPr>
        <xdr:cNvPr id="305" name="直線コネクタ 304"/>
        <xdr:cNvCxnSpPr/>
      </xdr:nvCxnSpPr>
      <xdr:spPr>
        <a:xfrm>
          <a:off x="14782800" y="6107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115570</xdr:rowOff>
    </xdr:to>
    <xdr:cxnSp macro="">
      <xdr:nvCxnSpPr>
        <xdr:cNvPr id="308" name="直線コネクタ 307"/>
        <xdr:cNvCxnSpPr/>
      </xdr:nvCxnSpPr>
      <xdr:spPr>
        <a:xfrm flipV="1">
          <a:off x="13893800" y="6107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115570</xdr:rowOff>
    </xdr:to>
    <xdr:cxnSp macro="">
      <xdr:nvCxnSpPr>
        <xdr:cNvPr id="311" name="直線コネクタ 310"/>
        <xdr:cNvCxnSpPr/>
      </xdr:nvCxnSpPr>
      <xdr:spPr>
        <a:xfrm>
          <a:off x="13004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1" name="楕円 320"/>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2"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3" name="楕円 322"/>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4" name="テキスト ボックス 323"/>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25" name="楕円 324"/>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26" name="テキスト ボックス 325"/>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7" name="楕円 326"/>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8" name="テキスト ボックス 327"/>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29" name="楕円 328"/>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0" name="テキスト ボックス 329"/>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公債費は類似団体平均値を上回っている。主な要因として港湾・漁港の整備や学校教育施設の整備、道路改良事業等であ</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、近年</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新規発行地方債の抑制や繰上償還の実施により地方債残高の</a:t>
          </a:r>
          <a:r>
            <a:rPr kumimoji="1" lang="ja-JP" altLang="en-US" sz="1100">
              <a:solidFill>
                <a:sysClr val="windowText" lastClr="000000"/>
              </a:solidFill>
              <a:effectLst/>
              <a:latin typeface="+mn-lt"/>
              <a:ea typeface="+mn-ea"/>
              <a:cs typeface="+mn-cs"/>
            </a:rPr>
            <a:t>削減</a:t>
          </a:r>
          <a:r>
            <a:rPr kumimoji="1" lang="ja-JP" altLang="ja-JP" sz="1100">
              <a:solidFill>
                <a:sysClr val="windowText" lastClr="000000"/>
              </a:solidFill>
              <a:effectLst/>
              <a:latin typeface="+mn-lt"/>
              <a:ea typeface="+mn-ea"/>
              <a:cs typeface="+mn-cs"/>
            </a:rPr>
            <a:t>に努めている。今後も地方債残高の</a:t>
          </a:r>
          <a:r>
            <a:rPr kumimoji="1" lang="ja-JP" altLang="en-US" sz="1100">
              <a:solidFill>
                <a:sysClr val="windowText" lastClr="000000"/>
              </a:solidFill>
              <a:effectLst/>
              <a:latin typeface="+mn-lt"/>
              <a:ea typeface="+mn-ea"/>
              <a:cs typeface="+mn-cs"/>
            </a:rPr>
            <a:t>削減</a:t>
          </a:r>
          <a:r>
            <a:rPr kumimoji="1" lang="ja-JP" altLang="ja-JP" sz="1100">
              <a:solidFill>
                <a:sysClr val="windowText" lastClr="000000"/>
              </a:solidFill>
              <a:effectLst/>
              <a:latin typeface="+mn-lt"/>
              <a:ea typeface="+mn-ea"/>
              <a:cs typeface="+mn-cs"/>
            </a:rPr>
            <a:t>を図り、公債費の減少に努める。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142239</xdr:rowOff>
    </xdr:from>
    <xdr:to>
      <xdr:col>24</xdr:col>
      <xdr:colOff>25400</xdr:colOff>
      <xdr:row>78</xdr:row>
      <xdr:rowOff>8889</xdr:rowOff>
    </xdr:to>
    <xdr:cxnSp macro="">
      <xdr:nvCxnSpPr>
        <xdr:cNvPr id="362" name="直線コネクタ 361"/>
        <xdr:cNvCxnSpPr/>
      </xdr:nvCxnSpPr>
      <xdr:spPr>
        <a:xfrm flipV="1">
          <a:off x="3987800" y="133438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16527</xdr:rowOff>
    </xdr:from>
    <xdr:ext cx="762000" cy="259045"/>
    <xdr:sp macro="" textlink="">
      <xdr:nvSpPr>
        <xdr:cNvPr id="363" name="公債費平均値テキスト"/>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8889</xdr:rowOff>
    </xdr:from>
    <xdr:to>
      <xdr:col>19</xdr:col>
      <xdr:colOff>187325</xdr:colOff>
      <xdr:row>78</xdr:row>
      <xdr:rowOff>27939</xdr:rowOff>
    </xdr:to>
    <xdr:cxnSp macro="">
      <xdr:nvCxnSpPr>
        <xdr:cNvPr id="365" name="直線コネクタ 364"/>
        <xdr:cNvCxnSpPr/>
      </xdr:nvCxnSpPr>
      <xdr:spPr>
        <a:xfrm flipV="1">
          <a:off x="3098800" y="133819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27939</xdr:rowOff>
    </xdr:from>
    <xdr:to>
      <xdr:col>15</xdr:col>
      <xdr:colOff>98425</xdr:colOff>
      <xdr:row>78</xdr:row>
      <xdr:rowOff>119380</xdr:rowOff>
    </xdr:to>
    <xdr:cxnSp macro="">
      <xdr:nvCxnSpPr>
        <xdr:cNvPr id="368" name="直線コネクタ 367"/>
        <xdr:cNvCxnSpPr/>
      </xdr:nvCxnSpPr>
      <xdr:spPr>
        <a:xfrm flipV="1">
          <a:off x="2209800" y="13401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78</xdr:row>
      <xdr:rowOff>142239</xdr:rowOff>
    </xdr:to>
    <xdr:cxnSp macro="">
      <xdr:nvCxnSpPr>
        <xdr:cNvPr id="371" name="直線コネクタ 370"/>
        <xdr:cNvCxnSpPr/>
      </xdr:nvCxnSpPr>
      <xdr:spPr>
        <a:xfrm flipV="1">
          <a:off x="1320800" y="13492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91439</xdr:rowOff>
    </xdr:from>
    <xdr:to>
      <xdr:col>24</xdr:col>
      <xdr:colOff>76200</xdr:colOff>
      <xdr:row>78</xdr:row>
      <xdr:rowOff>21589</xdr:rowOff>
    </xdr:to>
    <xdr:sp macro="" textlink="">
      <xdr:nvSpPr>
        <xdr:cNvPr id="381" name="楕円 380"/>
        <xdr:cNvSpPr/>
      </xdr:nvSpPr>
      <xdr:spPr>
        <a:xfrm>
          <a:off x="4775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63516</xdr:rowOff>
    </xdr:from>
    <xdr:ext cx="762000" cy="259045"/>
    <xdr:sp macro="" textlink="">
      <xdr:nvSpPr>
        <xdr:cNvPr id="382" name="公債費該当値テキスト"/>
        <xdr:cNvSpPr txBox="1"/>
      </xdr:nvSpPr>
      <xdr:spPr>
        <a:xfrm>
          <a:off x="4914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129539</xdr:rowOff>
    </xdr:from>
    <xdr:to>
      <xdr:col>20</xdr:col>
      <xdr:colOff>38100</xdr:colOff>
      <xdr:row>78</xdr:row>
      <xdr:rowOff>59689</xdr:rowOff>
    </xdr:to>
    <xdr:sp macro="" textlink="">
      <xdr:nvSpPr>
        <xdr:cNvPr id="383" name="楕円 382"/>
        <xdr:cNvSpPr/>
      </xdr:nvSpPr>
      <xdr:spPr>
        <a:xfrm>
          <a:off x="3937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44466</xdr:rowOff>
    </xdr:from>
    <xdr:ext cx="736600" cy="259045"/>
    <xdr:sp macro="" textlink="">
      <xdr:nvSpPr>
        <xdr:cNvPr id="384" name="テキスト ボックス 383"/>
        <xdr:cNvSpPr txBox="1"/>
      </xdr:nvSpPr>
      <xdr:spPr>
        <a:xfrm>
          <a:off x="3606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148589</xdr:rowOff>
    </xdr:from>
    <xdr:to>
      <xdr:col>15</xdr:col>
      <xdr:colOff>149225</xdr:colOff>
      <xdr:row>78</xdr:row>
      <xdr:rowOff>78739</xdr:rowOff>
    </xdr:to>
    <xdr:sp macro="" textlink="">
      <xdr:nvSpPr>
        <xdr:cNvPr id="385" name="楕円 384"/>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86" name="テキスト ボックス 385"/>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387" name="楕円 386"/>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388" name="テキスト ボックス 387"/>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89" name="楕円 388"/>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90" name="テキスト ボックス 389"/>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類似団体平均値を下回っているが物件費が上昇傾向にあり、また繰出金の増加が予想されることにより今後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が懸念される。計画的な職員採用による人件費の抑制や予算編成時のシ－リングの実施などにより改善を図る。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79648</xdr:rowOff>
    </xdr:from>
    <xdr:to>
      <xdr:col>82</xdr:col>
      <xdr:colOff>107950</xdr:colOff>
      <xdr:row>77</xdr:row>
      <xdr:rowOff>112305</xdr:rowOff>
    </xdr:to>
    <xdr:cxnSp macro="">
      <xdr:nvCxnSpPr>
        <xdr:cNvPr id="425" name="直線コネクタ 424"/>
        <xdr:cNvCxnSpPr/>
      </xdr:nvCxnSpPr>
      <xdr:spPr>
        <a:xfrm>
          <a:off x="15671800" y="132812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153126</xdr:rowOff>
    </xdr:from>
    <xdr:to>
      <xdr:col>78</xdr:col>
      <xdr:colOff>69850</xdr:colOff>
      <xdr:row>77</xdr:row>
      <xdr:rowOff>79648</xdr:rowOff>
    </xdr:to>
    <xdr:cxnSp macro="">
      <xdr:nvCxnSpPr>
        <xdr:cNvPr id="428" name="直線コネクタ 427"/>
        <xdr:cNvCxnSpPr/>
      </xdr:nvCxnSpPr>
      <xdr:spPr>
        <a:xfrm>
          <a:off x="14782800" y="13183326"/>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153126</xdr:rowOff>
    </xdr:from>
    <xdr:to>
      <xdr:col>73</xdr:col>
      <xdr:colOff>180975</xdr:colOff>
      <xdr:row>77</xdr:row>
      <xdr:rowOff>102507</xdr:rowOff>
    </xdr:to>
    <xdr:cxnSp macro="">
      <xdr:nvCxnSpPr>
        <xdr:cNvPr id="431" name="直線コネクタ 430"/>
        <xdr:cNvCxnSpPr/>
      </xdr:nvCxnSpPr>
      <xdr:spPr>
        <a:xfrm flipV="1">
          <a:off x="13893800" y="13183326"/>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40458</xdr:rowOff>
    </xdr:from>
    <xdr:to>
      <xdr:col>69</xdr:col>
      <xdr:colOff>92075</xdr:colOff>
      <xdr:row>77</xdr:row>
      <xdr:rowOff>102507</xdr:rowOff>
    </xdr:to>
    <xdr:cxnSp macro="">
      <xdr:nvCxnSpPr>
        <xdr:cNvPr id="434" name="直線コネクタ 433"/>
        <xdr:cNvCxnSpPr/>
      </xdr:nvCxnSpPr>
      <xdr:spPr>
        <a:xfrm>
          <a:off x="13004800" y="132421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61505</xdr:rowOff>
    </xdr:from>
    <xdr:to>
      <xdr:col>82</xdr:col>
      <xdr:colOff>158750</xdr:colOff>
      <xdr:row>77</xdr:row>
      <xdr:rowOff>163105</xdr:rowOff>
    </xdr:to>
    <xdr:sp macro="" textlink="">
      <xdr:nvSpPr>
        <xdr:cNvPr id="444" name="楕円 443"/>
        <xdr:cNvSpPr/>
      </xdr:nvSpPr>
      <xdr:spPr>
        <a:xfrm>
          <a:off x="164592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78032</xdr:rowOff>
    </xdr:from>
    <xdr:ext cx="762000" cy="259045"/>
    <xdr:sp macro="" textlink="">
      <xdr:nvSpPr>
        <xdr:cNvPr id="445" name="公債費以外該当値テキスト"/>
        <xdr:cNvSpPr txBox="1"/>
      </xdr:nvSpPr>
      <xdr:spPr>
        <a:xfrm>
          <a:off x="16598900" y="1310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28848</xdr:rowOff>
    </xdr:from>
    <xdr:to>
      <xdr:col>78</xdr:col>
      <xdr:colOff>120650</xdr:colOff>
      <xdr:row>77</xdr:row>
      <xdr:rowOff>130448</xdr:rowOff>
    </xdr:to>
    <xdr:sp macro="" textlink="">
      <xdr:nvSpPr>
        <xdr:cNvPr id="446" name="楕円 445"/>
        <xdr:cNvSpPr/>
      </xdr:nvSpPr>
      <xdr:spPr>
        <a:xfrm>
          <a:off x="15621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140625</xdr:rowOff>
    </xdr:from>
    <xdr:ext cx="736600" cy="259045"/>
    <xdr:sp macro="" textlink="">
      <xdr:nvSpPr>
        <xdr:cNvPr id="447" name="テキスト ボックス 446"/>
        <xdr:cNvSpPr txBox="1"/>
      </xdr:nvSpPr>
      <xdr:spPr>
        <a:xfrm>
          <a:off x="15290800" y="12999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102326</xdr:rowOff>
    </xdr:from>
    <xdr:to>
      <xdr:col>74</xdr:col>
      <xdr:colOff>31750</xdr:colOff>
      <xdr:row>77</xdr:row>
      <xdr:rowOff>32476</xdr:rowOff>
    </xdr:to>
    <xdr:sp macro="" textlink="">
      <xdr:nvSpPr>
        <xdr:cNvPr id="448" name="楕円 447"/>
        <xdr:cNvSpPr/>
      </xdr:nvSpPr>
      <xdr:spPr>
        <a:xfrm>
          <a:off x="14732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42653</xdr:rowOff>
    </xdr:from>
    <xdr:ext cx="762000" cy="259045"/>
    <xdr:sp macro="" textlink="">
      <xdr:nvSpPr>
        <xdr:cNvPr id="449" name="テキスト ボックス 448"/>
        <xdr:cNvSpPr txBox="1"/>
      </xdr:nvSpPr>
      <xdr:spPr>
        <a:xfrm>
          <a:off x="14401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51707</xdr:rowOff>
    </xdr:from>
    <xdr:to>
      <xdr:col>69</xdr:col>
      <xdr:colOff>142875</xdr:colOff>
      <xdr:row>77</xdr:row>
      <xdr:rowOff>153307</xdr:rowOff>
    </xdr:to>
    <xdr:sp macro="" textlink="">
      <xdr:nvSpPr>
        <xdr:cNvPr id="450" name="楕円 449"/>
        <xdr:cNvSpPr/>
      </xdr:nvSpPr>
      <xdr:spPr>
        <a:xfrm>
          <a:off x="13843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163484</xdr:rowOff>
    </xdr:from>
    <xdr:ext cx="762000" cy="259045"/>
    <xdr:sp macro="" textlink="">
      <xdr:nvSpPr>
        <xdr:cNvPr id="451" name="テキスト ボックス 450"/>
        <xdr:cNvSpPr txBox="1"/>
      </xdr:nvSpPr>
      <xdr:spPr>
        <a:xfrm>
          <a:off x="13512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161108</xdr:rowOff>
    </xdr:from>
    <xdr:to>
      <xdr:col>65</xdr:col>
      <xdr:colOff>53975</xdr:colOff>
      <xdr:row>77</xdr:row>
      <xdr:rowOff>91258</xdr:rowOff>
    </xdr:to>
    <xdr:sp macro="" textlink="">
      <xdr:nvSpPr>
        <xdr:cNvPr id="452" name="楕円 451"/>
        <xdr:cNvSpPr/>
      </xdr:nvSpPr>
      <xdr:spPr>
        <a:xfrm>
          <a:off x="12954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76035</xdr:rowOff>
    </xdr:from>
    <xdr:ext cx="762000" cy="259045"/>
    <xdr:sp macro="" textlink="">
      <xdr:nvSpPr>
        <xdr:cNvPr id="453" name="テキスト ボックス 452"/>
        <xdr:cNvSpPr txBox="1"/>
      </xdr:nvSpPr>
      <xdr:spPr>
        <a:xfrm>
          <a:off x="12623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151840</xdr:rowOff>
    </xdr:from>
    <xdr:to>
      <xdr:col>29</xdr:col>
      <xdr:colOff>127000</xdr:colOff>
      <xdr:row>17</xdr:row>
      <xdr:rowOff>47197</xdr:rowOff>
    </xdr:to>
    <xdr:cxnSp macro="">
      <xdr:nvCxnSpPr>
        <xdr:cNvPr id="51" name="直線コネクタ 50"/>
        <xdr:cNvCxnSpPr/>
      </xdr:nvCxnSpPr>
      <xdr:spPr bwMode="auto">
        <a:xfrm flipV="1">
          <a:off x="5003800" y="2942665"/>
          <a:ext cx="647700" cy="6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40456</xdr:rowOff>
    </xdr:from>
    <xdr:to>
      <xdr:col>26</xdr:col>
      <xdr:colOff>50800</xdr:colOff>
      <xdr:row>17</xdr:row>
      <xdr:rowOff>47197</xdr:rowOff>
    </xdr:to>
    <xdr:cxnSp macro="">
      <xdr:nvCxnSpPr>
        <xdr:cNvPr id="54" name="直線コネクタ 53"/>
        <xdr:cNvCxnSpPr/>
      </xdr:nvCxnSpPr>
      <xdr:spPr bwMode="auto">
        <a:xfrm>
          <a:off x="4305300" y="3002731"/>
          <a:ext cx="698500" cy="6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27562</xdr:rowOff>
    </xdr:from>
    <xdr:to>
      <xdr:col>22</xdr:col>
      <xdr:colOff>114300</xdr:colOff>
      <xdr:row>17</xdr:row>
      <xdr:rowOff>40456</xdr:rowOff>
    </xdr:to>
    <xdr:cxnSp macro="">
      <xdr:nvCxnSpPr>
        <xdr:cNvPr id="57" name="直線コネクタ 56"/>
        <xdr:cNvCxnSpPr/>
      </xdr:nvCxnSpPr>
      <xdr:spPr bwMode="auto">
        <a:xfrm>
          <a:off x="3606800" y="2989837"/>
          <a:ext cx="698500" cy="12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17551</xdr:rowOff>
    </xdr:from>
    <xdr:to>
      <xdr:col>18</xdr:col>
      <xdr:colOff>177800</xdr:colOff>
      <xdr:row>17</xdr:row>
      <xdr:rowOff>27562</xdr:rowOff>
    </xdr:to>
    <xdr:cxnSp macro="">
      <xdr:nvCxnSpPr>
        <xdr:cNvPr id="60" name="直線コネクタ 59"/>
        <xdr:cNvCxnSpPr/>
      </xdr:nvCxnSpPr>
      <xdr:spPr bwMode="auto">
        <a:xfrm>
          <a:off x="2908300" y="2979826"/>
          <a:ext cx="698500" cy="10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101040</xdr:rowOff>
    </xdr:from>
    <xdr:to>
      <xdr:col>29</xdr:col>
      <xdr:colOff>177800</xdr:colOff>
      <xdr:row>17</xdr:row>
      <xdr:rowOff>31190</xdr:rowOff>
    </xdr:to>
    <xdr:sp macro="" textlink="">
      <xdr:nvSpPr>
        <xdr:cNvPr id="70" name="楕円 69"/>
        <xdr:cNvSpPr/>
      </xdr:nvSpPr>
      <xdr:spPr bwMode="auto">
        <a:xfrm>
          <a:off x="5600700" y="289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117567</xdr:rowOff>
    </xdr:from>
    <xdr:ext cx="762000" cy="259045"/>
    <xdr:sp macro="" textlink="">
      <xdr:nvSpPr>
        <xdr:cNvPr id="71" name="人口1人当たり決算額の推移該当値テキスト130"/>
        <xdr:cNvSpPr txBox="1"/>
      </xdr:nvSpPr>
      <xdr:spPr>
        <a:xfrm>
          <a:off x="5740400" y="273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167847</xdr:rowOff>
    </xdr:from>
    <xdr:to>
      <xdr:col>26</xdr:col>
      <xdr:colOff>101600</xdr:colOff>
      <xdr:row>17</xdr:row>
      <xdr:rowOff>97997</xdr:rowOff>
    </xdr:to>
    <xdr:sp macro="" textlink="">
      <xdr:nvSpPr>
        <xdr:cNvPr id="72" name="楕円 71"/>
        <xdr:cNvSpPr/>
      </xdr:nvSpPr>
      <xdr:spPr bwMode="auto">
        <a:xfrm>
          <a:off x="4953000" y="295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108174</xdr:rowOff>
    </xdr:from>
    <xdr:ext cx="736600" cy="259045"/>
    <xdr:sp macro="" textlink="">
      <xdr:nvSpPr>
        <xdr:cNvPr id="73" name="テキスト ボックス 72"/>
        <xdr:cNvSpPr txBox="1"/>
      </xdr:nvSpPr>
      <xdr:spPr>
        <a:xfrm>
          <a:off x="4622800" y="272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161106</xdr:rowOff>
    </xdr:from>
    <xdr:to>
      <xdr:col>22</xdr:col>
      <xdr:colOff>165100</xdr:colOff>
      <xdr:row>17</xdr:row>
      <xdr:rowOff>91256</xdr:rowOff>
    </xdr:to>
    <xdr:sp macro="" textlink="">
      <xdr:nvSpPr>
        <xdr:cNvPr id="74" name="楕円 73"/>
        <xdr:cNvSpPr/>
      </xdr:nvSpPr>
      <xdr:spPr bwMode="auto">
        <a:xfrm>
          <a:off x="4254500" y="2951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101433</xdr:rowOff>
    </xdr:from>
    <xdr:ext cx="762000" cy="259045"/>
    <xdr:sp macro="" textlink="">
      <xdr:nvSpPr>
        <xdr:cNvPr id="75" name="テキスト ボックス 74"/>
        <xdr:cNvSpPr txBox="1"/>
      </xdr:nvSpPr>
      <xdr:spPr>
        <a:xfrm>
          <a:off x="3924300" y="272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148212</xdr:rowOff>
    </xdr:from>
    <xdr:to>
      <xdr:col>19</xdr:col>
      <xdr:colOff>38100</xdr:colOff>
      <xdr:row>17</xdr:row>
      <xdr:rowOff>78362</xdr:rowOff>
    </xdr:to>
    <xdr:sp macro="" textlink="">
      <xdr:nvSpPr>
        <xdr:cNvPr id="76" name="楕円 75"/>
        <xdr:cNvSpPr/>
      </xdr:nvSpPr>
      <xdr:spPr bwMode="auto">
        <a:xfrm>
          <a:off x="3556000" y="293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88539</xdr:rowOff>
    </xdr:from>
    <xdr:ext cx="762000" cy="259045"/>
    <xdr:sp macro="" textlink="">
      <xdr:nvSpPr>
        <xdr:cNvPr id="77" name="テキスト ボックス 76"/>
        <xdr:cNvSpPr txBox="1"/>
      </xdr:nvSpPr>
      <xdr:spPr>
        <a:xfrm>
          <a:off x="3225800" y="27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138201</xdr:rowOff>
    </xdr:from>
    <xdr:to>
      <xdr:col>15</xdr:col>
      <xdr:colOff>101600</xdr:colOff>
      <xdr:row>17</xdr:row>
      <xdr:rowOff>68351</xdr:rowOff>
    </xdr:to>
    <xdr:sp macro="" textlink="">
      <xdr:nvSpPr>
        <xdr:cNvPr id="78" name="楕円 77"/>
        <xdr:cNvSpPr/>
      </xdr:nvSpPr>
      <xdr:spPr bwMode="auto">
        <a:xfrm>
          <a:off x="2857500" y="292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78528</xdr:rowOff>
    </xdr:from>
    <xdr:ext cx="762000" cy="259045"/>
    <xdr:sp macro="" textlink="">
      <xdr:nvSpPr>
        <xdr:cNvPr id="79" name="テキスト ボックス 78"/>
        <xdr:cNvSpPr txBox="1"/>
      </xdr:nvSpPr>
      <xdr:spPr>
        <a:xfrm>
          <a:off x="2527300" y="269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262270</xdr:rowOff>
    </xdr:from>
    <xdr:to>
      <xdr:col>29</xdr:col>
      <xdr:colOff>127000</xdr:colOff>
      <xdr:row>34</xdr:row>
      <xdr:rowOff>321813</xdr:rowOff>
    </xdr:to>
    <xdr:cxnSp macro="">
      <xdr:nvCxnSpPr>
        <xdr:cNvPr id="112" name="直線コネクタ 111"/>
        <xdr:cNvCxnSpPr/>
      </xdr:nvCxnSpPr>
      <xdr:spPr bwMode="auto">
        <a:xfrm>
          <a:off x="5003800" y="6529720"/>
          <a:ext cx="647700" cy="59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262270</xdr:rowOff>
    </xdr:from>
    <xdr:to>
      <xdr:col>26</xdr:col>
      <xdr:colOff>50800</xdr:colOff>
      <xdr:row>35</xdr:row>
      <xdr:rowOff>10635</xdr:rowOff>
    </xdr:to>
    <xdr:cxnSp macro="">
      <xdr:nvCxnSpPr>
        <xdr:cNvPr id="115" name="直線コネクタ 114"/>
        <xdr:cNvCxnSpPr/>
      </xdr:nvCxnSpPr>
      <xdr:spPr bwMode="auto">
        <a:xfrm flipV="1">
          <a:off x="4305300" y="6529720"/>
          <a:ext cx="698500" cy="9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318292</xdr:rowOff>
    </xdr:from>
    <xdr:to>
      <xdr:col>22</xdr:col>
      <xdr:colOff>114300</xdr:colOff>
      <xdr:row>35</xdr:row>
      <xdr:rowOff>10635</xdr:rowOff>
    </xdr:to>
    <xdr:cxnSp macro="">
      <xdr:nvCxnSpPr>
        <xdr:cNvPr id="118" name="直線コネクタ 117"/>
        <xdr:cNvCxnSpPr/>
      </xdr:nvCxnSpPr>
      <xdr:spPr bwMode="auto">
        <a:xfrm>
          <a:off x="3606800" y="6585742"/>
          <a:ext cx="698500" cy="3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166197</xdr:rowOff>
    </xdr:from>
    <xdr:to>
      <xdr:col>18</xdr:col>
      <xdr:colOff>177800</xdr:colOff>
      <xdr:row>34</xdr:row>
      <xdr:rowOff>318292</xdr:rowOff>
    </xdr:to>
    <xdr:cxnSp macro="">
      <xdr:nvCxnSpPr>
        <xdr:cNvPr id="121" name="直線コネクタ 120"/>
        <xdr:cNvCxnSpPr/>
      </xdr:nvCxnSpPr>
      <xdr:spPr bwMode="auto">
        <a:xfrm>
          <a:off x="2908300" y="6433647"/>
          <a:ext cx="698500" cy="15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271013</xdr:rowOff>
    </xdr:from>
    <xdr:to>
      <xdr:col>29</xdr:col>
      <xdr:colOff>177800</xdr:colOff>
      <xdr:row>35</xdr:row>
      <xdr:rowOff>29713</xdr:rowOff>
    </xdr:to>
    <xdr:sp macro="" textlink="">
      <xdr:nvSpPr>
        <xdr:cNvPr id="131" name="楕円 130"/>
        <xdr:cNvSpPr/>
      </xdr:nvSpPr>
      <xdr:spPr bwMode="auto">
        <a:xfrm>
          <a:off x="5600700" y="6538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116090</xdr:rowOff>
    </xdr:from>
    <xdr:ext cx="762000" cy="259045"/>
    <xdr:sp macro="" textlink="">
      <xdr:nvSpPr>
        <xdr:cNvPr id="132" name="人口1人当たり決算額の推移該当値テキスト445"/>
        <xdr:cNvSpPr txBox="1"/>
      </xdr:nvSpPr>
      <xdr:spPr>
        <a:xfrm>
          <a:off x="5740400" y="638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211470</xdr:rowOff>
    </xdr:from>
    <xdr:to>
      <xdr:col>26</xdr:col>
      <xdr:colOff>101600</xdr:colOff>
      <xdr:row>34</xdr:row>
      <xdr:rowOff>313071</xdr:rowOff>
    </xdr:to>
    <xdr:sp macro="" textlink="">
      <xdr:nvSpPr>
        <xdr:cNvPr id="133" name="楕円 132"/>
        <xdr:cNvSpPr/>
      </xdr:nvSpPr>
      <xdr:spPr bwMode="auto">
        <a:xfrm>
          <a:off x="4953000" y="647892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323247</xdr:rowOff>
    </xdr:from>
    <xdr:ext cx="736600" cy="259045"/>
    <xdr:sp macro="" textlink="">
      <xdr:nvSpPr>
        <xdr:cNvPr id="134" name="テキスト ボックス 133"/>
        <xdr:cNvSpPr txBox="1"/>
      </xdr:nvSpPr>
      <xdr:spPr>
        <a:xfrm>
          <a:off x="4622800" y="624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302735</xdr:rowOff>
    </xdr:from>
    <xdr:to>
      <xdr:col>22</xdr:col>
      <xdr:colOff>165100</xdr:colOff>
      <xdr:row>35</xdr:row>
      <xdr:rowOff>61435</xdr:rowOff>
    </xdr:to>
    <xdr:sp macro="" textlink="">
      <xdr:nvSpPr>
        <xdr:cNvPr id="135" name="楕円 134"/>
        <xdr:cNvSpPr/>
      </xdr:nvSpPr>
      <xdr:spPr bwMode="auto">
        <a:xfrm>
          <a:off x="4254500" y="6570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71612</xdr:rowOff>
    </xdr:from>
    <xdr:ext cx="762000" cy="259045"/>
    <xdr:sp macro="" textlink="">
      <xdr:nvSpPr>
        <xdr:cNvPr id="136" name="テキスト ボックス 135"/>
        <xdr:cNvSpPr txBox="1"/>
      </xdr:nvSpPr>
      <xdr:spPr>
        <a:xfrm>
          <a:off x="3924300" y="63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267492</xdr:rowOff>
    </xdr:from>
    <xdr:to>
      <xdr:col>19</xdr:col>
      <xdr:colOff>38100</xdr:colOff>
      <xdr:row>35</xdr:row>
      <xdr:rowOff>26192</xdr:rowOff>
    </xdr:to>
    <xdr:sp macro="" textlink="">
      <xdr:nvSpPr>
        <xdr:cNvPr id="137" name="楕円 136"/>
        <xdr:cNvSpPr/>
      </xdr:nvSpPr>
      <xdr:spPr bwMode="auto">
        <a:xfrm>
          <a:off x="3556000" y="6534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36370</xdr:rowOff>
    </xdr:from>
    <xdr:ext cx="762000" cy="259045"/>
    <xdr:sp macro="" textlink="">
      <xdr:nvSpPr>
        <xdr:cNvPr id="138" name="テキスト ボックス 137"/>
        <xdr:cNvSpPr txBox="1"/>
      </xdr:nvSpPr>
      <xdr:spPr>
        <a:xfrm>
          <a:off x="3225800" y="630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115397</xdr:rowOff>
    </xdr:from>
    <xdr:to>
      <xdr:col>15</xdr:col>
      <xdr:colOff>101600</xdr:colOff>
      <xdr:row>34</xdr:row>
      <xdr:rowOff>216997</xdr:rowOff>
    </xdr:to>
    <xdr:sp macro="" textlink="">
      <xdr:nvSpPr>
        <xdr:cNvPr id="139" name="楕円 138"/>
        <xdr:cNvSpPr/>
      </xdr:nvSpPr>
      <xdr:spPr bwMode="auto">
        <a:xfrm>
          <a:off x="2857500" y="6382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227174</xdr:rowOff>
    </xdr:from>
    <xdr:ext cx="762000" cy="259045"/>
    <xdr:sp macro="" textlink="">
      <xdr:nvSpPr>
        <xdr:cNvPr id="140" name="テキスト ボックス 139"/>
        <xdr:cNvSpPr txBox="1"/>
      </xdr:nvSpPr>
      <xdr:spPr>
        <a:xfrm>
          <a:off x="2527300" y="615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
1,523
88.26
3,043,523
2,941,901
73,436
1,625,727
2,857,776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144963</xdr:rowOff>
    </xdr:from>
    <xdr:to>
      <xdr:col>24</xdr:col>
      <xdr:colOff>63500</xdr:colOff>
      <xdr:row>36</xdr:row>
      <xdr:rowOff>170259</xdr:rowOff>
    </xdr:to>
    <xdr:cxnSp macro="">
      <xdr:nvCxnSpPr>
        <xdr:cNvPr id="60" name="直線コネクタ 59"/>
        <xdr:cNvCxnSpPr/>
      </xdr:nvCxnSpPr>
      <xdr:spPr>
        <a:xfrm flipV="1">
          <a:off x="3797300" y="6317163"/>
          <a:ext cx="838200" cy="2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170259</xdr:rowOff>
    </xdr:from>
    <xdr:to>
      <xdr:col>19</xdr:col>
      <xdr:colOff>177800</xdr:colOff>
      <xdr:row>37</xdr:row>
      <xdr:rowOff>2399</xdr:rowOff>
    </xdr:to>
    <xdr:cxnSp macro="">
      <xdr:nvCxnSpPr>
        <xdr:cNvPr id="63" name="直線コネクタ 62"/>
        <xdr:cNvCxnSpPr/>
      </xdr:nvCxnSpPr>
      <xdr:spPr>
        <a:xfrm flipV="1">
          <a:off x="2908300" y="6342459"/>
          <a:ext cx="8890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149431</xdr:rowOff>
    </xdr:from>
    <xdr:to>
      <xdr:col>15</xdr:col>
      <xdr:colOff>50800</xdr:colOff>
      <xdr:row>37</xdr:row>
      <xdr:rowOff>2399</xdr:rowOff>
    </xdr:to>
    <xdr:cxnSp macro="">
      <xdr:nvCxnSpPr>
        <xdr:cNvPr id="66" name="直線コネクタ 65"/>
        <xdr:cNvCxnSpPr/>
      </xdr:nvCxnSpPr>
      <xdr:spPr>
        <a:xfrm>
          <a:off x="2019300" y="6321631"/>
          <a:ext cx="889000" cy="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135365</xdr:rowOff>
    </xdr:from>
    <xdr:to>
      <xdr:col>10</xdr:col>
      <xdr:colOff>114300</xdr:colOff>
      <xdr:row>36</xdr:row>
      <xdr:rowOff>149431</xdr:rowOff>
    </xdr:to>
    <xdr:cxnSp macro="">
      <xdr:nvCxnSpPr>
        <xdr:cNvPr id="69" name="直線コネクタ 68"/>
        <xdr:cNvCxnSpPr/>
      </xdr:nvCxnSpPr>
      <xdr:spPr>
        <a:xfrm>
          <a:off x="1130300" y="6307565"/>
          <a:ext cx="889000" cy="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94163</xdr:rowOff>
    </xdr:from>
    <xdr:to>
      <xdr:col>24</xdr:col>
      <xdr:colOff>114300</xdr:colOff>
      <xdr:row>37</xdr:row>
      <xdr:rowOff>24313</xdr:rowOff>
    </xdr:to>
    <xdr:sp macro="" textlink="">
      <xdr:nvSpPr>
        <xdr:cNvPr id="79" name="楕円 78"/>
        <xdr:cNvSpPr/>
      </xdr:nvSpPr>
      <xdr:spPr>
        <a:xfrm>
          <a:off x="4584700" y="62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117040</xdr:rowOff>
    </xdr:from>
    <xdr:ext cx="599010" cy="259045"/>
    <xdr:sp macro="" textlink="">
      <xdr:nvSpPr>
        <xdr:cNvPr id="80" name="人件費該当値テキスト"/>
        <xdr:cNvSpPr txBox="1"/>
      </xdr:nvSpPr>
      <xdr:spPr>
        <a:xfrm>
          <a:off x="4686300" y="611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119459</xdr:rowOff>
    </xdr:from>
    <xdr:to>
      <xdr:col>20</xdr:col>
      <xdr:colOff>38100</xdr:colOff>
      <xdr:row>37</xdr:row>
      <xdr:rowOff>49609</xdr:rowOff>
    </xdr:to>
    <xdr:sp macro="" textlink="">
      <xdr:nvSpPr>
        <xdr:cNvPr id="81" name="楕円 80"/>
        <xdr:cNvSpPr/>
      </xdr:nvSpPr>
      <xdr:spPr>
        <a:xfrm>
          <a:off x="3746500" y="629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66136</xdr:rowOff>
    </xdr:from>
    <xdr:ext cx="599010" cy="259045"/>
    <xdr:sp macro="" textlink="">
      <xdr:nvSpPr>
        <xdr:cNvPr id="82" name="テキスト ボックス 81"/>
        <xdr:cNvSpPr txBox="1"/>
      </xdr:nvSpPr>
      <xdr:spPr>
        <a:xfrm>
          <a:off x="3497795" y="606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123049</xdr:rowOff>
    </xdr:from>
    <xdr:to>
      <xdr:col>15</xdr:col>
      <xdr:colOff>101600</xdr:colOff>
      <xdr:row>37</xdr:row>
      <xdr:rowOff>53199</xdr:rowOff>
    </xdr:to>
    <xdr:sp macro="" textlink="">
      <xdr:nvSpPr>
        <xdr:cNvPr id="83" name="楕円 82"/>
        <xdr:cNvSpPr/>
      </xdr:nvSpPr>
      <xdr:spPr>
        <a:xfrm>
          <a:off x="2857500" y="62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69726</xdr:rowOff>
    </xdr:from>
    <xdr:ext cx="599010" cy="259045"/>
    <xdr:sp macro="" textlink="">
      <xdr:nvSpPr>
        <xdr:cNvPr id="84" name="テキスト ボックス 83"/>
        <xdr:cNvSpPr txBox="1"/>
      </xdr:nvSpPr>
      <xdr:spPr>
        <a:xfrm>
          <a:off x="2608795" y="607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98631</xdr:rowOff>
    </xdr:from>
    <xdr:to>
      <xdr:col>10</xdr:col>
      <xdr:colOff>165100</xdr:colOff>
      <xdr:row>37</xdr:row>
      <xdr:rowOff>28781</xdr:rowOff>
    </xdr:to>
    <xdr:sp macro="" textlink="">
      <xdr:nvSpPr>
        <xdr:cNvPr id="85" name="楕円 84"/>
        <xdr:cNvSpPr/>
      </xdr:nvSpPr>
      <xdr:spPr>
        <a:xfrm>
          <a:off x="1968500" y="62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45308</xdr:rowOff>
    </xdr:from>
    <xdr:ext cx="599010" cy="259045"/>
    <xdr:sp macro="" textlink="">
      <xdr:nvSpPr>
        <xdr:cNvPr id="86" name="テキスト ボックス 85"/>
        <xdr:cNvSpPr txBox="1"/>
      </xdr:nvSpPr>
      <xdr:spPr>
        <a:xfrm>
          <a:off x="1719795" y="604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84565</xdr:rowOff>
    </xdr:from>
    <xdr:to>
      <xdr:col>6</xdr:col>
      <xdr:colOff>38100</xdr:colOff>
      <xdr:row>37</xdr:row>
      <xdr:rowOff>14715</xdr:rowOff>
    </xdr:to>
    <xdr:sp macro="" textlink="">
      <xdr:nvSpPr>
        <xdr:cNvPr id="87" name="楕円 86"/>
        <xdr:cNvSpPr/>
      </xdr:nvSpPr>
      <xdr:spPr>
        <a:xfrm>
          <a:off x="1079500" y="62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31242</xdr:rowOff>
    </xdr:from>
    <xdr:ext cx="599010" cy="259045"/>
    <xdr:sp macro="" textlink="">
      <xdr:nvSpPr>
        <xdr:cNvPr id="88" name="テキスト ボックス 87"/>
        <xdr:cNvSpPr txBox="1"/>
      </xdr:nvSpPr>
      <xdr:spPr>
        <a:xfrm>
          <a:off x="830795" y="603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27251</xdr:rowOff>
    </xdr:from>
    <xdr:to>
      <xdr:col>24</xdr:col>
      <xdr:colOff>63500</xdr:colOff>
      <xdr:row>58</xdr:row>
      <xdr:rowOff>27598</xdr:rowOff>
    </xdr:to>
    <xdr:cxnSp macro="">
      <xdr:nvCxnSpPr>
        <xdr:cNvPr id="115" name="直線コネクタ 114"/>
        <xdr:cNvCxnSpPr/>
      </xdr:nvCxnSpPr>
      <xdr:spPr>
        <a:xfrm>
          <a:off x="3797300" y="9971351"/>
          <a:ext cx="8382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15411</xdr:rowOff>
    </xdr:from>
    <xdr:to>
      <xdr:col>19</xdr:col>
      <xdr:colOff>177800</xdr:colOff>
      <xdr:row>58</xdr:row>
      <xdr:rowOff>27251</xdr:rowOff>
    </xdr:to>
    <xdr:cxnSp macro="">
      <xdr:nvCxnSpPr>
        <xdr:cNvPr id="118" name="直線コネクタ 117"/>
        <xdr:cNvCxnSpPr/>
      </xdr:nvCxnSpPr>
      <xdr:spPr>
        <a:xfrm>
          <a:off x="2908300" y="9959511"/>
          <a:ext cx="889000" cy="1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15411</xdr:rowOff>
    </xdr:from>
    <xdr:to>
      <xdr:col>15</xdr:col>
      <xdr:colOff>50800</xdr:colOff>
      <xdr:row>58</xdr:row>
      <xdr:rowOff>33970</xdr:rowOff>
    </xdr:to>
    <xdr:cxnSp macro="">
      <xdr:nvCxnSpPr>
        <xdr:cNvPr id="121" name="直線コネクタ 120"/>
        <xdr:cNvCxnSpPr/>
      </xdr:nvCxnSpPr>
      <xdr:spPr>
        <a:xfrm flipV="1">
          <a:off x="2019300" y="9959511"/>
          <a:ext cx="889000" cy="1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33970</xdr:rowOff>
    </xdr:from>
    <xdr:to>
      <xdr:col>10</xdr:col>
      <xdr:colOff>114300</xdr:colOff>
      <xdr:row>58</xdr:row>
      <xdr:rowOff>41980</xdr:rowOff>
    </xdr:to>
    <xdr:cxnSp macro="">
      <xdr:nvCxnSpPr>
        <xdr:cNvPr id="124" name="直線コネクタ 123"/>
        <xdr:cNvCxnSpPr/>
      </xdr:nvCxnSpPr>
      <xdr:spPr>
        <a:xfrm flipV="1">
          <a:off x="1130300" y="9978070"/>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148248</xdr:rowOff>
    </xdr:from>
    <xdr:to>
      <xdr:col>24</xdr:col>
      <xdr:colOff>114300</xdr:colOff>
      <xdr:row>58</xdr:row>
      <xdr:rowOff>78398</xdr:rowOff>
    </xdr:to>
    <xdr:sp macro="" textlink="">
      <xdr:nvSpPr>
        <xdr:cNvPr id="134" name="楕円 133"/>
        <xdr:cNvSpPr/>
      </xdr:nvSpPr>
      <xdr:spPr>
        <a:xfrm>
          <a:off x="4584700" y="992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111004</xdr:rowOff>
    </xdr:from>
    <xdr:ext cx="599010" cy="259045"/>
    <xdr:sp macro="" textlink="">
      <xdr:nvSpPr>
        <xdr:cNvPr id="135" name="物件費該当値テキスト"/>
        <xdr:cNvSpPr txBox="1"/>
      </xdr:nvSpPr>
      <xdr:spPr>
        <a:xfrm>
          <a:off x="4686300" y="988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147901</xdr:rowOff>
    </xdr:from>
    <xdr:to>
      <xdr:col>20</xdr:col>
      <xdr:colOff>38100</xdr:colOff>
      <xdr:row>58</xdr:row>
      <xdr:rowOff>78051</xdr:rowOff>
    </xdr:to>
    <xdr:sp macro="" textlink="">
      <xdr:nvSpPr>
        <xdr:cNvPr id="136" name="楕円 135"/>
        <xdr:cNvSpPr/>
      </xdr:nvSpPr>
      <xdr:spPr>
        <a:xfrm>
          <a:off x="3746500" y="992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69178</xdr:rowOff>
    </xdr:from>
    <xdr:ext cx="599010" cy="259045"/>
    <xdr:sp macro="" textlink="">
      <xdr:nvSpPr>
        <xdr:cNvPr id="137" name="テキスト ボックス 136"/>
        <xdr:cNvSpPr txBox="1"/>
      </xdr:nvSpPr>
      <xdr:spPr>
        <a:xfrm>
          <a:off x="3497795" y="1001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136061</xdr:rowOff>
    </xdr:from>
    <xdr:to>
      <xdr:col>15</xdr:col>
      <xdr:colOff>101600</xdr:colOff>
      <xdr:row>58</xdr:row>
      <xdr:rowOff>66211</xdr:rowOff>
    </xdr:to>
    <xdr:sp macro="" textlink="">
      <xdr:nvSpPr>
        <xdr:cNvPr id="138" name="楕円 137"/>
        <xdr:cNvSpPr/>
      </xdr:nvSpPr>
      <xdr:spPr>
        <a:xfrm>
          <a:off x="2857500" y="99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57338</xdr:rowOff>
    </xdr:from>
    <xdr:ext cx="599010" cy="259045"/>
    <xdr:sp macro="" textlink="">
      <xdr:nvSpPr>
        <xdr:cNvPr id="139" name="テキスト ボックス 138"/>
        <xdr:cNvSpPr txBox="1"/>
      </xdr:nvSpPr>
      <xdr:spPr>
        <a:xfrm>
          <a:off x="2608795" y="1000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154620</xdr:rowOff>
    </xdr:from>
    <xdr:to>
      <xdr:col>10</xdr:col>
      <xdr:colOff>165100</xdr:colOff>
      <xdr:row>58</xdr:row>
      <xdr:rowOff>84770</xdr:rowOff>
    </xdr:to>
    <xdr:sp macro="" textlink="">
      <xdr:nvSpPr>
        <xdr:cNvPr id="140" name="楕円 139"/>
        <xdr:cNvSpPr/>
      </xdr:nvSpPr>
      <xdr:spPr>
        <a:xfrm>
          <a:off x="1968500" y="992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101297</xdr:rowOff>
    </xdr:from>
    <xdr:ext cx="599010" cy="259045"/>
    <xdr:sp macro="" textlink="">
      <xdr:nvSpPr>
        <xdr:cNvPr id="141" name="テキスト ボックス 140"/>
        <xdr:cNvSpPr txBox="1"/>
      </xdr:nvSpPr>
      <xdr:spPr>
        <a:xfrm>
          <a:off x="1719795" y="970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162630</xdr:rowOff>
    </xdr:from>
    <xdr:to>
      <xdr:col>6</xdr:col>
      <xdr:colOff>38100</xdr:colOff>
      <xdr:row>58</xdr:row>
      <xdr:rowOff>92780</xdr:rowOff>
    </xdr:to>
    <xdr:sp macro="" textlink="">
      <xdr:nvSpPr>
        <xdr:cNvPr id="142" name="楕円 141"/>
        <xdr:cNvSpPr/>
      </xdr:nvSpPr>
      <xdr:spPr>
        <a:xfrm>
          <a:off x="1079500" y="99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109307</xdr:rowOff>
    </xdr:from>
    <xdr:ext cx="599010" cy="259045"/>
    <xdr:sp macro="" textlink="">
      <xdr:nvSpPr>
        <xdr:cNvPr id="143" name="テキスト ボックス 142"/>
        <xdr:cNvSpPr txBox="1"/>
      </xdr:nvSpPr>
      <xdr:spPr>
        <a:xfrm>
          <a:off x="830795" y="971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169921</xdr:rowOff>
    </xdr:from>
    <xdr:to>
      <xdr:col>24</xdr:col>
      <xdr:colOff>63500</xdr:colOff>
      <xdr:row>78</xdr:row>
      <xdr:rowOff>50555</xdr:rowOff>
    </xdr:to>
    <xdr:cxnSp macro="">
      <xdr:nvCxnSpPr>
        <xdr:cNvPr id="170" name="直線コネクタ 169"/>
        <xdr:cNvCxnSpPr/>
      </xdr:nvCxnSpPr>
      <xdr:spPr>
        <a:xfrm>
          <a:off x="3797300" y="13371571"/>
          <a:ext cx="838200" cy="5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169921</xdr:rowOff>
    </xdr:from>
    <xdr:to>
      <xdr:col>19</xdr:col>
      <xdr:colOff>177800</xdr:colOff>
      <xdr:row>78</xdr:row>
      <xdr:rowOff>11689</xdr:rowOff>
    </xdr:to>
    <xdr:cxnSp macro="">
      <xdr:nvCxnSpPr>
        <xdr:cNvPr id="173" name="直線コネクタ 172"/>
        <xdr:cNvCxnSpPr/>
      </xdr:nvCxnSpPr>
      <xdr:spPr>
        <a:xfrm flipV="1">
          <a:off x="2908300" y="13371571"/>
          <a:ext cx="8890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11689</xdr:rowOff>
    </xdr:from>
    <xdr:to>
      <xdr:col>15</xdr:col>
      <xdr:colOff>50800</xdr:colOff>
      <xdr:row>78</xdr:row>
      <xdr:rowOff>40415</xdr:rowOff>
    </xdr:to>
    <xdr:cxnSp macro="">
      <xdr:nvCxnSpPr>
        <xdr:cNvPr id="176" name="直線コネクタ 175"/>
        <xdr:cNvCxnSpPr/>
      </xdr:nvCxnSpPr>
      <xdr:spPr>
        <a:xfrm flipV="1">
          <a:off x="2019300" y="13384789"/>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40415</xdr:rowOff>
    </xdr:from>
    <xdr:to>
      <xdr:col>10</xdr:col>
      <xdr:colOff>114300</xdr:colOff>
      <xdr:row>78</xdr:row>
      <xdr:rowOff>48535</xdr:rowOff>
    </xdr:to>
    <xdr:cxnSp macro="">
      <xdr:nvCxnSpPr>
        <xdr:cNvPr id="179" name="直線コネクタ 178"/>
        <xdr:cNvCxnSpPr/>
      </xdr:nvCxnSpPr>
      <xdr:spPr>
        <a:xfrm flipV="1">
          <a:off x="1130300" y="13413515"/>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94877</xdr:rowOff>
    </xdr:from>
    <xdr:ext cx="534377" cy="259045"/>
    <xdr:sp macro="" textlink="">
      <xdr:nvSpPr>
        <xdr:cNvPr id="181" name="テキスト ボックス 180"/>
        <xdr:cNvSpPr txBox="1"/>
      </xdr:nvSpPr>
      <xdr:spPr>
        <a:xfrm>
          <a:off x="1752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171205</xdr:rowOff>
    </xdr:from>
    <xdr:to>
      <xdr:col>24</xdr:col>
      <xdr:colOff>114300</xdr:colOff>
      <xdr:row>78</xdr:row>
      <xdr:rowOff>101355</xdr:rowOff>
    </xdr:to>
    <xdr:sp macro="" textlink="">
      <xdr:nvSpPr>
        <xdr:cNvPr id="189" name="楕円 188"/>
        <xdr:cNvSpPr/>
      </xdr:nvSpPr>
      <xdr:spPr>
        <a:xfrm>
          <a:off x="4584700" y="133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132030</xdr:rowOff>
    </xdr:from>
    <xdr:ext cx="534377" cy="259045"/>
    <xdr:sp macro="" textlink="">
      <xdr:nvSpPr>
        <xdr:cNvPr id="190" name="維持補修費該当値テキスト"/>
        <xdr:cNvSpPr txBox="1"/>
      </xdr:nvSpPr>
      <xdr:spPr>
        <a:xfrm>
          <a:off x="4686300" y="133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119121</xdr:rowOff>
    </xdr:from>
    <xdr:to>
      <xdr:col>20</xdr:col>
      <xdr:colOff>38100</xdr:colOff>
      <xdr:row>78</xdr:row>
      <xdr:rowOff>49271</xdr:rowOff>
    </xdr:to>
    <xdr:sp macro="" textlink="">
      <xdr:nvSpPr>
        <xdr:cNvPr id="191" name="楕円 190"/>
        <xdr:cNvSpPr/>
      </xdr:nvSpPr>
      <xdr:spPr>
        <a:xfrm>
          <a:off x="3746500" y="1332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65798</xdr:rowOff>
    </xdr:from>
    <xdr:ext cx="534377" cy="259045"/>
    <xdr:sp macro="" textlink="">
      <xdr:nvSpPr>
        <xdr:cNvPr id="192" name="テキスト ボックス 191"/>
        <xdr:cNvSpPr txBox="1"/>
      </xdr:nvSpPr>
      <xdr:spPr>
        <a:xfrm>
          <a:off x="3530111" y="130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132339</xdr:rowOff>
    </xdr:from>
    <xdr:to>
      <xdr:col>15</xdr:col>
      <xdr:colOff>101600</xdr:colOff>
      <xdr:row>78</xdr:row>
      <xdr:rowOff>62489</xdr:rowOff>
    </xdr:to>
    <xdr:sp macro="" textlink="">
      <xdr:nvSpPr>
        <xdr:cNvPr id="193" name="楕円 192"/>
        <xdr:cNvSpPr/>
      </xdr:nvSpPr>
      <xdr:spPr>
        <a:xfrm>
          <a:off x="2857500" y="133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79016</xdr:rowOff>
    </xdr:from>
    <xdr:ext cx="534377" cy="259045"/>
    <xdr:sp macro="" textlink="">
      <xdr:nvSpPr>
        <xdr:cNvPr id="194" name="テキスト ボックス 193"/>
        <xdr:cNvSpPr txBox="1"/>
      </xdr:nvSpPr>
      <xdr:spPr>
        <a:xfrm>
          <a:off x="2641111" y="1310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161065</xdr:rowOff>
    </xdr:from>
    <xdr:to>
      <xdr:col>10</xdr:col>
      <xdr:colOff>165100</xdr:colOff>
      <xdr:row>78</xdr:row>
      <xdr:rowOff>91215</xdr:rowOff>
    </xdr:to>
    <xdr:sp macro="" textlink="">
      <xdr:nvSpPr>
        <xdr:cNvPr id="195" name="楕円 194"/>
        <xdr:cNvSpPr/>
      </xdr:nvSpPr>
      <xdr:spPr>
        <a:xfrm>
          <a:off x="1968500" y="133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107742</xdr:rowOff>
    </xdr:from>
    <xdr:ext cx="534377" cy="259045"/>
    <xdr:sp macro="" textlink="">
      <xdr:nvSpPr>
        <xdr:cNvPr id="196" name="テキスト ボックス 195"/>
        <xdr:cNvSpPr txBox="1"/>
      </xdr:nvSpPr>
      <xdr:spPr>
        <a:xfrm>
          <a:off x="1752111" y="131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7" name="楕円 196"/>
        <xdr:cNvSpPr/>
      </xdr:nvSpPr>
      <xdr:spPr>
        <a:xfrm>
          <a:off x="1079500" y="133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115862</xdr:rowOff>
    </xdr:from>
    <xdr:ext cx="534377" cy="259045"/>
    <xdr:sp macro="" textlink="">
      <xdr:nvSpPr>
        <xdr:cNvPr id="198" name="テキスト ボックス 197"/>
        <xdr:cNvSpPr txBox="1"/>
      </xdr:nvSpPr>
      <xdr:spPr>
        <a:xfrm>
          <a:off x="863111" y="1314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118593</xdr:rowOff>
    </xdr:from>
    <xdr:to>
      <xdr:col>24</xdr:col>
      <xdr:colOff>63500</xdr:colOff>
      <xdr:row>93</xdr:row>
      <xdr:rowOff>129043</xdr:rowOff>
    </xdr:to>
    <xdr:cxnSp macro="">
      <xdr:nvCxnSpPr>
        <xdr:cNvPr id="229" name="直線コネクタ 228"/>
        <xdr:cNvCxnSpPr/>
      </xdr:nvCxnSpPr>
      <xdr:spPr>
        <a:xfrm flipV="1">
          <a:off x="3797300" y="16063443"/>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129043</xdr:rowOff>
    </xdr:from>
    <xdr:to>
      <xdr:col>19</xdr:col>
      <xdr:colOff>177800</xdr:colOff>
      <xdr:row>94</xdr:row>
      <xdr:rowOff>136793</xdr:rowOff>
    </xdr:to>
    <xdr:cxnSp macro="">
      <xdr:nvCxnSpPr>
        <xdr:cNvPr id="232" name="直線コネクタ 231"/>
        <xdr:cNvCxnSpPr/>
      </xdr:nvCxnSpPr>
      <xdr:spPr>
        <a:xfrm flipV="1">
          <a:off x="2908300" y="16073893"/>
          <a:ext cx="889000" cy="17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135356</xdr:rowOff>
    </xdr:from>
    <xdr:to>
      <xdr:col>15</xdr:col>
      <xdr:colOff>50800</xdr:colOff>
      <xdr:row>94</xdr:row>
      <xdr:rowOff>136793</xdr:rowOff>
    </xdr:to>
    <xdr:cxnSp macro="">
      <xdr:nvCxnSpPr>
        <xdr:cNvPr id="235" name="直線コネクタ 234"/>
        <xdr:cNvCxnSpPr/>
      </xdr:nvCxnSpPr>
      <xdr:spPr>
        <a:xfrm>
          <a:off x="2019300" y="16251656"/>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135356</xdr:rowOff>
    </xdr:from>
    <xdr:to>
      <xdr:col>10</xdr:col>
      <xdr:colOff>114300</xdr:colOff>
      <xdr:row>94</xdr:row>
      <xdr:rowOff>156606</xdr:rowOff>
    </xdr:to>
    <xdr:cxnSp macro="">
      <xdr:nvCxnSpPr>
        <xdr:cNvPr id="238" name="直線コネクタ 237"/>
        <xdr:cNvCxnSpPr/>
      </xdr:nvCxnSpPr>
      <xdr:spPr>
        <a:xfrm flipV="1">
          <a:off x="1130300" y="16251656"/>
          <a:ext cx="889000" cy="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67793</xdr:rowOff>
    </xdr:from>
    <xdr:to>
      <xdr:col>24</xdr:col>
      <xdr:colOff>114300</xdr:colOff>
      <xdr:row>93</xdr:row>
      <xdr:rowOff>169393</xdr:rowOff>
    </xdr:to>
    <xdr:sp macro="" textlink="">
      <xdr:nvSpPr>
        <xdr:cNvPr id="248" name="楕円 247"/>
        <xdr:cNvSpPr/>
      </xdr:nvSpPr>
      <xdr:spPr>
        <a:xfrm>
          <a:off x="4584700" y="160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90670</xdr:rowOff>
    </xdr:from>
    <xdr:ext cx="534377" cy="259045"/>
    <xdr:sp macro="" textlink="">
      <xdr:nvSpPr>
        <xdr:cNvPr id="249" name="扶助費該当値テキスト"/>
        <xdr:cNvSpPr txBox="1"/>
      </xdr:nvSpPr>
      <xdr:spPr>
        <a:xfrm>
          <a:off x="4686300" y="158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78243</xdr:rowOff>
    </xdr:from>
    <xdr:to>
      <xdr:col>20</xdr:col>
      <xdr:colOff>38100</xdr:colOff>
      <xdr:row>94</xdr:row>
      <xdr:rowOff>8393</xdr:rowOff>
    </xdr:to>
    <xdr:sp macro="" textlink="">
      <xdr:nvSpPr>
        <xdr:cNvPr id="250" name="楕円 249"/>
        <xdr:cNvSpPr/>
      </xdr:nvSpPr>
      <xdr:spPr>
        <a:xfrm>
          <a:off x="3746500" y="160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24920</xdr:rowOff>
    </xdr:from>
    <xdr:ext cx="534377" cy="259045"/>
    <xdr:sp macro="" textlink="">
      <xdr:nvSpPr>
        <xdr:cNvPr id="251" name="テキスト ボックス 250"/>
        <xdr:cNvSpPr txBox="1"/>
      </xdr:nvSpPr>
      <xdr:spPr>
        <a:xfrm>
          <a:off x="3530111" y="157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85993</xdr:rowOff>
    </xdr:from>
    <xdr:to>
      <xdr:col>15</xdr:col>
      <xdr:colOff>101600</xdr:colOff>
      <xdr:row>95</xdr:row>
      <xdr:rowOff>16143</xdr:rowOff>
    </xdr:to>
    <xdr:sp macro="" textlink="">
      <xdr:nvSpPr>
        <xdr:cNvPr id="252" name="楕円 251"/>
        <xdr:cNvSpPr/>
      </xdr:nvSpPr>
      <xdr:spPr>
        <a:xfrm>
          <a:off x="2857500" y="162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32670</xdr:rowOff>
    </xdr:from>
    <xdr:ext cx="534377" cy="259045"/>
    <xdr:sp macro="" textlink="">
      <xdr:nvSpPr>
        <xdr:cNvPr id="253" name="テキスト ボックス 252"/>
        <xdr:cNvSpPr txBox="1"/>
      </xdr:nvSpPr>
      <xdr:spPr>
        <a:xfrm>
          <a:off x="2641111" y="159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84556</xdr:rowOff>
    </xdr:from>
    <xdr:to>
      <xdr:col>10</xdr:col>
      <xdr:colOff>165100</xdr:colOff>
      <xdr:row>95</xdr:row>
      <xdr:rowOff>14706</xdr:rowOff>
    </xdr:to>
    <xdr:sp macro="" textlink="">
      <xdr:nvSpPr>
        <xdr:cNvPr id="254" name="楕円 253"/>
        <xdr:cNvSpPr/>
      </xdr:nvSpPr>
      <xdr:spPr>
        <a:xfrm>
          <a:off x="1968500" y="162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31233</xdr:rowOff>
    </xdr:from>
    <xdr:ext cx="534377" cy="259045"/>
    <xdr:sp macro="" textlink="">
      <xdr:nvSpPr>
        <xdr:cNvPr id="255" name="テキスト ボックス 254"/>
        <xdr:cNvSpPr txBox="1"/>
      </xdr:nvSpPr>
      <xdr:spPr>
        <a:xfrm>
          <a:off x="1752111" y="159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105806</xdr:rowOff>
    </xdr:from>
    <xdr:to>
      <xdr:col>6</xdr:col>
      <xdr:colOff>38100</xdr:colOff>
      <xdr:row>95</xdr:row>
      <xdr:rowOff>35956</xdr:rowOff>
    </xdr:to>
    <xdr:sp macro="" textlink="">
      <xdr:nvSpPr>
        <xdr:cNvPr id="256" name="楕円 255"/>
        <xdr:cNvSpPr/>
      </xdr:nvSpPr>
      <xdr:spPr>
        <a:xfrm>
          <a:off x="1079500" y="162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52483</xdr:rowOff>
    </xdr:from>
    <xdr:ext cx="534377" cy="259045"/>
    <xdr:sp macro="" textlink="">
      <xdr:nvSpPr>
        <xdr:cNvPr id="257" name="テキスト ボックス 256"/>
        <xdr:cNvSpPr txBox="1"/>
      </xdr:nvSpPr>
      <xdr:spPr>
        <a:xfrm>
          <a:off x="863111" y="1599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156439</xdr:rowOff>
    </xdr:from>
    <xdr:to>
      <xdr:col>55</xdr:col>
      <xdr:colOff>0</xdr:colOff>
      <xdr:row>37</xdr:row>
      <xdr:rowOff>78031</xdr:rowOff>
    </xdr:to>
    <xdr:cxnSp macro="">
      <xdr:nvCxnSpPr>
        <xdr:cNvPr id="286" name="直線コネクタ 285"/>
        <xdr:cNvCxnSpPr/>
      </xdr:nvCxnSpPr>
      <xdr:spPr>
        <a:xfrm flipV="1">
          <a:off x="9639300" y="6328639"/>
          <a:ext cx="838200" cy="9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68160</xdr:rowOff>
    </xdr:from>
    <xdr:to>
      <xdr:col>50</xdr:col>
      <xdr:colOff>114300</xdr:colOff>
      <xdr:row>37</xdr:row>
      <xdr:rowOff>78031</xdr:rowOff>
    </xdr:to>
    <xdr:cxnSp macro="">
      <xdr:nvCxnSpPr>
        <xdr:cNvPr id="289" name="直線コネクタ 288"/>
        <xdr:cNvCxnSpPr/>
      </xdr:nvCxnSpPr>
      <xdr:spPr>
        <a:xfrm>
          <a:off x="8750300" y="6411810"/>
          <a:ext cx="889000" cy="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68160</xdr:rowOff>
    </xdr:from>
    <xdr:to>
      <xdr:col>45</xdr:col>
      <xdr:colOff>177800</xdr:colOff>
      <xdr:row>37</xdr:row>
      <xdr:rowOff>122403</xdr:rowOff>
    </xdr:to>
    <xdr:cxnSp macro="">
      <xdr:nvCxnSpPr>
        <xdr:cNvPr id="292" name="直線コネクタ 291"/>
        <xdr:cNvCxnSpPr/>
      </xdr:nvCxnSpPr>
      <xdr:spPr>
        <a:xfrm flipV="1">
          <a:off x="7861300" y="6411810"/>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122403</xdr:rowOff>
    </xdr:from>
    <xdr:to>
      <xdr:col>41</xdr:col>
      <xdr:colOff>50800</xdr:colOff>
      <xdr:row>37</xdr:row>
      <xdr:rowOff>154689</xdr:rowOff>
    </xdr:to>
    <xdr:cxnSp macro="">
      <xdr:nvCxnSpPr>
        <xdr:cNvPr id="295" name="直線コネクタ 294"/>
        <xdr:cNvCxnSpPr/>
      </xdr:nvCxnSpPr>
      <xdr:spPr>
        <a:xfrm flipV="1">
          <a:off x="6972300" y="6466053"/>
          <a:ext cx="889000" cy="3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105639</xdr:rowOff>
    </xdr:from>
    <xdr:to>
      <xdr:col>55</xdr:col>
      <xdr:colOff>50800</xdr:colOff>
      <xdr:row>37</xdr:row>
      <xdr:rowOff>35789</xdr:rowOff>
    </xdr:to>
    <xdr:sp macro="" textlink="">
      <xdr:nvSpPr>
        <xdr:cNvPr id="305" name="楕円 304"/>
        <xdr:cNvSpPr/>
      </xdr:nvSpPr>
      <xdr:spPr>
        <a:xfrm>
          <a:off x="10426700" y="6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128516</xdr:rowOff>
    </xdr:from>
    <xdr:ext cx="599010" cy="259045"/>
    <xdr:sp macro="" textlink="">
      <xdr:nvSpPr>
        <xdr:cNvPr id="306" name="補助費等該当値テキスト"/>
        <xdr:cNvSpPr txBox="1"/>
      </xdr:nvSpPr>
      <xdr:spPr>
        <a:xfrm>
          <a:off x="10528300" y="612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27231</xdr:rowOff>
    </xdr:from>
    <xdr:to>
      <xdr:col>50</xdr:col>
      <xdr:colOff>165100</xdr:colOff>
      <xdr:row>37</xdr:row>
      <xdr:rowOff>128831</xdr:rowOff>
    </xdr:to>
    <xdr:sp macro="" textlink="">
      <xdr:nvSpPr>
        <xdr:cNvPr id="307" name="楕円 306"/>
        <xdr:cNvSpPr/>
      </xdr:nvSpPr>
      <xdr:spPr>
        <a:xfrm>
          <a:off x="9588500" y="63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119958</xdr:rowOff>
    </xdr:from>
    <xdr:ext cx="599010" cy="259045"/>
    <xdr:sp macro="" textlink="">
      <xdr:nvSpPr>
        <xdr:cNvPr id="308" name="テキスト ボックス 307"/>
        <xdr:cNvSpPr txBox="1"/>
      </xdr:nvSpPr>
      <xdr:spPr>
        <a:xfrm>
          <a:off x="9339795" y="646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17360</xdr:rowOff>
    </xdr:from>
    <xdr:to>
      <xdr:col>46</xdr:col>
      <xdr:colOff>38100</xdr:colOff>
      <xdr:row>37</xdr:row>
      <xdr:rowOff>118960</xdr:rowOff>
    </xdr:to>
    <xdr:sp macro="" textlink="">
      <xdr:nvSpPr>
        <xdr:cNvPr id="309" name="楕円 308"/>
        <xdr:cNvSpPr/>
      </xdr:nvSpPr>
      <xdr:spPr>
        <a:xfrm>
          <a:off x="8699500" y="63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110087</xdr:rowOff>
    </xdr:from>
    <xdr:ext cx="599010" cy="259045"/>
    <xdr:sp macro="" textlink="">
      <xdr:nvSpPr>
        <xdr:cNvPr id="310" name="テキスト ボックス 309"/>
        <xdr:cNvSpPr txBox="1"/>
      </xdr:nvSpPr>
      <xdr:spPr>
        <a:xfrm>
          <a:off x="8450795" y="645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71603</xdr:rowOff>
    </xdr:from>
    <xdr:to>
      <xdr:col>41</xdr:col>
      <xdr:colOff>101600</xdr:colOff>
      <xdr:row>38</xdr:row>
      <xdr:rowOff>1753</xdr:rowOff>
    </xdr:to>
    <xdr:sp macro="" textlink="">
      <xdr:nvSpPr>
        <xdr:cNvPr id="311" name="楕円 310"/>
        <xdr:cNvSpPr/>
      </xdr:nvSpPr>
      <xdr:spPr>
        <a:xfrm>
          <a:off x="7810500" y="64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164330</xdr:rowOff>
    </xdr:from>
    <xdr:ext cx="599010" cy="259045"/>
    <xdr:sp macro="" textlink="">
      <xdr:nvSpPr>
        <xdr:cNvPr id="312" name="テキスト ボックス 311"/>
        <xdr:cNvSpPr txBox="1"/>
      </xdr:nvSpPr>
      <xdr:spPr>
        <a:xfrm>
          <a:off x="7561795" y="650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103889</xdr:rowOff>
    </xdr:from>
    <xdr:to>
      <xdr:col>36</xdr:col>
      <xdr:colOff>165100</xdr:colOff>
      <xdr:row>38</xdr:row>
      <xdr:rowOff>34038</xdr:rowOff>
    </xdr:to>
    <xdr:sp macro="" textlink="">
      <xdr:nvSpPr>
        <xdr:cNvPr id="313" name="楕円 312"/>
        <xdr:cNvSpPr/>
      </xdr:nvSpPr>
      <xdr:spPr>
        <a:xfrm>
          <a:off x="6921500" y="64475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25165</xdr:rowOff>
    </xdr:from>
    <xdr:ext cx="599010" cy="259045"/>
    <xdr:sp macro="" textlink="">
      <xdr:nvSpPr>
        <xdr:cNvPr id="314" name="テキスト ボックス 313"/>
        <xdr:cNvSpPr txBox="1"/>
      </xdr:nvSpPr>
      <xdr:spPr>
        <a:xfrm>
          <a:off x="6672795" y="654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57186</xdr:rowOff>
    </xdr:from>
    <xdr:to>
      <xdr:col>55</xdr:col>
      <xdr:colOff>0</xdr:colOff>
      <xdr:row>58</xdr:row>
      <xdr:rowOff>81803</xdr:rowOff>
    </xdr:to>
    <xdr:cxnSp macro="">
      <xdr:nvCxnSpPr>
        <xdr:cNvPr id="343" name="直線コネクタ 342"/>
        <xdr:cNvCxnSpPr/>
      </xdr:nvCxnSpPr>
      <xdr:spPr>
        <a:xfrm flipV="1">
          <a:off x="9639300" y="10001286"/>
          <a:ext cx="838200" cy="2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28867</xdr:rowOff>
    </xdr:from>
    <xdr:to>
      <xdr:col>50</xdr:col>
      <xdr:colOff>114300</xdr:colOff>
      <xdr:row>58</xdr:row>
      <xdr:rowOff>81803</xdr:rowOff>
    </xdr:to>
    <xdr:cxnSp macro="">
      <xdr:nvCxnSpPr>
        <xdr:cNvPr id="346" name="直線コネクタ 345"/>
        <xdr:cNvCxnSpPr/>
      </xdr:nvCxnSpPr>
      <xdr:spPr>
        <a:xfrm>
          <a:off x="8750300" y="9972967"/>
          <a:ext cx="889000" cy="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169027</xdr:rowOff>
    </xdr:from>
    <xdr:to>
      <xdr:col>45</xdr:col>
      <xdr:colOff>177800</xdr:colOff>
      <xdr:row>58</xdr:row>
      <xdr:rowOff>28867</xdr:rowOff>
    </xdr:to>
    <xdr:cxnSp macro="">
      <xdr:nvCxnSpPr>
        <xdr:cNvPr id="349" name="直線コネクタ 348"/>
        <xdr:cNvCxnSpPr/>
      </xdr:nvCxnSpPr>
      <xdr:spPr>
        <a:xfrm>
          <a:off x="7861300" y="9941677"/>
          <a:ext cx="889000" cy="3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169027</xdr:rowOff>
    </xdr:from>
    <xdr:to>
      <xdr:col>41</xdr:col>
      <xdr:colOff>50800</xdr:colOff>
      <xdr:row>58</xdr:row>
      <xdr:rowOff>110323</xdr:rowOff>
    </xdr:to>
    <xdr:cxnSp macro="">
      <xdr:nvCxnSpPr>
        <xdr:cNvPr id="352" name="直線コネクタ 351"/>
        <xdr:cNvCxnSpPr/>
      </xdr:nvCxnSpPr>
      <xdr:spPr>
        <a:xfrm flipV="1">
          <a:off x="6972300" y="9941677"/>
          <a:ext cx="889000" cy="1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6386</xdr:rowOff>
    </xdr:from>
    <xdr:to>
      <xdr:col>55</xdr:col>
      <xdr:colOff>50800</xdr:colOff>
      <xdr:row>58</xdr:row>
      <xdr:rowOff>107986</xdr:rowOff>
    </xdr:to>
    <xdr:sp macro="" textlink="">
      <xdr:nvSpPr>
        <xdr:cNvPr id="362" name="楕円 361"/>
        <xdr:cNvSpPr/>
      </xdr:nvSpPr>
      <xdr:spPr>
        <a:xfrm>
          <a:off x="10426700" y="99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29263</xdr:rowOff>
    </xdr:from>
    <xdr:ext cx="599010" cy="259045"/>
    <xdr:sp macro="" textlink="">
      <xdr:nvSpPr>
        <xdr:cNvPr id="363" name="普通建設事業費該当値テキスト"/>
        <xdr:cNvSpPr txBox="1"/>
      </xdr:nvSpPr>
      <xdr:spPr>
        <a:xfrm>
          <a:off x="10528300" y="980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31003</xdr:rowOff>
    </xdr:from>
    <xdr:to>
      <xdr:col>50</xdr:col>
      <xdr:colOff>165100</xdr:colOff>
      <xdr:row>58</xdr:row>
      <xdr:rowOff>132603</xdr:rowOff>
    </xdr:to>
    <xdr:sp macro="" textlink="">
      <xdr:nvSpPr>
        <xdr:cNvPr id="364" name="楕円 363"/>
        <xdr:cNvSpPr/>
      </xdr:nvSpPr>
      <xdr:spPr>
        <a:xfrm>
          <a:off x="9588500" y="99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149130</xdr:rowOff>
    </xdr:from>
    <xdr:ext cx="599010" cy="259045"/>
    <xdr:sp macro="" textlink="">
      <xdr:nvSpPr>
        <xdr:cNvPr id="365" name="テキスト ボックス 364"/>
        <xdr:cNvSpPr txBox="1"/>
      </xdr:nvSpPr>
      <xdr:spPr>
        <a:xfrm>
          <a:off x="9339795" y="975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149517</xdr:rowOff>
    </xdr:from>
    <xdr:to>
      <xdr:col>46</xdr:col>
      <xdr:colOff>38100</xdr:colOff>
      <xdr:row>58</xdr:row>
      <xdr:rowOff>79667</xdr:rowOff>
    </xdr:to>
    <xdr:sp macro="" textlink="">
      <xdr:nvSpPr>
        <xdr:cNvPr id="366" name="楕円 365"/>
        <xdr:cNvSpPr/>
      </xdr:nvSpPr>
      <xdr:spPr>
        <a:xfrm>
          <a:off x="8699500" y="99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96194</xdr:rowOff>
    </xdr:from>
    <xdr:ext cx="599010" cy="259045"/>
    <xdr:sp macro="" textlink="">
      <xdr:nvSpPr>
        <xdr:cNvPr id="367" name="テキスト ボックス 366"/>
        <xdr:cNvSpPr txBox="1"/>
      </xdr:nvSpPr>
      <xdr:spPr>
        <a:xfrm>
          <a:off x="8450795" y="969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118227</xdr:rowOff>
    </xdr:from>
    <xdr:to>
      <xdr:col>41</xdr:col>
      <xdr:colOff>101600</xdr:colOff>
      <xdr:row>58</xdr:row>
      <xdr:rowOff>48377</xdr:rowOff>
    </xdr:to>
    <xdr:sp macro="" textlink="">
      <xdr:nvSpPr>
        <xdr:cNvPr id="368" name="楕円 367"/>
        <xdr:cNvSpPr/>
      </xdr:nvSpPr>
      <xdr:spPr>
        <a:xfrm>
          <a:off x="7810500" y="98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64904</xdr:rowOff>
    </xdr:from>
    <xdr:ext cx="599010" cy="259045"/>
    <xdr:sp macro="" textlink="">
      <xdr:nvSpPr>
        <xdr:cNvPr id="369" name="テキスト ボックス 368"/>
        <xdr:cNvSpPr txBox="1"/>
      </xdr:nvSpPr>
      <xdr:spPr>
        <a:xfrm>
          <a:off x="7561795" y="9666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59523</xdr:rowOff>
    </xdr:from>
    <xdr:to>
      <xdr:col>36</xdr:col>
      <xdr:colOff>165100</xdr:colOff>
      <xdr:row>58</xdr:row>
      <xdr:rowOff>161123</xdr:rowOff>
    </xdr:to>
    <xdr:sp macro="" textlink="">
      <xdr:nvSpPr>
        <xdr:cNvPr id="370" name="楕円 369"/>
        <xdr:cNvSpPr/>
      </xdr:nvSpPr>
      <xdr:spPr>
        <a:xfrm>
          <a:off x="6921500" y="100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6200</xdr:rowOff>
    </xdr:from>
    <xdr:ext cx="599010" cy="259045"/>
    <xdr:sp macro="" textlink="">
      <xdr:nvSpPr>
        <xdr:cNvPr id="371" name="テキスト ボックス 370"/>
        <xdr:cNvSpPr txBox="1"/>
      </xdr:nvSpPr>
      <xdr:spPr>
        <a:xfrm>
          <a:off x="6672795" y="977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135001</xdr:rowOff>
    </xdr:from>
    <xdr:to>
      <xdr:col>55</xdr:col>
      <xdr:colOff>0</xdr:colOff>
      <xdr:row>78</xdr:row>
      <xdr:rowOff>135215</xdr:rowOff>
    </xdr:to>
    <xdr:cxnSp macro="">
      <xdr:nvCxnSpPr>
        <xdr:cNvPr id="402" name="直線コネクタ 401"/>
        <xdr:cNvCxnSpPr/>
      </xdr:nvCxnSpPr>
      <xdr:spPr>
        <a:xfrm>
          <a:off x="9639300" y="13508101"/>
          <a:ext cx="8382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53947</xdr:rowOff>
    </xdr:from>
    <xdr:to>
      <xdr:col>50</xdr:col>
      <xdr:colOff>114300</xdr:colOff>
      <xdr:row>78</xdr:row>
      <xdr:rowOff>135001</xdr:rowOff>
    </xdr:to>
    <xdr:cxnSp macro="">
      <xdr:nvCxnSpPr>
        <xdr:cNvPr id="405" name="直線コネクタ 404"/>
        <xdr:cNvCxnSpPr/>
      </xdr:nvCxnSpPr>
      <xdr:spPr>
        <a:xfrm>
          <a:off x="8750300" y="13255597"/>
          <a:ext cx="889000" cy="25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82651</xdr:rowOff>
    </xdr:from>
    <xdr:to>
      <xdr:col>45</xdr:col>
      <xdr:colOff>177800</xdr:colOff>
      <xdr:row>77</xdr:row>
      <xdr:rowOff>53947</xdr:rowOff>
    </xdr:to>
    <xdr:cxnSp macro="">
      <xdr:nvCxnSpPr>
        <xdr:cNvPr id="408" name="直線コネクタ 407"/>
        <xdr:cNvCxnSpPr/>
      </xdr:nvCxnSpPr>
      <xdr:spPr>
        <a:xfrm>
          <a:off x="7861300" y="13112851"/>
          <a:ext cx="889000" cy="14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84415</xdr:rowOff>
    </xdr:from>
    <xdr:to>
      <xdr:col>55</xdr:col>
      <xdr:colOff>50800</xdr:colOff>
      <xdr:row>79</xdr:row>
      <xdr:rowOff>14565</xdr:rowOff>
    </xdr:to>
    <xdr:sp macro="" textlink="">
      <xdr:nvSpPr>
        <xdr:cNvPr id="418" name="楕円 417"/>
        <xdr:cNvSpPr/>
      </xdr:nvSpPr>
      <xdr:spPr>
        <a:xfrm>
          <a:off x="10426700" y="134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107292</xdr:rowOff>
    </xdr:from>
    <xdr:ext cx="599010" cy="259045"/>
    <xdr:sp macro="" textlink="">
      <xdr:nvSpPr>
        <xdr:cNvPr id="419" name="普通建設事業費 （ うち新規整備　）該当値テキスト"/>
        <xdr:cNvSpPr txBox="1"/>
      </xdr:nvSpPr>
      <xdr:spPr>
        <a:xfrm>
          <a:off x="10528300" y="1330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84201</xdr:rowOff>
    </xdr:from>
    <xdr:to>
      <xdr:col>50</xdr:col>
      <xdr:colOff>165100</xdr:colOff>
      <xdr:row>79</xdr:row>
      <xdr:rowOff>14351</xdr:rowOff>
    </xdr:to>
    <xdr:sp macro="" textlink="">
      <xdr:nvSpPr>
        <xdr:cNvPr id="420" name="楕円 419"/>
        <xdr:cNvSpPr/>
      </xdr:nvSpPr>
      <xdr:spPr>
        <a:xfrm>
          <a:off x="9588500" y="134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30878</xdr:rowOff>
    </xdr:from>
    <xdr:ext cx="599010" cy="259045"/>
    <xdr:sp macro="" textlink="">
      <xdr:nvSpPr>
        <xdr:cNvPr id="421" name="テキスト ボックス 420"/>
        <xdr:cNvSpPr txBox="1"/>
      </xdr:nvSpPr>
      <xdr:spPr>
        <a:xfrm>
          <a:off x="9339795" y="1323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3147</xdr:rowOff>
    </xdr:from>
    <xdr:to>
      <xdr:col>46</xdr:col>
      <xdr:colOff>38100</xdr:colOff>
      <xdr:row>77</xdr:row>
      <xdr:rowOff>104747</xdr:rowOff>
    </xdr:to>
    <xdr:sp macro="" textlink="">
      <xdr:nvSpPr>
        <xdr:cNvPr id="422" name="楕円 421"/>
        <xdr:cNvSpPr/>
      </xdr:nvSpPr>
      <xdr:spPr>
        <a:xfrm>
          <a:off x="8699500" y="132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121274</xdr:rowOff>
    </xdr:from>
    <xdr:ext cx="599010" cy="259045"/>
    <xdr:sp macro="" textlink="">
      <xdr:nvSpPr>
        <xdr:cNvPr id="423" name="テキスト ボックス 422"/>
        <xdr:cNvSpPr txBox="1"/>
      </xdr:nvSpPr>
      <xdr:spPr>
        <a:xfrm>
          <a:off x="8450795" y="1298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31851</xdr:rowOff>
    </xdr:from>
    <xdr:to>
      <xdr:col>41</xdr:col>
      <xdr:colOff>101600</xdr:colOff>
      <xdr:row>76</xdr:row>
      <xdr:rowOff>133451</xdr:rowOff>
    </xdr:to>
    <xdr:sp macro="" textlink="">
      <xdr:nvSpPr>
        <xdr:cNvPr id="424" name="楕円 423"/>
        <xdr:cNvSpPr/>
      </xdr:nvSpPr>
      <xdr:spPr>
        <a:xfrm>
          <a:off x="7810500" y="130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149979</xdr:rowOff>
    </xdr:from>
    <xdr:ext cx="599010" cy="259045"/>
    <xdr:sp macro="" textlink="">
      <xdr:nvSpPr>
        <xdr:cNvPr id="425" name="テキスト ボックス 424"/>
        <xdr:cNvSpPr txBox="1"/>
      </xdr:nvSpPr>
      <xdr:spPr>
        <a:xfrm>
          <a:off x="7561795" y="1283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45165</xdr:rowOff>
    </xdr:from>
    <xdr:to>
      <xdr:col>55</xdr:col>
      <xdr:colOff>0</xdr:colOff>
      <xdr:row>97</xdr:row>
      <xdr:rowOff>82795</xdr:rowOff>
    </xdr:to>
    <xdr:cxnSp macro="">
      <xdr:nvCxnSpPr>
        <xdr:cNvPr id="450" name="直線コネクタ 449"/>
        <xdr:cNvCxnSpPr/>
      </xdr:nvCxnSpPr>
      <xdr:spPr>
        <a:xfrm flipV="1">
          <a:off x="9639300" y="16675815"/>
          <a:ext cx="838200" cy="3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82795</xdr:rowOff>
    </xdr:from>
    <xdr:to>
      <xdr:col>50</xdr:col>
      <xdr:colOff>114300</xdr:colOff>
      <xdr:row>97</xdr:row>
      <xdr:rowOff>140027</xdr:rowOff>
    </xdr:to>
    <xdr:cxnSp macro="">
      <xdr:nvCxnSpPr>
        <xdr:cNvPr id="453" name="直線コネクタ 452"/>
        <xdr:cNvCxnSpPr/>
      </xdr:nvCxnSpPr>
      <xdr:spPr>
        <a:xfrm flipV="1">
          <a:off x="8750300" y="16713445"/>
          <a:ext cx="889000" cy="5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140027</xdr:rowOff>
    </xdr:from>
    <xdr:to>
      <xdr:col>45</xdr:col>
      <xdr:colOff>177800</xdr:colOff>
      <xdr:row>97</xdr:row>
      <xdr:rowOff>168706</xdr:rowOff>
    </xdr:to>
    <xdr:cxnSp macro="">
      <xdr:nvCxnSpPr>
        <xdr:cNvPr id="456" name="直線コネクタ 455"/>
        <xdr:cNvCxnSpPr/>
      </xdr:nvCxnSpPr>
      <xdr:spPr>
        <a:xfrm flipV="1">
          <a:off x="7861300" y="16770677"/>
          <a:ext cx="889000" cy="2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165815</xdr:rowOff>
    </xdr:from>
    <xdr:to>
      <xdr:col>55</xdr:col>
      <xdr:colOff>50800</xdr:colOff>
      <xdr:row>97</xdr:row>
      <xdr:rowOff>95965</xdr:rowOff>
    </xdr:to>
    <xdr:sp macro="" textlink="">
      <xdr:nvSpPr>
        <xdr:cNvPr id="466" name="楕円 465"/>
        <xdr:cNvSpPr/>
      </xdr:nvSpPr>
      <xdr:spPr>
        <a:xfrm>
          <a:off x="10426700" y="1662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17242</xdr:rowOff>
    </xdr:from>
    <xdr:ext cx="599010" cy="259045"/>
    <xdr:sp macro="" textlink="">
      <xdr:nvSpPr>
        <xdr:cNvPr id="467" name="普通建設事業費 （ うち更新整備　）該当値テキスト"/>
        <xdr:cNvSpPr txBox="1"/>
      </xdr:nvSpPr>
      <xdr:spPr>
        <a:xfrm>
          <a:off x="10528300" y="1647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31995</xdr:rowOff>
    </xdr:from>
    <xdr:to>
      <xdr:col>50</xdr:col>
      <xdr:colOff>165100</xdr:colOff>
      <xdr:row>97</xdr:row>
      <xdr:rowOff>133595</xdr:rowOff>
    </xdr:to>
    <xdr:sp macro="" textlink="">
      <xdr:nvSpPr>
        <xdr:cNvPr id="468" name="楕円 467"/>
        <xdr:cNvSpPr/>
      </xdr:nvSpPr>
      <xdr:spPr>
        <a:xfrm>
          <a:off x="9588500" y="1666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150122</xdr:rowOff>
    </xdr:from>
    <xdr:ext cx="599010" cy="259045"/>
    <xdr:sp macro="" textlink="">
      <xdr:nvSpPr>
        <xdr:cNvPr id="469" name="テキスト ボックス 468"/>
        <xdr:cNvSpPr txBox="1"/>
      </xdr:nvSpPr>
      <xdr:spPr>
        <a:xfrm>
          <a:off x="9339795" y="1643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89227</xdr:rowOff>
    </xdr:from>
    <xdr:to>
      <xdr:col>46</xdr:col>
      <xdr:colOff>38100</xdr:colOff>
      <xdr:row>98</xdr:row>
      <xdr:rowOff>19377</xdr:rowOff>
    </xdr:to>
    <xdr:sp macro="" textlink="">
      <xdr:nvSpPr>
        <xdr:cNvPr id="470" name="楕円 469"/>
        <xdr:cNvSpPr/>
      </xdr:nvSpPr>
      <xdr:spPr>
        <a:xfrm>
          <a:off x="8699500" y="167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10504</xdr:rowOff>
    </xdr:from>
    <xdr:ext cx="534377" cy="259045"/>
    <xdr:sp macro="" textlink="">
      <xdr:nvSpPr>
        <xdr:cNvPr id="471" name="テキスト ボックス 470"/>
        <xdr:cNvSpPr txBox="1"/>
      </xdr:nvSpPr>
      <xdr:spPr>
        <a:xfrm>
          <a:off x="8483111" y="168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117906</xdr:rowOff>
    </xdr:from>
    <xdr:to>
      <xdr:col>41</xdr:col>
      <xdr:colOff>101600</xdr:colOff>
      <xdr:row>98</xdr:row>
      <xdr:rowOff>48056</xdr:rowOff>
    </xdr:to>
    <xdr:sp macro="" textlink="">
      <xdr:nvSpPr>
        <xdr:cNvPr id="472" name="楕円 471"/>
        <xdr:cNvSpPr/>
      </xdr:nvSpPr>
      <xdr:spPr>
        <a:xfrm>
          <a:off x="7810500" y="167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39183</xdr:rowOff>
    </xdr:from>
    <xdr:ext cx="534377" cy="259045"/>
    <xdr:sp macro="" textlink="">
      <xdr:nvSpPr>
        <xdr:cNvPr id="473" name="テキスト ボックス 472"/>
        <xdr:cNvSpPr txBox="1"/>
      </xdr:nvSpPr>
      <xdr:spPr>
        <a:xfrm>
          <a:off x="7594111" y="168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78291</xdr:rowOff>
    </xdr:from>
    <xdr:to>
      <xdr:col>85</xdr:col>
      <xdr:colOff>127000</xdr:colOff>
      <xdr:row>39</xdr:row>
      <xdr:rowOff>98878</xdr:rowOff>
    </xdr:to>
    <xdr:cxnSp macro="">
      <xdr:nvCxnSpPr>
        <xdr:cNvPr id="504" name="直線コネクタ 503"/>
        <xdr:cNvCxnSpPr/>
      </xdr:nvCxnSpPr>
      <xdr:spPr>
        <a:xfrm flipV="1">
          <a:off x="15481300" y="6764841"/>
          <a:ext cx="838200" cy="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149990</xdr:rowOff>
    </xdr:from>
    <xdr:to>
      <xdr:col>81</xdr:col>
      <xdr:colOff>50800</xdr:colOff>
      <xdr:row>39</xdr:row>
      <xdr:rowOff>98878</xdr:rowOff>
    </xdr:to>
    <xdr:cxnSp macro="">
      <xdr:nvCxnSpPr>
        <xdr:cNvPr id="507" name="直線コネクタ 506"/>
        <xdr:cNvCxnSpPr/>
      </xdr:nvCxnSpPr>
      <xdr:spPr>
        <a:xfrm>
          <a:off x="14592300" y="6665090"/>
          <a:ext cx="889000" cy="1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149990</xdr:rowOff>
    </xdr:from>
    <xdr:to>
      <xdr:col>76</xdr:col>
      <xdr:colOff>114300</xdr:colOff>
      <xdr:row>39</xdr:row>
      <xdr:rowOff>37911</xdr:rowOff>
    </xdr:to>
    <xdr:cxnSp macro="">
      <xdr:nvCxnSpPr>
        <xdr:cNvPr id="510" name="直線コネクタ 509"/>
        <xdr:cNvCxnSpPr/>
      </xdr:nvCxnSpPr>
      <xdr:spPr>
        <a:xfrm flipV="1">
          <a:off x="13703300" y="6665090"/>
          <a:ext cx="889000" cy="5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113248</xdr:rowOff>
    </xdr:from>
    <xdr:ext cx="534377" cy="259045"/>
    <xdr:sp macro="" textlink="">
      <xdr:nvSpPr>
        <xdr:cNvPr id="512" name="テキスト ボックス 511"/>
        <xdr:cNvSpPr txBox="1"/>
      </xdr:nvSpPr>
      <xdr:spPr>
        <a:xfrm>
          <a:off x="14325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116368</xdr:rowOff>
    </xdr:from>
    <xdr:to>
      <xdr:col>71</xdr:col>
      <xdr:colOff>177800</xdr:colOff>
      <xdr:row>39</xdr:row>
      <xdr:rowOff>37911</xdr:rowOff>
    </xdr:to>
    <xdr:cxnSp macro="">
      <xdr:nvCxnSpPr>
        <xdr:cNvPr id="513" name="直線コネクタ 512"/>
        <xdr:cNvCxnSpPr/>
      </xdr:nvCxnSpPr>
      <xdr:spPr>
        <a:xfrm>
          <a:off x="12814300" y="6631468"/>
          <a:ext cx="889000" cy="9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27491</xdr:rowOff>
    </xdr:from>
    <xdr:to>
      <xdr:col>85</xdr:col>
      <xdr:colOff>177800</xdr:colOff>
      <xdr:row>39</xdr:row>
      <xdr:rowOff>129091</xdr:rowOff>
    </xdr:to>
    <xdr:sp macro="" textlink="">
      <xdr:nvSpPr>
        <xdr:cNvPr id="523" name="楕円 522"/>
        <xdr:cNvSpPr/>
      </xdr:nvSpPr>
      <xdr:spPr>
        <a:xfrm>
          <a:off x="16268700" y="671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534377" cy="259045"/>
    <xdr:sp macro="" textlink="">
      <xdr:nvSpPr>
        <xdr:cNvPr id="524" name="災害復旧事業費該当値テキスト"/>
        <xdr:cNvSpPr txBox="1"/>
      </xdr:nvSpPr>
      <xdr:spPr>
        <a:xfrm>
          <a:off x="16370300" y="66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99190</xdr:rowOff>
    </xdr:from>
    <xdr:to>
      <xdr:col>76</xdr:col>
      <xdr:colOff>165100</xdr:colOff>
      <xdr:row>39</xdr:row>
      <xdr:rowOff>29340</xdr:rowOff>
    </xdr:to>
    <xdr:sp macro="" textlink="">
      <xdr:nvSpPr>
        <xdr:cNvPr id="527" name="楕円 526"/>
        <xdr:cNvSpPr/>
      </xdr:nvSpPr>
      <xdr:spPr>
        <a:xfrm>
          <a:off x="14541500" y="66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45867</xdr:rowOff>
    </xdr:from>
    <xdr:ext cx="534377" cy="259045"/>
    <xdr:sp macro="" textlink="">
      <xdr:nvSpPr>
        <xdr:cNvPr id="528" name="テキスト ボックス 527"/>
        <xdr:cNvSpPr txBox="1"/>
      </xdr:nvSpPr>
      <xdr:spPr>
        <a:xfrm>
          <a:off x="14325111" y="638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158561</xdr:rowOff>
    </xdr:from>
    <xdr:to>
      <xdr:col>72</xdr:col>
      <xdr:colOff>38100</xdr:colOff>
      <xdr:row>39</xdr:row>
      <xdr:rowOff>88711</xdr:rowOff>
    </xdr:to>
    <xdr:sp macro="" textlink="">
      <xdr:nvSpPr>
        <xdr:cNvPr id="529" name="楕円 528"/>
        <xdr:cNvSpPr/>
      </xdr:nvSpPr>
      <xdr:spPr>
        <a:xfrm>
          <a:off x="13652500" y="66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105238</xdr:rowOff>
    </xdr:from>
    <xdr:ext cx="534377" cy="259045"/>
    <xdr:sp macro="" textlink="">
      <xdr:nvSpPr>
        <xdr:cNvPr id="530" name="テキスト ボックス 529"/>
        <xdr:cNvSpPr txBox="1"/>
      </xdr:nvSpPr>
      <xdr:spPr>
        <a:xfrm>
          <a:off x="13436111" y="644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65568</xdr:rowOff>
    </xdr:from>
    <xdr:to>
      <xdr:col>67</xdr:col>
      <xdr:colOff>101600</xdr:colOff>
      <xdr:row>38</xdr:row>
      <xdr:rowOff>167168</xdr:rowOff>
    </xdr:to>
    <xdr:sp macro="" textlink="">
      <xdr:nvSpPr>
        <xdr:cNvPr id="531" name="楕円 530"/>
        <xdr:cNvSpPr/>
      </xdr:nvSpPr>
      <xdr:spPr>
        <a:xfrm>
          <a:off x="12763500" y="65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12245</xdr:rowOff>
    </xdr:from>
    <xdr:ext cx="534377" cy="259045"/>
    <xdr:sp macro="" textlink="">
      <xdr:nvSpPr>
        <xdr:cNvPr id="532" name="テキスト ボックス 531"/>
        <xdr:cNvSpPr txBox="1"/>
      </xdr:nvSpPr>
      <xdr:spPr>
        <a:xfrm>
          <a:off x="12547111" y="635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56663</xdr:rowOff>
    </xdr:from>
    <xdr:to>
      <xdr:col>85</xdr:col>
      <xdr:colOff>127000</xdr:colOff>
      <xdr:row>76</xdr:row>
      <xdr:rowOff>77856</xdr:rowOff>
    </xdr:to>
    <xdr:cxnSp macro="">
      <xdr:nvCxnSpPr>
        <xdr:cNvPr id="610" name="直線コネクタ 609"/>
        <xdr:cNvCxnSpPr/>
      </xdr:nvCxnSpPr>
      <xdr:spPr>
        <a:xfrm>
          <a:off x="15481300" y="13086863"/>
          <a:ext cx="8382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44958</xdr:rowOff>
    </xdr:from>
    <xdr:to>
      <xdr:col>81</xdr:col>
      <xdr:colOff>50800</xdr:colOff>
      <xdr:row>76</xdr:row>
      <xdr:rowOff>56663</xdr:rowOff>
    </xdr:to>
    <xdr:cxnSp macro="">
      <xdr:nvCxnSpPr>
        <xdr:cNvPr id="613" name="直線コネクタ 612"/>
        <xdr:cNvCxnSpPr/>
      </xdr:nvCxnSpPr>
      <xdr:spPr>
        <a:xfrm>
          <a:off x="14592300" y="13075158"/>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11881</xdr:rowOff>
    </xdr:from>
    <xdr:to>
      <xdr:col>76</xdr:col>
      <xdr:colOff>114300</xdr:colOff>
      <xdr:row>76</xdr:row>
      <xdr:rowOff>44958</xdr:rowOff>
    </xdr:to>
    <xdr:cxnSp macro="">
      <xdr:nvCxnSpPr>
        <xdr:cNvPr id="616" name="直線コネクタ 615"/>
        <xdr:cNvCxnSpPr/>
      </xdr:nvCxnSpPr>
      <xdr:spPr>
        <a:xfrm>
          <a:off x="13703300" y="13042081"/>
          <a:ext cx="889000" cy="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11881</xdr:rowOff>
    </xdr:from>
    <xdr:to>
      <xdr:col>71</xdr:col>
      <xdr:colOff>177800</xdr:colOff>
      <xdr:row>76</xdr:row>
      <xdr:rowOff>25698</xdr:rowOff>
    </xdr:to>
    <xdr:cxnSp macro="">
      <xdr:nvCxnSpPr>
        <xdr:cNvPr id="619" name="直線コネクタ 618"/>
        <xdr:cNvCxnSpPr/>
      </xdr:nvCxnSpPr>
      <xdr:spPr>
        <a:xfrm flipV="1">
          <a:off x="12814300" y="13042081"/>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27056</xdr:rowOff>
    </xdr:from>
    <xdr:to>
      <xdr:col>85</xdr:col>
      <xdr:colOff>177800</xdr:colOff>
      <xdr:row>76</xdr:row>
      <xdr:rowOff>128656</xdr:rowOff>
    </xdr:to>
    <xdr:sp macro="" textlink="">
      <xdr:nvSpPr>
        <xdr:cNvPr id="629" name="楕円 628"/>
        <xdr:cNvSpPr/>
      </xdr:nvSpPr>
      <xdr:spPr>
        <a:xfrm>
          <a:off x="16268700" y="130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49933</xdr:rowOff>
    </xdr:from>
    <xdr:ext cx="599010" cy="259045"/>
    <xdr:sp macro="" textlink="">
      <xdr:nvSpPr>
        <xdr:cNvPr id="630" name="公債費該当値テキスト"/>
        <xdr:cNvSpPr txBox="1"/>
      </xdr:nvSpPr>
      <xdr:spPr>
        <a:xfrm>
          <a:off x="16370300" y="1290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5863</xdr:rowOff>
    </xdr:from>
    <xdr:to>
      <xdr:col>81</xdr:col>
      <xdr:colOff>101600</xdr:colOff>
      <xdr:row>76</xdr:row>
      <xdr:rowOff>107463</xdr:rowOff>
    </xdr:to>
    <xdr:sp macro="" textlink="">
      <xdr:nvSpPr>
        <xdr:cNvPr id="631" name="楕円 630"/>
        <xdr:cNvSpPr/>
      </xdr:nvSpPr>
      <xdr:spPr>
        <a:xfrm>
          <a:off x="15430500" y="130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123990</xdr:rowOff>
    </xdr:from>
    <xdr:ext cx="599010" cy="259045"/>
    <xdr:sp macro="" textlink="">
      <xdr:nvSpPr>
        <xdr:cNvPr id="632" name="テキスト ボックス 631"/>
        <xdr:cNvSpPr txBox="1"/>
      </xdr:nvSpPr>
      <xdr:spPr>
        <a:xfrm>
          <a:off x="15181795" y="1281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165608</xdr:rowOff>
    </xdr:from>
    <xdr:to>
      <xdr:col>76</xdr:col>
      <xdr:colOff>165100</xdr:colOff>
      <xdr:row>76</xdr:row>
      <xdr:rowOff>95758</xdr:rowOff>
    </xdr:to>
    <xdr:sp macro="" textlink="">
      <xdr:nvSpPr>
        <xdr:cNvPr id="633" name="楕円 632"/>
        <xdr:cNvSpPr/>
      </xdr:nvSpPr>
      <xdr:spPr>
        <a:xfrm>
          <a:off x="14541500" y="1302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112285</xdr:rowOff>
    </xdr:from>
    <xdr:ext cx="599010" cy="259045"/>
    <xdr:sp macro="" textlink="">
      <xdr:nvSpPr>
        <xdr:cNvPr id="634" name="テキスト ボックス 633"/>
        <xdr:cNvSpPr txBox="1"/>
      </xdr:nvSpPr>
      <xdr:spPr>
        <a:xfrm>
          <a:off x="14292795" y="1279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132532</xdr:rowOff>
    </xdr:from>
    <xdr:to>
      <xdr:col>72</xdr:col>
      <xdr:colOff>38100</xdr:colOff>
      <xdr:row>76</xdr:row>
      <xdr:rowOff>62681</xdr:rowOff>
    </xdr:to>
    <xdr:sp macro="" textlink="">
      <xdr:nvSpPr>
        <xdr:cNvPr id="635" name="楕円 634"/>
        <xdr:cNvSpPr/>
      </xdr:nvSpPr>
      <xdr:spPr>
        <a:xfrm>
          <a:off x="13652500" y="129912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79209</xdr:rowOff>
    </xdr:from>
    <xdr:ext cx="599010" cy="259045"/>
    <xdr:sp macro="" textlink="">
      <xdr:nvSpPr>
        <xdr:cNvPr id="636" name="テキスト ボックス 635"/>
        <xdr:cNvSpPr txBox="1"/>
      </xdr:nvSpPr>
      <xdr:spPr>
        <a:xfrm>
          <a:off x="13403795" y="1276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146348</xdr:rowOff>
    </xdr:from>
    <xdr:to>
      <xdr:col>67</xdr:col>
      <xdr:colOff>101600</xdr:colOff>
      <xdr:row>76</xdr:row>
      <xdr:rowOff>76498</xdr:rowOff>
    </xdr:to>
    <xdr:sp macro="" textlink="">
      <xdr:nvSpPr>
        <xdr:cNvPr id="637" name="楕円 636"/>
        <xdr:cNvSpPr/>
      </xdr:nvSpPr>
      <xdr:spPr>
        <a:xfrm>
          <a:off x="12763500" y="130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93024</xdr:rowOff>
    </xdr:from>
    <xdr:ext cx="599010" cy="259045"/>
    <xdr:sp macro="" textlink="">
      <xdr:nvSpPr>
        <xdr:cNvPr id="638" name="テキスト ボックス 637"/>
        <xdr:cNvSpPr txBox="1"/>
      </xdr:nvSpPr>
      <xdr:spPr>
        <a:xfrm>
          <a:off x="12514795" y="1278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57107</xdr:rowOff>
    </xdr:from>
    <xdr:to>
      <xdr:col>85</xdr:col>
      <xdr:colOff>127000</xdr:colOff>
      <xdr:row>98</xdr:row>
      <xdr:rowOff>84060</xdr:rowOff>
    </xdr:to>
    <xdr:cxnSp macro="">
      <xdr:nvCxnSpPr>
        <xdr:cNvPr id="667" name="直線コネクタ 666"/>
        <xdr:cNvCxnSpPr/>
      </xdr:nvCxnSpPr>
      <xdr:spPr>
        <a:xfrm flipV="1">
          <a:off x="15481300" y="16859207"/>
          <a:ext cx="838200" cy="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84060</xdr:rowOff>
    </xdr:from>
    <xdr:to>
      <xdr:col>81</xdr:col>
      <xdr:colOff>50800</xdr:colOff>
      <xdr:row>98</xdr:row>
      <xdr:rowOff>98013</xdr:rowOff>
    </xdr:to>
    <xdr:cxnSp macro="">
      <xdr:nvCxnSpPr>
        <xdr:cNvPr id="670" name="直線コネクタ 669"/>
        <xdr:cNvCxnSpPr/>
      </xdr:nvCxnSpPr>
      <xdr:spPr>
        <a:xfrm flipV="1">
          <a:off x="14592300" y="16886160"/>
          <a:ext cx="889000" cy="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98013</xdr:rowOff>
    </xdr:from>
    <xdr:to>
      <xdr:col>76</xdr:col>
      <xdr:colOff>114300</xdr:colOff>
      <xdr:row>98</xdr:row>
      <xdr:rowOff>157680</xdr:rowOff>
    </xdr:to>
    <xdr:cxnSp macro="">
      <xdr:nvCxnSpPr>
        <xdr:cNvPr id="673" name="直線コネクタ 672"/>
        <xdr:cNvCxnSpPr/>
      </xdr:nvCxnSpPr>
      <xdr:spPr>
        <a:xfrm flipV="1">
          <a:off x="13703300" y="16900113"/>
          <a:ext cx="889000" cy="5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136465</xdr:rowOff>
    </xdr:from>
    <xdr:to>
      <xdr:col>71</xdr:col>
      <xdr:colOff>177800</xdr:colOff>
      <xdr:row>98</xdr:row>
      <xdr:rowOff>157680</xdr:rowOff>
    </xdr:to>
    <xdr:cxnSp macro="">
      <xdr:nvCxnSpPr>
        <xdr:cNvPr id="676" name="直線コネクタ 675"/>
        <xdr:cNvCxnSpPr/>
      </xdr:nvCxnSpPr>
      <xdr:spPr>
        <a:xfrm>
          <a:off x="12814300" y="16938565"/>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6307</xdr:rowOff>
    </xdr:from>
    <xdr:to>
      <xdr:col>85</xdr:col>
      <xdr:colOff>177800</xdr:colOff>
      <xdr:row>98</xdr:row>
      <xdr:rowOff>107907</xdr:rowOff>
    </xdr:to>
    <xdr:sp macro="" textlink="">
      <xdr:nvSpPr>
        <xdr:cNvPr id="686" name="楕円 685"/>
        <xdr:cNvSpPr/>
      </xdr:nvSpPr>
      <xdr:spPr>
        <a:xfrm>
          <a:off x="16268700" y="1680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29184</xdr:rowOff>
    </xdr:from>
    <xdr:ext cx="599010" cy="259045"/>
    <xdr:sp macro="" textlink="">
      <xdr:nvSpPr>
        <xdr:cNvPr id="687" name="積立金該当値テキスト"/>
        <xdr:cNvSpPr txBox="1"/>
      </xdr:nvSpPr>
      <xdr:spPr>
        <a:xfrm>
          <a:off x="16370300" y="1665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33260</xdr:rowOff>
    </xdr:from>
    <xdr:to>
      <xdr:col>81</xdr:col>
      <xdr:colOff>101600</xdr:colOff>
      <xdr:row>98</xdr:row>
      <xdr:rowOff>134860</xdr:rowOff>
    </xdr:to>
    <xdr:sp macro="" textlink="">
      <xdr:nvSpPr>
        <xdr:cNvPr id="688" name="楕円 687"/>
        <xdr:cNvSpPr/>
      </xdr:nvSpPr>
      <xdr:spPr>
        <a:xfrm>
          <a:off x="15430500" y="168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151387</xdr:rowOff>
    </xdr:from>
    <xdr:ext cx="599010" cy="259045"/>
    <xdr:sp macro="" textlink="">
      <xdr:nvSpPr>
        <xdr:cNvPr id="689" name="テキスト ボックス 688"/>
        <xdr:cNvSpPr txBox="1"/>
      </xdr:nvSpPr>
      <xdr:spPr>
        <a:xfrm>
          <a:off x="15181795" y="1661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47213</xdr:rowOff>
    </xdr:from>
    <xdr:to>
      <xdr:col>76</xdr:col>
      <xdr:colOff>165100</xdr:colOff>
      <xdr:row>98</xdr:row>
      <xdr:rowOff>148813</xdr:rowOff>
    </xdr:to>
    <xdr:sp macro="" textlink="">
      <xdr:nvSpPr>
        <xdr:cNvPr id="690" name="楕円 689"/>
        <xdr:cNvSpPr/>
      </xdr:nvSpPr>
      <xdr:spPr>
        <a:xfrm>
          <a:off x="14541500" y="168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139940</xdr:rowOff>
    </xdr:from>
    <xdr:ext cx="599010" cy="259045"/>
    <xdr:sp macro="" textlink="">
      <xdr:nvSpPr>
        <xdr:cNvPr id="691" name="テキスト ボックス 690"/>
        <xdr:cNvSpPr txBox="1"/>
      </xdr:nvSpPr>
      <xdr:spPr>
        <a:xfrm>
          <a:off x="14292795" y="1694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106880</xdr:rowOff>
    </xdr:from>
    <xdr:to>
      <xdr:col>72</xdr:col>
      <xdr:colOff>38100</xdr:colOff>
      <xdr:row>99</xdr:row>
      <xdr:rowOff>37030</xdr:rowOff>
    </xdr:to>
    <xdr:sp macro="" textlink="">
      <xdr:nvSpPr>
        <xdr:cNvPr id="692" name="楕円 691"/>
        <xdr:cNvSpPr/>
      </xdr:nvSpPr>
      <xdr:spPr>
        <a:xfrm>
          <a:off x="13652500" y="169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53557</xdr:rowOff>
    </xdr:from>
    <xdr:ext cx="534377" cy="259045"/>
    <xdr:sp macro="" textlink="">
      <xdr:nvSpPr>
        <xdr:cNvPr id="693" name="テキスト ボックス 692"/>
        <xdr:cNvSpPr txBox="1"/>
      </xdr:nvSpPr>
      <xdr:spPr>
        <a:xfrm>
          <a:off x="13436111" y="166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85665</xdr:rowOff>
    </xdr:from>
    <xdr:to>
      <xdr:col>67</xdr:col>
      <xdr:colOff>101600</xdr:colOff>
      <xdr:row>99</xdr:row>
      <xdr:rowOff>15815</xdr:rowOff>
    </xdr:to>
    <xdr:sp macro="" textlink="">
      <xdr:nvSpPr>
        <xdr:cNvPr id="694" name="楕円 693"/>
        <xdr:cNvSpPr/>
      </xdr:nvSpPr>
      <xdr:spPr>
        <a:xfrm>
          <a:off x="12763500" y="168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32342</xdr:rowOff>
    </xdr:from>
    <xdr:ext cx="599010" cy="259045"/>
    <xdr:sp macro="" textlink="">
      <xdr:nvSpPr>
        <xdr:cNvPr id="695" name="テキスト ボックス 694"/>
        <xdr:cNvSpPr txBox="1"/>
      </xdr:nvSpPr>
      <xdr:spPr>
        <a:xfrm>
          <a:off x="12514795" y="1666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140881</xdr:rowOff>
    </xdr:from>
    <xdr:to>
      <xdr:col>116</xdr:col>
      <xdr:colOff>63500</xdr:colOff>
      <xdr:row>39</xdr:row>
      <xdr:rowOff>44450</xdr:rowOff>
    </xdr:to>
    <xdr:cxnSp macro="">
      <xdr:nvCxnSpPr>
        <xdr:cNvPr id="724" name="直線コネクタ 723"/>
        <xdr:cNvCxnSpPr/>
      </xdr:nvCxnSpPr>
      <xdr:spPr>
        <a:xfrm flipV="1">
          <a:off x="21323300" y="6655981"/>
          <a:ext cx="838200" cy="7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118991</xdr:rowOff>
    </xdr:from>
    <xdr:ext cx="378565" cy="259045"/>
    <xdr:sp macro="" textlink="">
      <xdr:nvSpPr>
        <xdr:cNvPr id="725" name="投資及び出資金平均値テキスト"/>
        <xdr:cNvSpPr txBox="1"/>
      </xdr:nvSpPr>
      <xdr:spPr>
        <a:xfrm>
          <a:off x="22212300" y="6634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26276</xdr:rowOff>
    </xdr:from>
    <xdr:to>
      <xdr:col>111</xdr:col>
      <xdr:colOff>177800</xdr:colOff>
      <xdr:row>39</xdr:row>
      <xdr:rowOff>44450</xdr:rowOff>
    </xdr:to>
    <xdr:cxnSp macro="">
      <xdr:nvCxnSpPr>
        <xdr:cNvPr id="727" name="直線コネクタ 726"/>
        <xdr:cNvCxnSpPr/>
      </xdr:nvCxnSpPr>
      <xdr:spPr>
        <a:xfrm>
          <a:off x="20434300" y="6712826"/>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26276</xdr:rowOff>
    </xdr:from>
    <xdr:to>
      <xdr:col>107</xdr:col>
      <xdr:colOff>50800</xdr:colOff>
      <xdr:row>39</xdr:row>
      <xdr:rowOff>26581</xdr:rowOff>
    </xdr:to>
    <xdr:cxnSp macro="">
      <xdr:nvCxnSpPr>
        <xdr:cNvPr id="730" name="直線コネクタ 729"/>
        <xdr:cNvCxnSpPr/>
      </xdr:nvCxnSpPr>
      <xdr:spPr>
        <a:xfrm flipV="1">
          <a:off x="19545300" y="671282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26581</xdr:rowOff>
    </xdr:from>
    <xdr:to>
      <xdr:col>102</xdr:col>
      <xdr:colOff>114300</xdr:colOff>
      <xdr:row>39</xdr:row>
      <xdr:rowOff>27839</xdr:rowOff>
    </xdr:to>
    <xdr:cxnSp macro="">
      <xdr:nvCxnSpPr>
        <xdr:cNvPr id="733" name="直線コネクタ 732"/>
        <xdr:cNvCxnSpPr/>
      </xdr:nvCxnSpPr>
      <xdr:spPr>
        <a:xfrm flipV="1">
          <a:off x="18656300" y="6713131"/>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72014</xdr:rowOff>
    </xdr:from>
    <xdr:ext cx="378565" cy="259045"/>
    <xdr:sp macro="" textlink="">
      <xdr:nvSpPr>
        <xdr:cNvPr id="735" name="テキスト ボックス 734"/>
        <xdr:cNvSpPr txBox="1"/>
      </xdr:nvSpPr>
      <xdr:spPr>
        <a:xfrm>
          <a:off x="19356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90081</xdr:rowOff>
    </xdr:from>
    <xdr:to>
      <xdr:col>116</xdr:col>
      <xdr:colOff>114300</xdr:colOff>
      <xdr:row>39</xdr:row>
      <xdr:rowOff>20231</xdr:rowOff>
    </xdr:to>
    <xdr:sp macro="" textlink="">
      <xdr:nvSpPr>
        <xdr:cNvPr id="743" name="楕円 742"/>
        <xdr:cNvSpPr/>
      </xdr:nvSpPr>
      <xdr:spPr>
        <a:xfrm>
          <a:off x="22110700" y="66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49458</xdr:rowOff>
    </xdr:from>
    <xdr:ext cx="469744" cy="259045"/>
    <xdr:sp macro="" textlink="">
      <xdr:nvSpPr>
        <xdr:cNvPr id="744" name="投資及び出資金該当値テキスト"/>
        <xdr:cNvSpPr txBox="1"/>
      </xdr:nvSpPr>
      <xdr:spPr>
        <a:xfrm>
          <a:off x="22212300" y="63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146926</xdr:rowOff>
    </xdr:from>
    <xdr:to>
      <xdr:col>107</xdr:col>
      <xdr:colOff>101600</xdr:colOff>
      <xdr:row>39</xdr:row>
      <xdr:rowOff>77076</xdr:rowOff>
    </xdr:to>
    <xdr:sp macro="" textlink="">
      <xdr:nvSpPr>
        <xdr:cNvPr id="747" name="楕円 746"/>
        <xdr:cNvSpPr/>
      </xdr:nvSpPr>
      <xdr:spPr>
        <a:xfrm>
          <a:off x="20383500" y="66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68203</xdr:rowOff>
    </xdr:from>
    <xdr:ext cx="378565" cy="259045"/>
    <xdr:sp macro="" textlink="">
      <xdr:nvSpPr>
        <xdr:cNvPr id="748" name="テキスト ボックス 747"/>
        <xdr:cNvSpPr txBox="1"/>
      </xdr:nvSpPr>
      <xdr:spPr>
        <a:xfrm>
          <a:off x="20245017" y="675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147231</xdr:rowOff>
    </xdr:from>
    <xdr:to>
      <xdr:col>102</xdr:col>
      <xdr:colOff>165100</xdr:colOff>
      <xdr:row>39</xdr:row>
      <xdr:rowOff>77381</xdr:rowOff>
    </xdr:to>
    <xdr:sp macro="" textlink="">
      <xdr:nvSpPr>
        <xdr:cNvPr id="749" name="楕円 748"/>
        <xdr:cNvSpPr/>
      </xdr:nvSpPr>
      <xdr:spPr>
        <a:xfrm>
          <a:off x="19494500" y="66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93908</xdr:rowOff>
    </xdr:from>
    <xdr:ext cx="378565" cy="259045"/>
    <xdr:sp macro="" textlink="">
      <xdr:nvSpPr>
        <xdr:cNvPr id="750" name="テキスト ボックス 749"/>
        <xdr:cNvSpPr txBox="1"/>
      </xdr:nvSpPr>
      <xdr:spPr>
        <a:xfrm>
          <a:off x="19356017" y="643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148489</xdr:rowOff>
    </xdr:from>
    <xdr:to>
      <xdr:col>98</xdr:col>
      <xdr:colOff>38100</xdr:colOff>
      <xdr:row>39</xdr:row>
      <xdr:rowOff>78639</xdr:rowOff>
    </xdr:to>
    <xdr:sp macro="" textlink="">
      <xdr:nvSpPr>
        <xdr:cNvPr id="751" name="楕円 750"/>
        <xdr:cNvSpPr/>
      </xdr:nvSpPr>
      <xdr:spPr>
        <a:xfrm>
          <a:off x="18605500" y="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69766</xdr:rowOff>
    </xdr:from>
    <xdr:ext cx="378565" cy="259045"/>
    <xdr:sp macro="" textlink="">
      <xdr:nvSpPr>
        <xdr:cNvPr id="752" name="テキスト ボックス 751"/>
        <xdr:cNvSpPr txBox="1"/>
      </xdr:nvSpPr>
      <xdr:spPr>
        <a:xfrm>
          <a:off x="18467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164206</xdr:rowOff>
    </xdr:from>
    <xdr:to>
      <xdr:col>116</xdr:col>
      <xdr:colOff>63500</xdr:colOff>
      <xdr:row>57</xdr:row>
      <xdr:rowOff>167452</xdr:rowOff>
    </xdr:to>
    <xdr:cxnSp macro="">
      <xdr:nvCxnSpPr>
        <xdr:cNvPr id="779" name="直線コネクタ 778"/>
        <xdr:cNvCxnSpPr/>
      </xdr:nvCxnSpPr>
      <xdr:spPr>
        <a:xfrm>
          <a:off x="21323300" y="9936856"/>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164206</xdr:rowOff>
    </xdr:from>
    <xdr:to>
      <xdr:col>111</xdr:col>
      <xdr:colOff>177800</xdr:colOff>
      <xdr:row>58</xdr:row>
      <xdr:rowOff>48626</xdr:rowOff>
    </xdr:to>
    <xdr:cxnSp macro="">
      <xdr:nvCxnSpPr>
        <xdr:cNvPr id="782" name="直線コネクタ 781"/>
        <xdr:cNvCxnSpPr/>
      </xdr:nvCxnSpPr>
      <xdr:spPr>
        <a:xfrm flipV="1">
          <a:off x="20434300" y="9936856"/>
          <a:ext cx="889000" cy="5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48626</xdr:rowOff>
    </xdr:from>
    <xdr:to>
      <xdr:col>107</xdr:col>
      <xdr:colOff>50800</xdr:colOff>
      <xdr:row>58</xdr:row>
      <xdr:rowOff>117983</xdr:rowOff>
    </xdr:to>
    <xdr:cxnSp macro="">
      <xdr:nvCxnSpPr>
        <xdr:cNvPr id="785" name="直線コネクタ 784"/>
        <xdr:cNvCxnSpPr/>
      </xdr:nvCxnSpPr>
      <xdr:spPr>
        <a:xfrm flipV="1">
          <a:off x="19545300" y="9992726"/>
          <a:ext cx="8890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117983</xdr:rowOff>
    </xdr:from>
    <xdr:to>
      <xdr:col>102</xdr:col>
      <xdr:colOff>114300</xdr:colOff>
      <xdr:row>58</xdr:row>
      <xdr:rowOff>133071</xdr:rowOff>
    </xdr:to>
    <xdr:cxnSp macro="">
      <xdr:nvCxnSpPr>
        <xdr:cNvPr id="788" name="直線コネクタ 787"/>
        <xdr:cNvCxnSpPr/>
      </xdr:nvCxnSpPr>
      <xdr:spPr>
        <a:xfrm flipV="1">
          <a:off x="18656300" y="1006208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116652</xdr:rowOff>
    </xdr:from>
    <xdr:to>
      <xdr:col>116</xdr:col>
      <xdr:colOff>114300</xdr:colOff>
      <xdr:row>58</xdr:row>
      <xdr:rowOff>46802</xdr:rowOff>
    </xdr:to>
    <xdr:sp macro="" textlink="">
      <xdr:nvSpPr>
        <xdr:cNvPr id="798" name="楕円 797"/>
        <xdr:cNvSpPr/>
      </xdr:nvSpPr>
      <xdr:spPr>
        <a:xfrm>
          <a:off x="22110700" y="98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95079</xdr:rowOff>
    </xdr:from>
    <xdr:ext cx="469744" cy="259045"/>
    <xdr:sp macro="" textlink="">
      <xdr:nvSpPr>
        <xdr:cNvPr id="799" name="貸付金該当値テキスト"/>
        <xdr:cNvSpPr txBox="1"/>
      </xdr:nvSpPr>
      <xdr:spPr>
        <a:xfrm>
          <a:off x="22212300" y="986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113406</xdr:rowOff>
    </xdr:from>
    <xdr:to>
      <xdr:col>112</xdr:col>
      <xdr:colOff>38100</xdr:colOff>
      <xdr:row>58</xdr:row>
      <xdr:rowOff>43556</xdr:rowOff>
    </xdr:to>
    <xdr:sp macro="" textlink="">
      <xdr:nvSpPr>
        <xdr:cNvPr id="800" name="楕円 799"/>
        <xdr:cNvSpPr/>
      </xdr:nvSpPr>
      <xdr:spPr>
        <a:xfrm>
          <a:off x="21272500" y="98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34683</xdr:rowOff>
    </xdr:from>
    <xdr:ext cx="469744" cy="259045"/>
    <xdr:sp macro="" textlink="">
      <xdr:nvSpPr>
        <xdr:cNvPr id="801" name="テキスト ボックス 800"/>
        <xdr:cNvSpPr txBox="1"/>
      </xdr:nvSpPr>
      <xdr:spPr>
        <a:xfrm>
          <a:off x="21088428" y="997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169276</xdr:rowOff>
    </xdr:from>
    <xdr:to>
      <xdr:col>107</xdr:col>
      <xdr:colOff>101600</xdr:colOff>
      <xdr:row>58</xdr:row>
      <xdr:rowOff>99426</xdr:rowOff>
    </xdr:to>
    <xdr:sp macro="" textlink="">
      <xdr:nvSpPr>
        <xdr:cNvPr id="802" name="楕円 801"/>
        <xdr:cNvSpPr/>
      </xdr:nvSpPr>
      <xdr:spPr>
        <a:xfrm>
          <a:off x="20383500" y="99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90553</xdr:rowOff>
    </xdr:from>
    <xdr:ext cx="469744" cy="259045"/>
    <xdr:sp macro="" textlink="">
      <xdr:nvSpPr>
        <xdr:cNvPr id="803" name="テキスト ボックス 802"/>
        <xdr:cNvSpPr txBox="1"/>
      </xdr:nvSpPr>
      <xdr:spPr>
        <a:xfrm>
          <a:off x="20199428" y="1003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67183</xdr:rowOff>
    </xdr:from>
    <xdr:to>
      <xdr:col>102</xdr:col>
      <xdr:colOff>165100</xdr:colOff>
      <xdr:row>58</xdr:row>
      <xdr:rowOff>168783</xdr:rowOff>
    </xdr:to>
    <xdr:sp macro="" textlink="">
      <xdr:nvSpPr>
        <xdr:cNvPr id="804" name="楕円 803"/>
        <xdr:cNvSpPr/>
      </xdr:nvSpPr>
      <xdr:spPr>
        <a:xfrm>
          <a:off x="194945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159910</xdr:rowOff>
    </xdr:from>
    <xdr:ext cx="378565" cy="259045"/>
    <xdr:sp macro="" textlink="">
      <xdr:nvSpPr>
        <xdr:cNvPr id="805" name="テキスト ボックス 804"/>
        <xdr:cNvSpPr txBox="1"/>
      </xdr:nvSpPr>
      <xdr:spPr>
        <a:xfrm>
          <a:off x="19356017" y="1010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82271</xdr:rowOff>
    </xdr:from>
    <xdr:to>
      <xdr:col>98</xdr:col>
      <xdr:colOff>38100</xdr:colOff>
      <xdr:row>59</xdr:row>
      <xdr:rowOff>12421</xdr:rowOff>
    </xdr:to>
    <xdr:sp macro="" textlink="">
      <xdr:nvSpPr>
        <xdr:cNvPr id="806" name="楕円 805"/>
        <xdr:cNvSpPr/>
      </xdr:nvSpPr>
      <xdr:spPr>
        <a:xfrm>
          <a:off x="18605500" y="10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3548</xdr:rowOff>
    </xdr:from>
    <xdr:ext cx="378565" cy="259045"/>
    <xdr:sp macro="" textlink="">
      <xdr:nvSpPr>
        <xdr:cNvPr id="807" name="テキスト ボックス 806"/>
        <xdr:cNvSpPr txBox="1"/>
      </xdr:nvSpPr>
      <xdr:spPr>
        <a:xfrm>
          <a:off x="18467017" y="1011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92151</xdr:rowOff>
    </xdr:from>
    <xdr:to>
      <xdr:col>116</xdr:col>
      <xdr:colOff>63500</xdr:colOff>
      <xdr:row>76</xdr:row>
      <xdr:rowOff>160765</xdr:rowOff>
    </xdr:to>
    <xdr:cxnSp macro="">
      <xdr:nvCxnSpPr>
        <xdr:cNvPr id="834" name="直線コネクタ 833"/>
        <xdr:cNvCxnSpPr/>
      </xdr:nvCxnSpPr>
      <xdr:spPr>
        <a:xfrm>
          <a:off x="21323300" y="13122351"/>
          <a:ext cx="838200" cy="6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92151</xdr:rowOff>
    </xdr:from>
    <xdr:to>
      <xdr:col>111</xdr:col>
      <xdr:colOff>177800</xdr:colOff>
      <xdr:row>77</xdr:row>
      <xdr:rowOff>15033</xdr:rowOff>
    </xdr:to>
    <xdr:cxnSp macro="">
      <xdr:nvCxnSpPr>
        <xdr:cNvPr id="837" name="直線コネクタ 836"/>
        <xdr:cNvCxnSpPr/>
      </xdr:nvCxnSpPr>
      <xdr:spPr>
        <a:xfrm flipV="1">
          <a:off x="20434300" y="13122351"/>
          <a:ext cx="889000" cy="9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15033</xdr:rowOff>
    </xdr:from>
    <xdr:to>
      <xdr:col>107</xdr:col>
      <xdr:colOff>50800</xdr:colOff>
      <xdr:row>77</xdr:row>
      <xdr:rowOff>31229</xdr:rowOff>
    </xdr:to>
    <xdr:cxnSp macro="">
      <xdr:nvCxnSpPr>
        <xdr:cNvPr id="840" name="直線コネクタ 839"/>
        <xdr:cNvCxnSpPr/>
      </xdr:nvCxnSpPr>
      <xdr:spPr>
        <a:xfrm flipV="1">
          <a:off x="19545300" y="13216683"/>
          <a:ext cx="889000" cy="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18666</xdr:rowOff>
    </xdr:from>
    <xdr:to>
      <xdr:col>102</xdr:col>
      <xdr:colOff>114300</xdr:colOff>
      <xdr:row>77</xdr:row>
      <xdr:rowOff>31229</xdr:rowOff>
    </xdr:to>
    <xdr:cxnSp macro="">
      <xdr:nvCxnSpPr>
        <xdr:cNvPr id="843" name="直線コネクタ 842"/>
        <xdr:cNvCxnSpPr/>
      </xdr:nvCxnSpPr>
      <xdr:spPr>
        <a:xfrm>
          <a:off x="18656300" y="13220316"/>
          <a:ext cx="889000" cy="1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109965</xdr:rowOff>
    </xdr:from>
    <xdr:to>
      <xdr:col>116</xdr:col>
      <xdr:colOff>114300</xdr:colOff>
      <xdr:row>77</xdr:row>
      <xdr:rowOff>40115</xdr:rowOff>
    </xdr:to>
    <xdr:sp macro="" textlink="">
      <xdr:nvSpPr>
        <xdr:cNvPr id="853" name="楕円 852"/>
        <xdr:cNvSpPr/>
      </xdr:nvSpPr>
      <xdr:spPr>
        <a:xfrm>
          <a:off x="22110700" y="1314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132842</xdr:rowOff>
    </xdr:from>
    <xdr:ext cx="599010" cy="259045"/>
    <xdr:sp macro="" textlink="">
      <xdr:nvSpPr>
        <xdr:cNvPr id="854" name="繰出金該当値テキスト"/>
        <xdr:cNvSpPr txBox="1"/>
      </xdr:nvSpPr>
      <xdr:spPr>
        <a:xfrm>
          <a:off x="22212300" y="1299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41351</xdr:rowOff>
    </xdr:from>
    <xdr:to>
      <xdr:col>112</xdr:col>
      <xdr:colOff>38100</xdr:colOff>
      <xdr:row>76</xdr:row>
      <xdr:rowOff>142951</xdr:rowOff>
    </xdr:to>
    <xdr:sp macro="" textlink="">
      <xdr:nvSpPr>
        <xdr:cNvPr id="855" name="楕円 854"/>
        <xdr:cNvSpPr/>
      </xdr:nvSpPr>
      <xdr:spPr>
        <a:xfrm>
          <a:off x="21272500" y="130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159478</xdr:rowOff>
    </xdr:from>
    <xdr:ext cx="599010" cy="259045"/>
    <xdr:sp macro="" textlink="">
      <xdr:nvSpPr>
        <xdr:cNvPr id="856" name="テキスト ボックス 855"/>
        <xdr:cNvSpPr txBox="1"/>
      </xdr:nvSpPr>
      <xdr:spPr>
        <a:xfrm>
          <a:off x="21023795" y="128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135683</xdr:rowOff>
    </xdr:from>
    <xdr:to>
      <xdr:col>107</xdr:col>
      <xdr:colOff>101600</xdr:colOff>
      <xdr:row>77</xdr:row>
      <xdr:rowOff>65833</xdr:rowOff>
    </xdr:to>
    <xdr:sp macro="" textlink="">
      <xdr:nvSpPr>
        <xdr:cNvPr id="857" name="楕円 856"/>
        <xdr:cNvSpPr/>
      </xdr:nvSpPr>
      <xdr:spPr>
        <a:xfrm>
          <a:off x="20383500" y="131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82360</xdr:rowOff>
    </xdr:from>
    <xdr:ext cx="599010" cy="259045"/>
    <xdr:sp macro="" textlink="">
      <xdr:nvSpPr>
        <xdr:cNvPr id="858" name="テキスト ボックス 857"/>
        <xdr:cNvSpPr txBox="1"/>
      </xdr:nvSpPr>
      <xdr:spPr>
        <a:xfrm>
          <a:off x="20134795" y="1294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151879</xdr:rowOff>
    </xdr:from>
    <xdr:to>
      <xdr:col>102</xdr:col>
      <xdr:colOff>165100</xdr:colOff>
      <xdr:row>77</xdr:row>
      <xdr:rowOff>82029</xdr:rowOff>
    </xdr:to>
    <xdr:sp macro="" textlink="">
      <xdr:nvSpPr>
        <xdr:cNvPr id="859" name="楕円 858"/>
        <xdr:cNvSpPr/>
      </xdr:nvSpPr>
      <xdr:spPr>
        <a:xfrm>
          <a:off x="19494500" y="131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98556</xdr:rowOff>
    </xdr:from>
    <xdr:ext cx="599010" cy="259045"/>
    <xdr:sp macro="" textlink="">
      <xdr:nvSpPr>
        <xdr:cNvPr id="860" name="テキスト ボックス 859"/>
        <xdr:cNvSpPr txBox="1"/>
      </xdr:nvSpPr>
      <xdr:spPr>
        <a:xfrm>
          <a:off x="19245795" y="1295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139316</xdr:rowOff>
    </xdr:from>
    <xdr:to>
      <xdr:col>98</xdr:col>
      <xdr:colOff>38100</xdr:colOff>
      <xdr:row>77</xdr:row>
      <xdr:rowOff>69466</xdr:rowOff>
    </xdr:to>
    <xdr:sp macro="" textlink="">
      <xdr:nvSpPr>
        <xdr:cNvPr id="861" name="楕円 860"/>
        <xdr:cNvSpPr/>
      </xdr:nvSpPr>
      <xdr:spPr>
        <a:xfrm>
          <a:off x="18605500" y="1316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85993</xdr:rowOff>
    </xdr:from>
    <xdr:ext cx="599010" cy="259045"/>
    <xdr:sp macro="" textlink="">
      <xdr:nvSpPr>
        <xdr:cNvPr id="862" name="テキスト ボックス 861"/>
        <xdr:cNvSpPr txBox="1"/>
      </xdr:nvSpPr>
      <xdr:spPr>
        <a:xfrm>
          <a:off x="18356795" y="129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1,930381</a:t>
          </a:r>
          <a:r>
            <a:rPr kumimoji="1" lang="ja-JP" altLang="ja-JP" sz="1100">
              <a:solidFill>
                <a:schemeClr val="dk1"/>
              </a:solidFill>
              <a:effectLst/>
              <a:latin typeface="+mn-lt"/>
              <a:ea typeface="+mn-ea"/>
              <a:cs typeface="+mn-cs"/>
            </a:rPr>
            <a:t>円となっている。最もコストの高い普通建設事業費は住民一人当たり</a:t>
          </a:r>
          <a:r>
            <a:rPr kumimoji="1" lang="en-US" altLang="ja-JP" sz="1100">
              <a:solidFill>
                <a:schemeClr val="dk1"/>
              </a:solidFill>
              <a:effectLst/>
              <a:latin typeface="+mn-lt"/>
              <a:ea typeface="+mn-ea"/>
              <a:cs typeface="+mn-cs"/>
            </a:rPr>
            <a:t>416,574</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おり、類似団体と比較して一人あたりのコストが高くなっている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老朽化したインフラ施設や建物等の更新事業の増加</a:t>
          </a:r>
          <a:r>
            <a:rPr kumimoji="1" lang="ja-JP" altLang="en-US" sz="1100">
              <a:solidFill>
                <a:schemeClr val="dk1"/>
              </a:solidFill>
              <a:effectLst/>
              <a:latin typeface="+mn-lt"/>
              <a:ea typeface="+mn-ea"/>
              <a:cs typeface="+mn-cs"/>
            </a:rPr>
            <a:t>が等による。</a:t>
          </a:r>
          <a:r>
            <a:rPr kumimoji="1" lang="ja-JP" altLang="ja-JP" sz="1100">
              <a:solidFill>
                <a:schemeClr val="dk1"/>
              </a:solidFill>
              <a:effectLst/>
              <a:latin typeface="+mn-lt"/>
              <a:ea typeface="+mn-ea"/>
              <a:cs typeface="+mn-cs"/>
            </a:rPr>
            <a:t>公共施設等総合管理計画に基づき用途が重複している施設、利用頻度が低く老朽化が進んでいる施設に関しては積極的に除却を進める。人件費については計画的な職員採用を実施し削減を図る。</a:t>
          </a:r>
          <a:r>
            <a:rPr kumimoji="1" lang="ja-JP" altLang="en-US" sz="1100">
              <a:solidFill>
                <a:schemeClr val="dk1"/>
              </a:solidFill>
              <a:effectLst/>
              <a:latin typeface="+mn-lt"/>
              <a:ea typeface="+mn-ea"/>
              <a:cs typeface="+mn-cs"/>
            </a:rPr>
            <a:t>物件費は平成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年度より</a:t>
          </a:r>
          <a:r>
            <a:rPr kumimoji="1" lang="ja-JP" altLang="en-US" sz="1100">
              <a:solidFill>
                <a:sysClr val="windowText" lastClr="000000"/>
              </a:solidFill>
              <a:effectLst/>
              <a:latin typeface="+mn-lt"/>
              <a:ea typeface="+mn-ea"/>
              <a:cs typeface="+mn-cs"/>
            </a:rPr>
            <a:t>減少し</a:t>
          </a:r>
          <a:r>
            <a:rPr kumimoji="1" lang="ja-JP" altLang="ja-JP" sz="1100">
              <a:solidFill>
                <a:schemeClr val="dk1"/>
              </a:solidFill>
              <a:effectLst/>
              <a:latin typeface="+mn-lt"/>
              <a:ea typeface="+mn-ea"/>
              <a:cs typeface="+mn-cs"/>
            </a:rPr>
            <a:t>たが、今後電算関係経費の増などにより悪化が懸念される。各種委託料の見直しや、旅費・需用費の抑制及び予算編成時のシ－リングの実施などにより抑制を図る。補助費は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en-US" sz="1100">
              <a:solidFill>
                <a:sysClr val="windowText" lastClr="000000"/>
              </a:solidFill>
              <a:effectLst/>
              <a:latin typeface="+mn-lt"/>
              <a:ea typeface="+mn-ea"/>
              <a:cs typeface="+mn-cs"/>
            </a:rPr>
            <a:t>より増加し、</a:t>
          </a:r>
          <a:r>
            <a:rPr kumimoji="1" lang="ja-JP" altLang="en-US" sz="1100">
              <a:solidFill>
                <a:schemeClr val="dk1"/>
              </a:solidFill>
              <a:effectLst/>
              <a:latin typeface="+mn-lt"/>
              <a:ea typeface="+mn-ea"/>
              <a:cs typeface="+mn-cs"/>
            </a:rPr>
            <a:t>類似団体平均値を上回っている。</a:t>
          </a:r>
          <a:r>
            <a:rPr kumimoji="1" lang="ja-JP" altLang="ja-JP" sz="1100">
              <a:solidFill>
                <a:schemeClr val="dk1"/>
              </a:solidFill>
              <a:effectLst/>
              <a:latin typeface="+mn-lt"/>
              <a:ea typeface="+mn-ea"/>
              <a:cs typeface="+mn-cs"/>
            </a:rPr>
            <a:t>各種団体への補助金</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負担金の</a:t>
          </a:r>
          <a:r>
            <a:rPr kumimoji="1" lang="ja-JP" altLang="en-US" sz="1100">
              <a:solidFill>
                <a:sysClr val="windowText" lastClr="000000"/>
              </a:solidFill>
              <a:effectLst/>
              <a:latin typeface="+mn-lt"/>
              <a:ea typeface="+mn-ea"/>
              <a:cs typeface="+mn-cs"/>
            </a:rPr>
            <a:t>見直し</a:t>
          </a:r>
          <a:r>
            <a:rPr kumimoji="1" lang="ja-JP" altLang="ja-JP" sz="1100">
              <a:solidFill>
                <a:sysClr val="windowText" lastClr="000000"/>
              </a:solidFill>
              <a:effectLst/>
              <a:latin typeface="+mn-lt"/>
              <a:ea typeface="+mn-ea"/>
              <a:cs typeface="+mn-cs"/>
            </a:rPr>
            <a:t>を図り</a:t>
          </a:r>
          <a:r>
            <a:rPr kumimoji="1" lang="ja-JP" altLang="en-US" sz="1100">
              <a:solidFill>
                <a:sysClr val="windowText" lastClr="000000"/>
              </a:solidFill>
              <a:effectLst/>
              <a:latin typeface="+mn-lt"/>
              <a:ea typeface="+mn-ea"/>
              <a:cs typeface="+mn-cs"/>
            </a:rPr>
            <a:t>効率的な運営</a:t>
          </a:r>
          <a:r>
            <a:rPr kumimoji="1" lang="ja-JP" altLang="ja-JP" sz="1100">
              <a:solidFill>
                <a:sysClr val="windowText" lastClr="000000"/>
              </a:solidFill>
              <a:effectLst/>
              <a:latin typeface="+mn-lt"/>
              <a:ea typeface="+mn-ea"/>
              <a:cs typeface="+mn-cs"/>
            </a:rPr>
            <a:t>に</a:t>
          </a:r>
          <a:r>
            <a:rPr kumimoji="1" lang="ja-JP" altLang="ja-JP" sz="1100">
              <a:solidFill>
                <a:schemeClr val="dk1"/>
              </a:solidFill>
              <a:effectLst/>
              <a:latin typeface="+mn-lt"/>
              <a:ea typeface="+mn-ea"/>
              <a:cs typeface="+mn-cs"/>
            </a:rPr>
            <a:t>努める。繰出金については公営企業の継続事業による公債費の増や医療費が高い水準で移行していること等に</a:t>
          </a:r>
          <a:r>
            <a:rPr kumimoji="1" lang="ja-JP" altLang="ja-JP" sz="1100">
              <a:solidFill>
                <a:sysClr val="windowText" lastClr="000000"/>
              </a:solidFill>
              <a:effectLst/>
              <a:latin typeface="+mn-lt"/>
              <a:ea typeface="+mn-ea"/>
              <a:cs typeface="+mn-cs"/>
            </a:rPr>
            <a:t>より</a:t>
          </a:r>
          <a:r>
            <a:rPr kumimoji="1" lang="ja-JP" altLang="en-US" sz="1100">
              <a:solidFill>
                <a:sysClr val="windowText" lastClr="000000"/>
              </a:solidFill>
              <a:effectLst/>
              <a:latin typeface="+mn-lt"/>
              <a:ea typeface="+mn-ea"/>
              <a:cs typeface="+mn-cs"/>
            </a:rPr>
            <a:t>今後の増加</a:t>
          </a:r>
          <a:r>
            <a:rPr kumimoji="1" lang="ja-JP" altLang="ja-JP" sz="1100">
              <a:solidFill>
                <a:schemeClr val="dk1"/>
              </a:solidFill>
              <a:effectLst/>
              <a:latin typeface="+mn-lt"/>
              <a:ea typeface="+mn-ea"/>
              <a:cs typeface="+mn-cs"/>
            </a:rPr>
            <a:t>が懸念される。介護予防の推進や保険税・公営企業の使用料徴収体制の強化を図り、繰出基準を超える繰出金の抑制に努める。本村において現在最たる重要課題は人口減少である。平成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年国勢調査では</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1,765</a:t>
          </a:r>
          <a:r>
            <a:rPr kumimoji="1" lang="ja-JP" altLang="ja-JP" sz="1100">
              <a:solidFill>
                <a:schemeClr val="dk1"/>
              </a:solidFill>
              <a:effectLst/>
              <a:latin typeface="+mn-lt"/>
              <a:ea typeface="+mn-ea"/>
              <a:cs typeface="+mn-cs"/>
            </a:rPr>
            <a:t>人（平成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2,013</a:t>
          </a:r>
          <a:r>
            <a:rPr kumimoji="1" lang="ja-JP" altLang="ja-JP" sz="1100">
              <a:solidFill>
                <a:schemeClr val="dk1"/>
              </a:solidFill>
              <a:effectLst/>
              <a:latin typeface="+mn-lt"/>
              <a:ea typeface="+mn-ea"/>
              <a:cs typeface="+mn-cs"/>
            </a:rPr>
            <a:t>人）、平成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年国勢調査では</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1,530</a:t>
          </a:r>
          <a:r>
            <a:rPr kumimoji="1" lang="ja-JP" altLang="ja-JP" sz="1100">
              <a:solidFill>
                <a:schemeClr val="dk1"/>
              </a:solidFill>
              <a:effectLst/>
              <a:latin typeface="+mn-lt"/>
              <a:ea typeface="+mn-ea"/>
              <a:cs typeface="+mn-cs"/>
            </a:rPr>
            <a:t>人となった。人口減少に歯止めをかけないと住民一人当たりのコストはいずれの経費も増加すると思われる。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
1,523
88.26
3,043,523
2,941,901
73,436
1,625,727
2,857,776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31178</xdr:rowOff>
    </xdr:from>
    <xdr:to>
      <xdr:col>24</xdr:col>
      <xdr:colOff>63500</xdr:colOff>
      <xdr:row>36</xdr:row>
      <xdr:rowOff>71996</xdr:rowOff>
    </xdr:to>
    <xdr:cxnSp macro="">
      <xdr:nvCxnSpPr>
        <xdr:cNvPr id="60" name="直線コネクタ 59"/>
        <xdr:cNvCxnSpPr/>
      </xdr:nvCxnSpPr>
      <xdr:spPr>
        <a:xfrm flipV="1">
          <a:off x="3797300" y="6203378"/>
          <a:ext cx="8382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39650</xdr:rowOff>
    </xdr:from>
    <xdr:to>
      <xdr:col>19</xdr:col>
      <xdr:colOff>177800</xdr:colOff>
      <xdr:row>36</xdr:row>
      <xdr:rowOff>71996</xdr:rowOff>
    </xdr:to>
    <xdr:cxnSp macro="">
      <xdr:nvCxnSpPr>
        <xdr:cNvPr id="63" name="直線コネクタ 62"/>
        <xdr:cNvCxnSpPr/>
      </xdr:nvCxnSpPr>
      <xdr:spPr>
        <a:xfrm>
          <a:off x="2908300" y="6211850"/>
          <a:ext cx="8890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39650</xdr:rowOff>
    </xdr:from>
    <xdr:to>
      <xdr:col>15</xdr:col>
      <xdr:colOff>50800</xdr:colOff>
      <xdr:row>36</xdr:row>
      <xdr:rowOff>53810</xdr:rowOff>
    </xdr:to>
    <xdr:cxnSp macro="">
      <xdr:nvCxnSpPr>
        <xdr:cNvPr id="66" name="直線コネクタ 65"/>
        <xdr:cNvCxnSpPr/>
      </xdr:nvCxnSpPr>
      <xdr:spPr>
        <a:xfrm flipV="1">
          <a:off x="2019300" y="6211850"/>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53594</xdr:rowOff>
    </xdr:from>
    <xdr:to>
      <xdr:col>10</xdr:col>
      <xdr:colOff>114300</xdr:colOff>
      <xdr:row>36</xdr:row>
      <xdr:rowOff>53810</xdr:rowOff>
    </xdr:to>
    <xdr:cxnSp macro="">
      <xdr:nvCxnSpPr>
        <xdr:cNvPr id="69" name="直線コネクタ 68"/>
        <xdr:cNvCxnSpPr/>
      </xdr:nvCxnSpPr>
      <xdr:spPr>
        <a:xfrm>
          <a:off x="1130300" y="6225794"/>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151828</xdr:rowOff>
    </xdr:from>
    <xdr:to>
      <xdr:col>24</xdr:col>
      <xdr:colOff>114300</xdr:colOff>
      <xdr:row>36</xdr:row>
      <xdr:rowOff>81978</xdr:rowOff>
    </xdr:to>
    <xdr:sp macro="" textlink="">
      <xdr:nvSpPr>
        <xdr:cNvPr id="79" name="楕円 78"/>
        <xdr:cNvSpPr/>
      </xdr:nvSpPr>
      <xdr:spPr>
        <a:xfrm>
          <a:off x="4584700" y="61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3255</xdr:rowOff>
    </xdr:from>
    <xdr:ext cx="534377" cy="259045"/>
    <xdr:sp macro="" textlink="">
      <xdr:nvSpPr>
        <xdr:cNvPr id="80" name="議会費該当値テキスト"/>
        <xdr:cNvSpPr txBox="1"/>
      </xdr:nvSpPr>
      <xdr:spPr>
        <a:xfrm>
          <a:off x="4686300" y="60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21196</xdr:rowOff>
    </xdr:from>
    <xdr:to>
      <xdr:col>20</xdr:col>
      <xdr:colOff>38100</xdr:colOff>
      <xdr:row>36</xdr:row>
      <xdr:rowOff>122796</xdr:rowOff>
    </xdr:to>
    <xdr:sp macro="" textlink="">
      <xdr:nvSpPr>
        <xdr:cNvPr id="81" name="楕円 80"/>
        <xdr:cNvSpPr/>
      </xdr:nvSpPr>
      <xdr:spPr>
        <a:xfrm>
          <a:off x="3746500" y="61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139323</xdr:rowOff>
    </xdr:from>
    <xdr:ext cx="534377" cy="259045"/>
    <xdr:sp macro="" textlink="">
      <xdr:nvSpPr>
        <xdr:cNvPr id="82" name="テキスト ボックス 81"/>
        <xdr:cNvSpPr txBox="1"/>
      </xdr:nvSpPr>
      <xdr:spPr>
        <a:xfrm>
          <a:off x="3530111" y="59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160300</xdr:rowOff>
    </xdr:from>
    <xdr:to>
      <xdr:col>15</xdr:col>
      <xdr:colOff>101600</xdr:colOff>
      <xdr:row>36</xdr:row>
      <xdr:rowOff>90450</xdr:rowOff>
    </xdr:to>
    <xdr:sp macro="" textlink="">
      <xdr:nvSpPr>
        <xdr:cNvPr id="83" name="楕円 82"/>
        <xdr:cNvSpPr/>
      </xdr:nvSpPr>
      <xdr:spPr>
        <a:xfrm>
          <a:off x="2857500" y="61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106977</xdr:rowOff>
    </xdr:from>
    <xdr:ext cx="534377" cy="259045"/>
    <xdr:sp macro="" textlink="">
      <xdr:nvSpPr>
        <xdr:cNvPr id="84" name="テキスト ボックス 83"/>
        <xdr:cNvSpPr txBox="1"/>
      </xdr:nvSpPr>
      <xdr:spPr>
        <a:xfrm>
          <a:off x="2641111" y="59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3010</xdr:rowOff>
    </xdr:from>
    <xdr:to>
      <xdr:col>10</xdr:col>
      <xdr:colOff>165100</xdr:colOff>
      <xdr:row>36</xdr:row>
      <xdr:rowOff>104610</xdr:rowOff>
    </xdr:to>
    <xdr:sp macro="" textlink="">
      <xdr:nvSpPr>
        <xdr:cNvPr id="85" name="楕円 84"/>
        <xdr:cNvSpPr/>
      </xdr:nvSpPr>
      <xdr:spPr>
        <a:xfrm>
          <a:off x="1968500" y="61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121137</xdr:rowOff>
    </xdr:from>
    <xdr:ext cx="534377" cy="259045"/>
    <xdr:sp macro="" textlink="">
      <xdr:nvSpPr>
        <xdr:cNvPr id="86" name="テキスト ボックス 85"/>
        <xdr:cNvSpPr txBox="1"/>
      </xdr:nvSpPr>
      <xdr:spPr>
        <a:xfrm>
          <a:off x="1752111" y="595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87" name="楕円 86"/>
        <xdr:cNvSpPr/>
      </xdr:nvSpPr>
      <xdr:spPr>
        <a:xfrm>
          <a:off x="1079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120921</xdr:rowOff>
    </xdr:from>
    <xdr:ext cx="534377" cy="259045"/>
    <xdr:sp macro="" textlink="">
      <xdr:nvSpPr>
        <xdr:cNvPr id="88" name="テキスト ボックス 87"/>
        <xdr:cNvSpPr txBox="1"/>
      </xdr:nvSpPr>
      <xdr:spPr>
        <a:xfrm>
          <a:off x="863111" y="595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1151</xdr:rowOff>
    </xdr:from>
    <xdr:to>
      <xdr:col>24</xdr:col>
      <xdr:colOff>63500</xdr:colOff>
      <xdr:row>58</xdr:row>
      <xdr:rowOff>50826</xdr:rowOff>
    </xdr:to>
    <xdr:cxnSp macro="">
      <xdr:nvCxnSpPr>
        <xdr:cNvPr id="117" name="直線コネクタ 116"/>
        <xdr:cNvCxnSpPr/>
      </xdr:nvCxnSpPr>
      <xdr:spPr>
        <a:xfrm flipV="1">
          <a:off x="3797300" y="9945251"/>
          <a:ext cx="838200" cy="4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50826</xdr:rowOff>
    </xdr:from>
    <xdr:to>
      <xdr:col>19</xdr:col>
      <xdr:colOff>177800</xdr:colOff>
      <xdr:row>58</xdr:row>
      <xdr:rowOff>52259</xdr:rowOff>
    </xdr:to>
    <xdr:cxnSp macro="">
      <xdr:nvCxnSpPr>
        <xdr:cNvPr id="120" name="直線コネクタ 119"/>
        <xdr:cNvCxnSpPr/>
      </xdr:nvCxnSpPr>
      <xdr:spPr>
        <a:xfrm flipV="1">
          <a:off x="2908300" y="9994926"/>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52259</xdr:rowOff>
    </xdr:from>
    <xdr:to>
      <xdr:col>15</xdr:col>
      <xdr:colOff>50800</xdr:colOff>
      <xdr:row>58</xdr:row>
      <xdr:rowOff>94317</xdr:rowOff>
    </xdr:to>
    <xdr:cxnSp macro="">
      <xdr:nvCxnSpPr>
        <xdr:cNvPr id="123" name="直線コネクタ 122"/>
        <xdr:cNvCxnSpPr/>
      </xdr:nvCxnSpPr>
      <xdr:spPr>
        <a:xfrm flipV="1">
          <a:off x="2019300" y="9996359"/>
          <a:ext cx="889000" cy="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94317</xdr:rowOff>
    </xdr:from>
    <xdr:to>
      <xdr:col>10</xdr:col>
      <xdr:colOff>114300</xdr:colOff>
      <xdr:row>58</xdr:row>
      <xdr:rowOff>95986</xdr:rowOff>
    </xdr:to>
    <xdr:cxnSp macro="">
      <xdr:nvCxnSpPr>
        <xdr:cNvPr id="126" name="直線コネクタ 125"/>
        <xdr:cNvCxnSpPr/>
      </xdr:nvCxnSpPr>
      <xdr:spPr>
        <a:xfrm flipV="1">
          <a:off x="1130300" y="10038417"/>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121801</xdr:rowOff>
    </xdr:from>
    <xdr:to>
      <xdr:col>24</xdr:col>
      <xdr:colOff>114300</xdr:colOff>
      <xdr:row>58</xdr:row>
      <xdr:rowOff>51951</xdr:rowOff>
    </xdr:to>
    <xdr:sp macro="" textlink="">
      <xdr:nvSpPr>
        <xdr:cNvPr id="136" name="楕円 135"/>
        <xdr:cNvSpPr/>
      </xdr:nvSpPr>
      <xdr:spPr>
        <a:xfrm>
          <a:off x="4584700" y="989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144678</xdr:rowOff>
    </xdr:from>
    <xdr:ext cx="599010" cy="259045"/>
    <xdr:sp macro="" textlink="">
      <xdr:nvSpPr>
        <xdr:cNvPr id="137" name="総務費該当値テキスト"/>
        <xdr:cNvSpPr txBox="1"/>
      </xdr:nvSpPr>
      <xdr:spPr>
        <a:xfrm>
          <a:off x="4686300" y="974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xdr:rowOff>
    </xdr:from>
    <xdr:to>
      <xdr:col>20</xdr:col>
      <xdr:colOff>38100</xdr:colOff>
      <xdr:row>58</xdr:row>
      <xdr:rowOff>101626</xdr:rowOff>
    </xdr:to>
    <xdr:sp macro="" textlink="">
      <xdr:nvSpPr>
        <xdr:cNvPr id="138" name="楕円 137"/>
        <xdr:cNvSpPr/>
      </xdr:nvSpPr>
      <xdr:spPr>
        <a:xfrm>
          <a:off x="3746500" y="99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118153</xdr:rowOff>
    </xdr:from>
    <xdr:ext cx="599010" cy="259045"/>
    <xdr:sp macro="" textlink="">
      <xdr:nvSpPr>
        <xdr:cNvPr id="139" name="テキスト ボックス 138"/>
        <xdr:cNvSpPr txBox="1"/>
      </xdr:nvSpPr>
      <xdr:spPr>
        <a:xfrm>
          <a:off x="3497795" y="971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1459</xdr:rowOff>
    </xdr:from>
    <xdr:to>
      <xdr:col>15</xdr:col>
      <xdr:colOff>101600</xdr:colOff>
      <xdr:row>58</xdr:row>
      <xdr:rowOff>103059</xdr:rowOff>
    </xdr:to>
    <xdr:sp macro="" textlink="">
      <xdr:nvSpPr>
        <xdr:cNvPr id="140" name="楕円 139"/>
        <xdr:cNvSpPr/>
      </xdr:nvSpPr>
      <xdr:spPr>
        <a:xfrm>
          <a:off x="2857500" y="99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119586</xdr:rowOff>
    </xdr:from>
    <xdr:ext cx="599010" cy="259045"/>
    <xdr:sp macro="" textlink="">
      <xdr:nvSpPr>
        <xdr:cNvPr id="141" name="テキスト ボックス 140"/>
        <xdr:cNvSpPr txBox="1"/>
      </xdr:nvSpPr>
      <xdr:spPr>
        <a:xfrm>
          <a:off x="2608795" y="972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43517</xdr:rowOff>
    </xdr:from>
    <xdr:to>
      <xdr:col>10</xdr:col>
      <xdr:colOff>165100</xdr:colOff>
      <xdr:row>58</xdr:row>
      <xdr:rowOff>145117</xdr:rowOff>
    </xdr:to>
    <xdr:sp macro="" textlink="">
      <xdr:nvSpPr>
        <xdr:cNvPr id="142" name="楕円 141"/>
        <xdr:cNvSpPr/>
      </xdr:nvSpPr>
      <xdr:spPr>
        <a:xfrm>
          <a:off x="1968500" y="99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161644</xdr:rowOff>
    </xdr:from>
    <xdr:ext cx="599010" cy="259045"/>
    <xdr:sp macro="" textlink="">
      <xdr:nvSpPr>
        <xdr:cNvPr id="143" name="テキスト ボックス 142"/>
        <xdr:cNvSpPr txBox="1"/>
      </xdr:nvSpPr>
      <xdr:spPr>
        <a:xfrm>
          <a:off x="1719795" y="97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45186</xdr:rowOff>
    </xdr:from>
    <xdr:to>
      <xdr:col>6</xdr:col>
      <xdr:colOff>38100</xdr:colOff>
      <xdr:row>58</xdr:row>
      <xdr:rowOff>146786</xdr:rowOff>
    </xdr:to>
    <xdr:sp macro="" textlink="">
      <xdr:nvSpPr>
        <xdr:cNvPr id="144" name="楕円 143"/>
        <xdr:cNvSpPr/>
      </xdr:nvSpPr>
      <xdr:spPr>
        <a:xfrm>
          <a:off x="1079500" y="99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163313</xdr:rowOff>
    </xdr:from>
    <xdr:ext cx="599010" cy="259045"/>
    <xdr:sp macro="" textlink="">
      <xdr:nvSpPr>
        <xdr:cNvPr id="145" name="テキスト ボックス 144"/>
        <xdr:cNvSpPr txBox="1"/>
      </xdr:nvSpPr>
      <xdr:spPr>
        <a:xfrm>
          <a:off x="830795" y="976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67921</xdr:rowOff>
    </xdr:from>
    <xdr:to>
      <xdr:col>24</xdr:col>
      <xdr:colOff>63500</xdr:colOff>
      <xdr:row>77</xdr:row>
      <xdr:rowOff>94994</xdr:rowOff>
    </xdr:to>
    <xdr:cxnSp macro="">
      <xdr:nvCxnSpPr>
        <xdr:cNvPr id="174" name="直線コネクタ 173"/>
        <xdr:cNvCxnSpPr/>
      </xdr:nvCxnSpPr>
      <xdr:spPr>
        <a:xfrm>
          <a:off x="3797300" y="13269571"/>
          <a:ext cx="8382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67921</xdr:rowOff>
    </xdr:from>
    <xdr:to>
      <xdr:col>19</xdr:col>
      <xdr:colOff>177800</xdr:colOff>
      <xdr:row>77</xdr:row>
      <xdr:rowOff>78564</xdr:rowOff>
    </xdr:to>
    <xdr:cxnSp macro="">
      <xdr:nvCxnSpPr>
        <xdr:cNvPr id="177" name="直線コネクタ 176"/>
        <xdr:cNvCxnSpPr/>
      </xdr:nvCxnSpPr>
      <xdr:spPr>
        <a:xfrm flipV="1">
          <a:off x="2908300" y="13269571"/>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78564</xdr:rowOff>
    </xdr:from>
    <xdr:to>
      <xdr:col>15</xdr:col>
      <xdr:colOff>50800</xdr:colOff>
      <xdr:row>77</xdr:row>
      <xdr:rowOff>123561</xdr:rowOff>
    </xdr:to>
    <xdr:cxnSp macro="">
      <xdr:nvCxnSpPr>
        <xdr:cNvPr id="180" name="直線コネクタ 179"/>
        <xdr:cNvCxnSpPr/>
      </xdr:nvCxnSpPr>
      <xdr:spPr>
        <a:xfrm flipV="1">
          <a:off x="2019300" y="13280214"/>
          <a:ext cx="889000" cy="4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106674</xdr:rowOff>
    </xdr:from>
    <xdr:to>
      <xdr:col>10</xdr:col>
      <xdr:colOff>114300</xdr:colOff>
      <xdr:row>77</xdr:row>
      <xdr:rowOff>123561</xdr:rowOff>
    </xdr:to>
    <xdr:cxnSp macro="">
      <xdr:nvCxnSpPr>
        <xdr:cNvPr id="183" name="直線コネクタ 182"/>
        <xdr:cNvCxnSpPr/>
      </xdr:nvCxnSpPr>
      <xdr:spPr>
        <a:xfrm>
          <a:off x="1130300" y="13308324"/>
          <a:ext cx="889000" cy="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44194</xdr:rowOff>
    </xdr:from>
    <xdr:to>
      <xdr:col>24</xdr:col>
      <xdr:colOff>114300</xdr:colOff>
      <xdr:row>77</xdr:row>
      <xdr:rowOff>145794</xdr:rowOff>
    </xdr:to>
    <xdr:sp macro="" textlink="">
      <xdr:nvSpPr>
        <xdr:cNvPr id="193" name="楕円 192"/>
        <xdr:cNvSpPr/>
      </xdr:nvSpPr>
      <xdr:spPr>
        <a:xfrm>
          <a:off x="4584700" y="132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20626</xdr:rowOff>
    </xdr:from>
    <xdr:ext cx="599010" cy="259045"/>
    <xdr:sp macro="" textlink="">
      <xdr:nvSpPr>
        <xdr:cNvPr id="194" name="民生費該当値テキスト"/>
        <xdr:cNvSpPr txBox="1"/>
      </xdr:nvSpPr>
      <xdr:spPr>
        <a:xfrm>
          <a:off x="4686300" y="132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17121</xdr:rowOff>
    </xdr:from>
    <xdr:to>
      <xdr:col>20</xdr:col>
      <xdr:colOff>38100</xdr:colOff>
      <xdr:row>77</xdr:row>
      <xdr:rowOff>118721</xdr:rowOff>
    </xdr:to>
    <xdr:sp macro="" textlink="">
      <xdr:nvSpPr>
        <xdr:cNvPr id="195" name="楕円 194"/>
        <xdr:cNvSpPr/>
      </xdr:nvSpPr>
      <xdr:spPr>
        <a:xfrm>
          <a:off x="3746500" y="132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135248</xdr:rowOff>
    </xdr:from>
    <xdr:ext cx="599010" cy="259045"/>
    <xdr:sp macro="" textlink="">
      <xdr:nvSpPr>
        <xdr:cNvPr id="196" name="テキスト ボックス 195"/>
        <xdr:cNvSpPr txBox="1"/>
      </xdr:nvSpPr>
      <xdr:spPr>
        <a:xfrm>
          <a:off x="3497795" y="1299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27764</xdr:rowOff>
    </xdr:from>
    <xdr:to>
      <xdr:col>15</xdr:col>
      <xdr:colOff>101600</xdr:colOff>
      <xdr:row>77</xdr:row>
      <xdr:rowOff>129364</xdr:rowOff>
    </xdr:to>
    <xdr:sp macro="" textlink="">
      <xdr:nvSpPr>
        <xdr:cNvPr id="197" name="楕円 196"/>
        <xdr:cNvSpPr/>
      </xdr:nvSpPr>
      <xdr:spPr>
        <a:xfrm>
          <a:off x="2857500" y="1322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120491</xdr:rowOff>
    </xdr:from>
    <xdr:ext cx="599010" cy="259045"/>
    <xdr:sp macro="" textlink="">
      <xdr:nvSpPr>
        <xdr:cNvPr id="198" name="テキスト ボックス 197"/>
        <xdr:cNvSpPr txBox="1"/>
      </xdr:nvSpPr>
      <xdr:spPr>
        <a:xfrm>
          <a:off x="2608795" y="1332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72761</xdr:rowOff>
    </xdr:from>
    <xdr:to>
      <xdr:col>10</xdr:col>
      <xdr:colOff>165100</xdr:colOff>
      <xdr:row>78</xdr:row>
      <xdr:rowOff>2911</xdr:rowOff>
    </xdr:to>
    <xdr:sp macro="" textlink="">
      <xdr:nvSpPr>
        <xdr:cNvPr id="199" name="楕円 198"/>
        <xdr:cNvSpPr/>
      </xdr:nvSpPr>
      <xdr:spPr>
        <a:xfrm>
          <a:off x="1968500" y="132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19438</xdr:rowOff>
    </xdr:from>
    <xdr:ext cx="599010" cy="259045"/>
    <xdr:sp macro="" textlink="">
      <xdr:nvSpPr>
        <xdr:cNvPr id="200" name="テキスト ボックス 199"/>
        <xdr:cNvSpPr txBox="1"/>
      </xdr:nvSpPr>
      <xdr:spPr>
        <a:xfrm>
          <a:off x="1719795" y="1304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55874</xdr:rowOff>
    </xdr:from>
    <xdr:to>
      <xdr:col>6</xdr:col>
      <xdr:colOff>38100</xdr:colOff>
      <xdr:row>77</xdr:row>
      <xdr:rowOff>157474</xdr:rowOff>
    </xdr:to>
    <xdr:sp macro="" textlink="">
      <xdr:nvSpPr>
        <xdr:cNvPr id="201" name="楕円 200"/>
        <xdr:cNvSpPr/>
      </xdr:nvSpPr>
      <xdr:spPr>
        <a:xfrm>
          <a:off x="1079500" y="132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2551</xdr:rowOff>
    </xdr:from>
    <xdr:ext cx="599010" cy="259045"/>
    <xdr:sp macro="" textlink="">
      <xdr:nvSpPr>
        <xdr:cNvPr id="202" name="テキスト ボックス 201"/>
        <xdr:cNvSpPr txBox="1"/>
      </xdr:nvSpPr>
      <xdr:spPr>
        <a:xfrm>
          <a:off x="830795" y="1303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162114</xdr:rowOff>
    </xdr:from>
    <xdr:to>
      <xdr:col>24</xdr:col>
      <xdr:colOff>63500</xdr:colOff>
      <xdr:row>98</xdr:row>
      <xdr:rowOff>7125</xdr:rowOff>
    </xdr:to>
    <xdr:cxnSp macro="">
      <xdr:nvCxnSpPr>
        <xdr:cNvPr id="231" name="直線コネクタ 230"/>
        <xdr:cNvCxnSpPr/>
      </xdr:nvCxnSpPr>
      <xdr:spPr>
        <a:xfrm flipV="1">
          <a:off x="3797300" y="16792764"/>
          <a:ext cx="838200" cy="1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164702</xdr:rowOff>
    </xdr:from>
    <xdr:to>
      <xdr:col>19</xdr:col>
      <xdr:colOff>177800</xdr:colOff>
      <xdr:row>98</xdr:row>
      <xdr:rowOff>7125</xdr:rowOff>
    </xdr:to>
    <xdr:cxnSp macro="">
      <xdr:nvCxnSpPr>
        <xdr:cNvPr id="234" name="直線コネクタ 233"/>
        <xdr:cNvCxnSpPr/>
      </xdr:nvCxnSpPr>
      <xdr:spPr>
        <a:xfrm>
          <a:off x="2908300" y="16795352"/>
          <a:ext cx="889000" cy="1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146510</xdr:rowOff>
    </xdr:from>
    <xdr:to>
      <xdr:col>15</xdr:col>
      <xdr:colOff>50800</xdr:colOff>
      <xdr:row>97</xdr:row>
      <xdr:rowOff>164702</xdr:rowOff>
    </xdr:to>
    <xdr:cxnSp macro="">
      <xdr:nvCxnSpPr>
        <xdr:cNvPr id="237" name="直線コネクタ 236"/>
        <xdr:cNvCxnSpPr/>
      </xdr:nvCxnSpPr>
      <xdr:spPr>
        <a:xfrm>
          <a:off x="2019300" y="16777160"/>
          <a:ext cx="889000" cy="1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125147</xdr:rowOff>
    </xdr:from>
    <xdr:to>
      <xdr:col>10</xdr:col>
      <xdr:colOff>114300</xdr:colOff>
      <xdr:row>97</xdr:row>
      <xdr:rowOff>146510</xdr:rowOff>
    </xdr:to>
    <xdr:cxnSp macro="">
      <xdr:nvCxnSpPr>
        <xdr:cNvPr id="240" name="直線コネクタ 239"/>
        <xdr:cNvCxnSpPr/>
      </xdr:nvCxnSpPr>
      <xdr:spPr>
        <a:xfrm>
          <a:off x="1130300" y="16755797"/>
          <a:ext cx="889000" cy="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111314</xdr:rowOff>
    </xdr:from>
    <xdr:to>
      <xdr:col>24</xdr:col>
      <xdr:colOff>114300</xdr:colOff>
      <xdr:row>98</xdr:row>
      <xdr:rowOff>41464</xdr:rowOff>
    </xdr:to>
    <xdr:sp macro="" textlink="">
      <xdr:nvSpPr>
        <xdr:cNvPr id="250" name="楕円 249"/>
        <xdr:cNvSpPr/>
      </xdr:nvSpPr>
      <xdr:spPr>
        <a:xfrm>
          <a:off x="4584700" y="1674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89741</xdr:rowOff>
    </xdr:from>
    <xdr:ext cx="599010" cy="259045"/>
    <xdr:sp macro="" textlink="">
      <xdr:nvSpPr>
        <xdr:cNvPr id="251" name="衛生費該当値テキスト"/>
        <xdr:cNvSpPr txBox="1"/>
      </xdr:nvSpPr>
      <xdr:spPr>
        <a:xfrm>
          <a:off x="4686300" y="1672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127775</xdr:rowOff>
    </xdr:from>
    <xdr:to>
      <xdr:col>20</xdr:col>
      <xdr:colOff>38100</xdr:colOff>
      <xdr:row>98</xdr:row>
      <xdr:rowOff>57925</xdr:rowOff>
    </xdr:to>
    <xdr:sp macro="" textlink="">
      <xdr:nvSpPr>
        <xdr:cNvPr id="252" name="楕円 251"/>
        <xdr:cNvSpPr/>
      </xdr:nvSpPr>
      <xdr:spPr>
        <a:xfrm>
          <a:off x="3746500" y="167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49052</xdr:rowOff>
    </xdr:from>
    <xdr:ext cx="599010" cy="259045"/>
    <xdr:sp macro="" textlink="">
      <xdr:nvSpPr>
        <xdr:cNvPr id="253" name="テキスト ボックス 252"/>
        <xdr:cNvSpPr txBox="1"/>
      </xdr:nvSpPr>
      <xdr:spPr>
        <a:xfrm>
          <a:off x="3497795" y="1685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113902</xdr:rowOff>
    </xdr:from>
    <xdr:to>
      <xdr:col>15</xdr:col>
      <xdr:colOff>101600</xdr:colOff>
      <xdr:row>98</xdr:row>
      <xdr:rowOff>44052</xdr:rowOff>
    </xdr:to>
    <xdr:sp macro="" textlink="">
      <xdr:nvSpPr>
        <xdr:cNvPr id="254" name="楕円 253"/>
        <xdr:cNvSpPr/>
      </xdr:nvSpPr>
      <xdr:spPr>
        <a:xfrm>
          <a:off x="2857500" y="167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35179</xdr:rowOff>
    </xdr:from>
    <xdr:ext cx="599010" cy="259045"/>
    <xdr:sp macro="" textlink="">
      <xdr:nvSpPr>
        <xdr:cNvPr id="255" name="テキスト ボックス 254"/>
        <xdr:cNvSpPr txBox="1"/>
      </xdr:nvSpPr>
      <xdr:spPr>
        <a:xfrm>
          <a:off x="2608795" y="1683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95710</xdr:rowOff>
    </xdr:from>
    <xdr:to>
      <xdr:col>10</xdr:col>
      <xdr:colOff>165100</xdr:colOff>
      <xdr:row>98</xdr:row>
      <xdr:rowOff>25860</xdr:rowOff>
    </xdr:to>
    <xdr:sp macro="" textlink="">
      <xdr:nvSpPr>
        <xdr:cNvPr id="256" name="楕円 255"/>
        <xdr:cNvSpPr/>
      </xdr:nvSpPr>
      <xdr:spPr>
        <a:xfrm>
          <a:off x="1968500" y="167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42387</xdr:rowOff>
    </xdr:from>
    <xdr:ext cx="599010" cy="259045"/>
    <xdr:sp macro="" textlink="">
      <xdr:nvSpPr>
        <xdr:cNvPr id="257" name="テキスト ボックス 256"/>
        <xdr:cNvSpPr txBox="1"/>
      </xdr:nvSpPr>
      <xdr:spPr>
        <a:xfrm>
          <a:off x="1719795" y="1650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74347</xdr:rowOff>
    </xdr:from>
    <xdr:to>
      <xdr:col>6</xdr:col>
      <xdr:colOff>38100</xdr:colOff>
      <xdr:row>98</xdr:row>
      <xdr:rowOff>4497</xdr:rowOff>
    </xdr:to>
    <xdr:sp macro="" textlink="">
      <xdr:nvSpPr>
        <xdr:cNvPr id="258" name="楕円 257"/>
        <xdr:cNvSpPr/>
      </xdr:nvSpPr>
      <xdr:spPr>
        <a:xfrm>
          <a:off x="1079500" y="167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21024</xdr:rowOff>
    </xdr:from>
    <xdr:ext cx="599010" cy="259045"/>
    <xdr:sp macro="" textlink="">
      <xdr:nvSpPr>
        <xdr:cNvPr id="259" name="テキスト ボックス 258"/>
        <xdr:cNvSpPr txBox="1"/>
      </xdr:nvSpPr>
      <xdr:spPr>
        <a:xfrm>
          <a:off x="830795" y="1648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62057</xdr:rowOff>
    </xdr:from>
    <xdr:to>
      <xdr:col>45</xdr:col>
      <xdr:colOff>177800</xdr:colOff>
      <xdr:row>39</xdr:row>
      <xdr:rowOff>98878</xdr:rowOff>
    </xdr:to>
    <xdr:cxnSp macro="">
      <xdr:nvCxnSpPr>
        <xdr:cNvPr id="296" name="直線コネクタ 295"/>
        <xdr:cNvCxnSpPr/>
      </xdr:nvCxnSpPr>
      <xdr:spPr>
        <a:xfrm>
          <a:off x="7861300" y="6748607"/>
          <a:ext cx="889000" cy="3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34495</xdr:rowOff>
    </xdr:from>
    <xdr:to>
      <xdr:col>41</xdr:col>
      <xdr:colOff>50800</xdr:colOff>
      <xdr:row>39</xdr:row>
      <xdr:rowOff>62057</xdr:rowOff>
    </xdr:to>
    <xdr:cxnSp macro="">
      <xdr:nvCxnSpPr>
        <xdr:cNvPr id="299" name="直線コネクタ 298"/>
        <xdr:cNvCxnSpPr/>
      </xdr:nvCxnSpPr>
      <xdr:spPr>
        <a:xfrm>
          <a:off x="6972300" y="6721045"/>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82480</xdr:rowOff>
    </xdr:from>
    <xdr:ext cx="469744" cy="259045"/>
    <xdr:sp macro="" textlink="">
      <xdr:nvSpPr>
        <xdr:cNvPr id="303" name="テキスト ボックス 302"/>
        <xdr:cNvSpPr txBox="1"/>
      </xdr:nvSpPr>
      <xdr:spPr>
        <a:xfrm>
          <a:off x="6737428"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11257</xdr:rowOff>
    </xdr:from>
    <xdr:to>
      <xdr:col>41</xdr:col>
      <xdr:colOff>101600</xdr:colOff>
      <xdr:row>39</xdr:row>
      <xdr:rowOff>112857</xdr:rowOff>
    </xdr:to>
    <xdr:sp macro="" textlink="">
      <xdr:nvSpPr>
        <xdr:cNvPr id="315" name="楕円 314"/>
        <xdr:cNvSpPr/>
      </xdr:nvSpPr>
      <xdr:spPr>
        <a:xfrm>
          <a:off x="7810500" y="66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103984</xdr:rowOff>
    </xdr:from>
    <xdr:ext cx="469744" cy="259045"/>
    <xdr:sp macro="" textlink="">
      <xdr:nvSpPr>
        <xdr:cNvPr id="316" name="テキスト ボックス 315"/>
        <xdr:cNvSpPr txBox="1"/>
      </xdr:nvSpPr>
      <xdr:spPr>
        <a:xfrm>
          <a:off x="7626428" y="67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155145</xdr:rowOff>
    </xdr:from>
    <xdr:to>
      <xdr:col>36</xdr:col>
      <xdr:colOff>165100</xdr:colOff>
      <xdr:row>39</xdr:row>
      <xdr:rowOff>85295</xdr:rowOff>
    </xdr:to>
    <xdr:sp macro="" textlink="">
      <xdr:nvSpPr>
        <xdr:cNvPr id="317" name="楕円 316"/>
        <xdr:cNvSpPr/>
      </xdr:nvSpPr>
      <xdr:spPr>
        <a:xfrm>
          <a:off x="6921500" y="667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101822</xdr:rowOff>
    </xdr:from>
    <xdr:ext cx="469744" cy="259045"/>
    <xdr:sp macro="" textlink="">
      <xdr:nvSpPr>
        <xdr:cNvPr id="318" name="テキスト ボックス 317"/>
        <xdr:cNvSpPr txBox="1"/>
      </xdr:nvSpPr>
      <xdr:spPr>
        <a:xfrm>
          <a:off x="6737428" y="644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28280</xdr:rowOff>
    </xdr:from>
    <xdr:to>
      <xdr:col>55</xdr:col>
      <xdr:colOff>0</xdr:colOff>
      <xdr:row>58</xdr:row>
      <xdr:rowOff>29878</xdr:rowOff>
    </xdr:to>
    <xdr:cxnSp macro="">
      <xdr:nvCxnSpPr>
        <xdr:cNvPr id="345" name="直線コネクタ 344"/>
        <xdr:cNvCxnSpPr/>
      </xdr:nvCxnSpPr>
      <xdr:spPr>
        <a:xfrm flipV="1">
          <a:off x="9639300" y="9972380"/>
          <a:ext cx="838200" cy="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26510</xdr:rowOff>
    </xdr:from>
    <xdr:to>
      <xdr:col>50</xdr:col>
      <xdr:colOff>114300</xdr:colOff>
      <xdr:row>58</xdr:row>
      <xdr:rowOff>29878</xdr:rowOff>
    </xdr:to>
    <xdr:cxnSp macro="">
      <xdr:nvCxnSpPr>
        <xdr:cNvPr id="348" name="直線コネクタ 347"/>
        <xdr:cNvCxnSpPr/>
      </xdr:nvCxnSpPr>
      <xdr:spPr>
        <a:xfrm>
          <a:off x="8750300" y="9970610"/>
          <a:ext cx="889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26510</xdr:rowOff>
    </xdr:from>
    <xdr:to>
      <xdr:col>45</xdr:col>
      <xdr:colOff>177800</xdr:colOff>
      <xdr:row>58</xdr:row>
      <xdr:rowOff>59324</xdr:rowOff>
    </xdr:to>
    <xdr:cxnSp macro="">
      <xdr:nvCxnSpPr>
        <xdr:cNvPr id="351" name="直線コネクタ 350"/>
        <xdr:cNvCxnSpPr/>
      </xdr:nvCxnSpPr>
      <xdr:spPr>
        <a:xfrm flipV="1">
          <a:off x="7861300" y="9970610"/>
          <a:ext cx="889000" cy="3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38620</xdr:rowOff>
    </xdr:from>
    <xdr:to>
      <xdr:col>41</xdr:col>
      <xdr:colOff>50800</xdr:colOff>
      <xdr:row>58</xdr:row>
      <xdr:rowOff>59324</xdr:rowOff>
    </xdr:to>
    <xdr:cxnSp macro="">
      <xdr:nvCxnSpPr>
        <xdr:cNvPr id="354" name="直線コネクタ 353"/>
        <xdr:cNvCxnSpPr/>
      </xdr:nvCxnSpPr>
      <xdr:spPr>
        <a:xfrm>
          <a:off x="6972300" y="9982720"/>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148930</xdr:rowOff>
    </xdr:from>
    <xdr:to>
      <xdr:col>55</xdr:col>
      <xdr:colOff>50800</xdr:colOff>
      <xdr:row>58</xdr:row>
      <xdr:rowOff>79080</xdr:rowOff>
    </xdr:to>
    <xdr:sp macro="" textlink="">
      <xdr:nvSpPr>
        <xdr:cNvPr id="364" name="楕円 363"/>
        <xdr:cNvSpPr/>
      </xdr:nvSpPr>
      <xdr:spPr>
        <a:xfrm>
          <a:off x="10426700" y="99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108307</xdr:rowOff>
    </xdr:from>
    <xdr:ext cx="599010" cy="259045"/>
    <xdr:sp macro="" textlink="">
      <xdr:nvSpPr>
        <xdr:cNvPr id="365" name="農林水産業費該当値テキスト"/>
        <xdr:cNvSpPr txBox="1"/>
      </xdr:nvSpPr>
      <xdr:spPr>
        <a:xfrm>
          <a:off x="10528300" y="970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150528</xdr:rowOff>
    </xdr:from>
    <xdr:to>
      <xdr:col>50</xdr:col>
      <xdr:colOff>165100</xdr:colOff>
      <xdr:row>58</xdr:row>
      <xdr:rowOff>80678</xdr:rowOff>
    </xdr:to>
    <xdr:sp macro="" textlink="">
      <xdr:nvSpPr>
        <xdr:cNvPr id="366" name="楕円 365"/>
        <xdr:cNvSpPr/>
      </xdr:nvSpPr>
      <xdr:spPr>
        <a:xfrm>
          <a:off x="9588500" y="99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97205</xdr:rowOff>
    </xdr:from>
    <xdr:ext cx="599010" cy="259045"/>
    <xdr:sp macro="" textlink="">
      <xdr:nvSpPr>
        <xdr:cNvPr id="367" name="テキスト ボックス 366"/>
        <xdr:cNvSpPr txBox="1"/>
      </xdr:nvSpPr>
      <xdr:spPr>
        <a:xfrm>
          <a:off x="9339795" y="969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147160</xdr:rowOff>
    </xdr:from>
    <xdr:to>
      <xdr:col>46</xdr:col>
      <xdr:colOff>38100</xdr:colOff>
      <xdr:row>58</xdr:row>
      <xdr:rowOff>77310</xdr:rowOff>
    </xdr:to>
    <xdr:sp macro="" textlink="">
      <xdr:nvSpPr>
        <xdr:cNvPr id="368" name="楕円 367"/>
        <xdr:cNvSpPr/>
      </xdr:nvSpPr>
      <xdr:spPr>
        <a:xfrm>
          <a:off x="8699500" y="99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93837</xdr:rowOff>
    </xdr:from>
    <xdr:ext cx="599010" cy="259045"/>
    <xdr:sp macro="" textlink="">
      <xdr:nvSpPr>
        <xdr:cNvPr id="369" name="テキスト ボックス 368"/>
        <xdr:cNvSpPr txBox="1"/>
      </xdr:nvSpPr>
      <xdr:spPr>
        <a:xfrm>
          <a:off x="8450795" y="969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8524</xdr:rowOff>
    </xdr:from>
    <xdr:to>
      <xdr:col>41</xdr:col>
      <xdr:colOff>101600</xdr:colOff>
      <xdr:row>58</xdr:row>
      <xdr:rowOff>110124</xdr:rowOff>
    </xdr:to>
    <xdr:sp macro="" textlink="">
      <xdr:nvSpPr>
        <xdr:cNvPr id="370" name="楕円 369"/>
        <xdr:cNvSpPr/>
      </xdr:nvSpPr>
      <xdr:spPr>
        <a:xfrm>
          <a:off x="7810500" y="99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101251</xdr:rowOff>
    </xdr:from>
    <xdr:ext cx="534377" cy="259045"/>
    <xdr:sp macro="" textlink="">
      <xdr:nvSpPr>
        <xdr:cNvPr id="371" name="テキスト ボックス 370"/>
        <xdr:cNvSpPr txBox="1"/>
      </xdr:nvSpPr>
      <xdr:spPr>
        <a:xfrm>
          <a:off x="7594111" y="1004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159270</xdr:rowOff>
    </xdr:from>
    <xdr:to>
      <xdr:col>36</xdr:col>
      <xdr:colOff>165100</xdr:colOff>
      <xdr:row>58</xdr:row>
      <xdr:rowOff>89420</xdr:rowOff>
    </xdr:to>
    <xdr:sp macro="" textlink="">
      <xdr:nvSpPr>
        <xdr:cNvPr id="372" name="楕円 371"/>
        <xdr:cNvSpPr/>
      </xdr:nvSpPr>
      <xdr:spPr>
        <a:xfrm>
          <a:off x="6921500" y="99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105947</xdr:rowOff>
    </xdr:from>
    <xdr:ext cx="599010" cy="259045"/>
    <xdr:sp macro="" textlink="">
      <xdr:nvSpPr>
        <xdr:cNvPr id="373" name="テキスト ボックス 372"/>
        <xdr:cNvSpPr txBox="1"/>
      </xdr:nvSpPr>
      <xdr:spPr>
        <a:xfrm>
          <a:off x="6672795" y="970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163364</xdr:rowOff>
    </xdr:from>
    <xdr:to>
      <xdr:col>55</xdr:col>
      <xdr:colOff>0</xdr:colOff>
      <xdr:row>79</xdr:row>
      <xdr:rowOff>15492</xdr:rowOff>
    </xdr:to>
    <xdr:cxnSp macro="">
      <xdr:nvCxnSpPr>
        <xdr:cNvPr id="402" name="直線コネクタ 401"/>
        <xdr:cNvCxnSpPr/>
      </xdr:nvCxnSpPr>
      <xdr:spPr>
        <a:xfrm>
          <a:off x="9639300" y="13536464"/>
          <a:ext cx="8382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163364</xdr:rowOff>
    </xdr:from>
    <xdr:to>
      <xdr:col>50</xdr:col>
      <xdr:colOff>114300</xdr:colOff>
      <xdr:row>79</xdr:row>
      <xdr:rowOff>172</xdr:rowOff>
    </xdr:to>
    <xdr:cxnSp macro="">
      <xdr:nvCxnSpPr>
        <xdr:cNvPr id="405" name="直線コネクタ 404"/>
        <xdr:cNvCxnSpPr/>
      </xdr:nvCxnSpPr>
      <xdr:spPr>
        <a:xfrm flipV="1">
          <a:off x="8750300" y="13536464"/>
          <a:ext cx="889000" cy="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172</xdr:rowOff>
    </xdr:from>
    <xdr:to>
      <xdr:col>45</xdr:col>
      <xdr:colOff>177800</xdr:colOff>
      <xdr:row>79</xdr:row>
      <xdr:rowOff>19779</xdr:rowOff>
    </xdr:to>
    <xdr:cxnSp macro="">
      <xdr:nvCxnSpPr>
        <xdr:cNvPr id="408" name="直線コネクタ 407"/>
        <xdr:cNvCxnSpPr/>
      </xdr:nvCxnSpPr>
      <xdr:spPr>
        <a:xfrm flipV="1">
          <a:off x="7861300" y="13544722"/>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19779</xdr:rowOff>
    </xdr:from>
    <xdr:to>
      <xdr:col>41</xdr:col>
      <xdr:colOff>50800</xdr:colOff>
      <xdr:row>79</xdr:row>
      <xdr:rowOff>28440</xdr:rowOff>
    </xdr:to>
    <xdr:cxnSp macro="">
      <xdr:nvCxnSpPr>
        <xdr:cNvPr id="411" name="直線コネクタ 410"/>
        <xdr:cNvCxnSpPr/>
      </xdr:nvCxnSpPr>
      <xdr:spPr>
        <a:xfrm flipV="1">
          <a:off x="6972300" y="13564329"/>
          <a:ext cx="8890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136142</xdr:rowOff>
    </xdr:from>
    <xdr:to>
      <xdr:col>55</xdr:col>
      <xdr:colOff>50800</xdr:colOff>
      <xdr:row>79</xdr:row>
      <xdr:rowOff>66292</xdr:rowOff>
    </xdr:to>
    <xdr:sp macro="" textlink="">
      <xdr:nvSpPr>
        <xdr:cNvPr id="421" name="楕円 420"/>
        <xdr:cNvSpPr/>
      </xdr:nvSpPr>
      <xdr:spPr>
        <a:xfrm>
          <a:off x="10426700" y="135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51069</xdr:rowOff>
    </xdr:from>
    <xdr:ext cx="534377" cy="259045"/>
    <xdr:sp macro="" textlink="">
      <xdr:nvSpPr>
        <xdr:cNvPr id="422" name="商工費該当値テキスト"/>
        <xdr:cNvSpPr txBox="1"/>
      </xdr:nvSpPr>
      <xdr:spPr>
        <a:xfrm>
          <a:off x="10528300" y="134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112564</xdr:rowOff>
    </xdr:from>
    <xdr:to>
      <xdr:col>50</xdr:col>
      <xdr:colOff>165100</xdr:colOff>
      <xdr:row>79</xdr:row>
      <xdr:rowOff>42714</xdr:rowOff>
    </xdr:to>
    <xdr:sp macro="" textlink="">
      <xdr:nvSpPr>
        <xdr:cNvPr id="423" name="楕円 422"/>
        <xdr:cNvSpPr/>
      </xdr:nvSpPr>
      <xdr:spPr>
        <a:xfrm>
          <a:off x="9588500" y="134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33841</xdr:rowOff>
    </xdr:from>
    <xdr:ext cx="534377" cy="259045"/>
    <xdr:sp macro="" textlink="">
      <xdr:nvSpPr>
        <xdr:cNvPr id="424" name="テキスト ボックス 423"/>
        <xdr:cNvSpPr txBox="1"/>
      </xdr:nvSpPr>
      <xdr:spPr>
        <a:xfrm>
          <a:off x="9372111" y="1357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120822</xdr:rowOff>
    </xdr:from>
    <xdr:to>
      <xdr:col>46</xdr:col>
      <xdr:colOff>38100</xdr:colOff>
      <xdr:row>79</xdr:row>
      <xdr:rowOff>50972</xdr:rowOff>
    </xdr:to>
    <xdr:sp macro="" textlink="">
      <xdr:nvSpPr>
        <xdr:cNvPr id="425" name="楕円 424"/>
        <xdr:cNvSpPr/>
      </xdr:nvSpPr>
      <xdr:spPr>
        <a:xfrm>
          <a:off x="8699500" y="134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42099</xdr:rowOff>
    </xdr:from>
    <xdr:ext cx="534377" cy="259045"/>
    <xdr:sp macro="" textlink="">
      <xdr:nvSpPr>
        <xdr:cNvPr id="426" name="テキスト ボックス 425"/>
        <xdr:cNvSpPr txBox="1"/>
      </xdr:nvSpPr>
      <xdr:spPr>
        <a:xfrm>
          <a:off x="8483111" y="135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140429</xdr:rowOff>
    </xdr:from>
    <xdr:to>
      <xdr:col>41</xdr:col>
      <xdr:colOff>101600</xdr:colOff>
      <xdr:row>79</xdr:row>
      <xdr:rowOff>70579</xdr:rowOff>
    </xdr:to>
    <xdr:sp macro="" textlink="">
      <xdr:nvSpPr>
        <xdr:cNvPr id="427" name="楕円 426"/>
        <xdr:cNvSpPr/>
      </xdr:nvSpPr>
      <xdr:spPr>
        <a:xfrm>
          <a:off x="7810500" y="135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61706</xdr:rowOff>
    </xdr:from>
    <xdr:ext cx="534377" cy="259045"/>
    <xdr:sp macro="" textlink="">
      <xdr:nvSpPr>
        <xdr:cNvPr id="428" name="テキスト ボックス 427"/>
        <xdr:cNvSpPr txBox="1"/>
      </xdr:nvSpPr>
      <xdr:spPr>
        <a:xfrm>
          <a:off x="7594111" y="1360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149090</xdr:rowOff>
    </xdr:from>
    <xdr:to>
      <xdr:col>36</xdr:col>
      <xdr:colOff>165100</xdr:colOff>
      <xdr:row>79</xdr:row>
      <xdr:rowOff>79240</xdr:rowOff>
    </xdr:to>
    <xdr:sp macro="" textlink="">
      <xdr:nvSpPr>
        <xdr:cNvPr id="429" name="楕円 428"/>
        <xdr:cNvSpPr/>
      </xdr:nvSpPr>
      <xdr:spPr>
        <a:xfrm>
          <a:off x="6921500" y="135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70367</xdr:rowOff>
    </xdr:from>
    <xdr:ext cx="469744" cy="259045"/>
    <xdr:sp macro="" textlink="">
      <xdr:nvSpPr>
        <xdr:cNvPr id="430" name="テキスト ボックス 429"/>
        <xdr:cNvSpPr txBox="1"/>
      </xdr:nvSpPr>
      <xdr:spPr>
        <a:xfrm>
          <a:off x="6737428" y="1361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74595</xdr:rowOff>
    </xdr:from>
    <xdr:to>
      <xdr:col>55</xdr:col>
      <xdr:colOff>0</xdr:colOff>
      <xdr:row>97</xdr:row>
      <xdr:rowOff>94250</xdr:rowOff>
    </xdr:to>
    <xdr:cxnSp macro="">
      <xdr:nvCxnSpPr>
        <xdr:cNvPr id="461" name="直線コネクタ 460"/>
        <xdr:cNvCxnSpPr/>
      </xdr:nvCxnSpPr>
      <xdr:spPr>
        <a:xfrm flipV="1">
          <a:off x="9639300" y="16705245"/>
          <a:ext cx="838200" cy="1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139694</xdr:rowOff>
    </xdr:from>
    <xdr:to>
      <xdr:col>50</xdr:col>
      <xdr:colOff>114300</xdr:colOff>
      <xdr:row>97</xdr:row>
      <xdr:rowOff>94250</xdr:rowOff>
    </xdr:to>
    <xdr:cxnSp macro="">
      <xdr:nvCxnSpPr>
        <xdr:cNvPr id="464" name="直線コネクタ 463"/>
        <xdr:cNvCxnSpPr/>
      </xdr:nvCxnSpPr>
      <xdr:spPr>
        <a:xfrm>
          <a:off x="8750300" y="16598894"/>
          <a:ext cx="889000" cy="1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487</xdr:rowOff>
    </xdr:from>
    <xdr:to>
      <xdr:col>45</xdr:col>
      <xdr:colOff>177800</xdr:colOff>
      <xdr:row>96</xdr:row>
      <xdr:rowOff>139694</xdr:rowOff>
    </xdr:to>
    <xdr:cxnSp macro="">
      <xdr:nvCxnSpPr>
        <xdr:cNvPr id="467" name="直線コネクタ 466"/>
        <xdr:cNvCxnSpPr/>
      </xdr:nvCxnSpPr>
      <xdr:spPr>
        <a:xfrm>
          <a:off x="7861300" y="16459687"/>
          <a:ext cx="889000" cy="13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487</xdr:rowOff>
    </xdr:from>
    <xdr:to>
      <xdr:col>41</xdr:col>
      <xdr:colOff>50800</xdr:colOff>
      <xdr:row>97</xdr:row>
      <xdr:rowOff>170633</xdr:rowOff>
    </xdr:to>
    <xdr:cxnSp macro="">
      <xdr:nvCxnSpPr>
        <xdr:cNvPr id="470" name="直線コネクタ 469"/>
        <xdr:cNvCxnSpPr/>
      </xdr:nvCxnSpPr>
      <xdr:spPr>
        <a:xfrm flipV="1">
          <a:off x="6972300" y="16459687"/>
          <a:ext cx="889000" cy="34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23795</xdr:rowOff>
    </xdr:from>
    <xdr:to>
      <xdr:col>55</xdr:col>
      <xdr:colOff>50800</xdr:colOff>
      <xdr:row>97</xdr:row>
      <xdr:rowOff>125395</xdr:rowOff>
    </xdr:to>
    <xdr:sp macro="" textlink="">
      <xdr:nvSpPr>
        <xdr:cNvPr id="480" name="楕円 479"/>
        <xdr:cNvSpPr/>
      </xdr:nvSpPr>
      <xdr:spPr>
        <a:xfrm>
          <a:off x="10426700" y="166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46672</xdr:rowOff>
    </xdr:from>
    <xdr:ext cx="599010" cy="259045"/>
    <xdr:sp macro="" textlink="">
      <xdr:nvSpPr>
        <xdr:cNvPr id="481" name="土木費該当値テキスト"/>
        <xdr:cNvSpPr txBox="1"/>
      </xdr:nvSpPr>
      <xdr:spPr>
        <a:xfrm>
          <a:off x="10528300" y="1650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43450</xdr:rowOff>
    </xdr:from>
    <xdr:to>
      <xdr:col>50</xdr:col>
      <xdr:colOff>165100</xdr:colOff>
      <xdr:row>97</xdr:row>
      <xdr:rowOff>145050</xdr:rowOff>
    </xdr:to>
    <xdr:sp macro="" textlink="">
      <xdr:nvSpPr>
        <xdr:cNvPr id="482" name="楕円 481"/>
        <xdr:cNvSpPr/>
      </xdr:nvSpPr>
      <xdr:spPr>
        <a:xfrm>
          <a:off x="9588500" y="166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161577</xdr:rowOff>
    </xdr:from>
    <xdr:ext cx="599010" cy="259045"/>
    <xdr:sp macro="" textlink="">
      <xdr:nvSpPr>
        <xdr:cNvPr id="483" name="テキスト ボックス 482"/>
        <xdr:cNvSpPr txBox="1"/>
      </xdr:nvSpPr>
      <xdr:spPr>
        <a:xfrm>
          <a:off x="9339795" y="164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88894</xdr:rowOff>
    </xdr:from>
    <xdr:to>
      <xdr:col>46</xdr:col>
      <xdr:colOff>38100</xdr:colOff>
      <xdr:row>97</xdr:row>
      <xdr:rowOff>19044</xdr:rowOff>
    </xdr:to>
    <xdr:sp macro="" textlink="">
      <xdr:nvSpPr>
        <xdr:cNvPr id="484" name="楕円 483"/>
        <xdr:cNvSpPr/>
      </xdr:nvSpPr>
      <xdr:spPr>
        <a:xfrm>
          <a:off x="8699500" y="165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35571</xdr:rowOff>
    </xdr:from>
    <xdr:ext cx="599010" cy="259045"/>
    <xdr:sp macro="" textlink="">
      <xdr:nvSpPr>
        <xdr:cNvPr id="485" name="テキスト ボックス 484"/>
        <xdr:cNvSpPr txBox="1"/>
      </xdr:nvSpPr>
      <xdr:spPr>
        <a:xfrm>
          <a:off x="8450795" y="1632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121137</xdr:rowOff>
    </xdr:from>
    <xdr:to>
      <xdr:col>41</xdr:col>
      <xdr:colOff>101600</xdr:colOff>
      <xdr:row>96</xdr:row>
      <xdr:rowOff>51287</xdr:rowOff>
    </xdr:to>
    <xdr:sp macro="" textlink="">
      <xdr:nvSpPr>
        <xdr:cNvPr id="486" name="楕円 485"/>
        <xdr:cNvSpPr/>
      </xdr:nvSpPr>
      <xdr:spPr>
        <a:xfrm>
          <a:off x="7810500" y="164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67814</xdr:rowOff>
    </xdr:from>
    <xdr:ext cx="599010" cy="259045"/>
    <xdr:sp macro="" textlink="">
      <xdr:nvSpPr>
        <xdr:cNvPr id="487" name="テキスト ボックス 486"/>
        <xdr:cNvSpPr txBox="1"/>
      </xdr:nvSpPr>
      <xdr:spPr>
        <a:xfrm>
          <a:off x="7561795" y="1618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119833</xdr:rowOff>
    </xdr:from>
    <xdr:to>
      <xdr:col>36</xdr:col>
      <xdr:colOff>165100</xdr:colOff>
      <xdr:row>98</xdr:row>
      <xdr:rowOff>49983</xdr:rowOff>
    </xdr:to>
    <xdr:sp macro="" textlink="">
      <xdr:nvSpPr>
        <xdr:cNvPr id="488" name="楕円 487"/>
        <xdr:cNvSpPr/>
      </xdr:nvSpPr>
      <xdr:spPr>
        <a:xfrm>
          <a:off x="6921500" y="167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66510</xdr:rowOff>
    </xdr:from>
    <xdr:ext cx="599010" cy="259045"/>
    <xdr:sp macro="" textlink="">
      <xdr:nvSpPr>
        <xdr:cNvPr id="489" name="テキスト ボックス 488"/>
        <xdr:cNvSpPr txBox="1"/>
      </xdr:nvSpPr>
      <xdr:spPr>
        <a:xfrm>
          <a:off x="6672795" y="1652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147179</xdr:rowOff>
    </xdr:from>
    <xdr:to>
      <xdr:col>85</xdr:col>
      <xdr:colOff>127000</xdr:colOff>
      <xdr:row>37</xdr:row>
      <xdr:rowOff>39421</xdr:rowOff>
    </xdr:to>
    <xdr:cxnSp macro="">
      <xdr:nvCxnSpPr>
        <xdr:cNvPr id="518" name="直線コネクタ 517"/>
        <xdr:cNvCxnSpPr/>
      </xdr:nvCxnSpPr>
      <xdr:spPr>
        <a:xfrm>
          <a:off x="15481300" y="6319379"/>
          <a:ext cx="838200" cy="6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147179</xdr:rowOff>
    </xdr:from>
    <xdr:to>
      <xdr:col>81</xdr:col>
      <xdr:colOff>50800</xdr:colOff>
      <xdr:row>37</xdr:row>
      <xdr:rowOff>66228</xdr:rowOff>
    </xdr:to>
    <xdr:cxnSp macro="">
      <xdr:nvCxnSpPr>
        <xdr:cNvPr id="521" name="直線コネクタ 520"/>
        <xdr:cNvCxnSpPr/>
      </xdr:nvCxnSpPr>
      <xdr:spPr>
        <a:xfrm flipV="1">
          <a:off x="14592300" y="6319379"/>
          <a:ext cx="889000" cy="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66228</xdr:rowOff>
    </xdr:from>
    <xdr:to>
      <xdr:col>76</xdr:col>
      <xdr:colOff>114300</xdr:colOff>
      <xdr:row>37</xdr:row>
      <xdr:rowOff>83986</xdr:rowOff>
    </xdr:to>
    <xdr:cxnSp macro="">
      <xdr:nvCxnSpPr>
        <xdr:cNvPr id="524" name="直線コネクタ 523"/>
        <xdr:cNvCxnSpPr/>
      </xdr:nvCxnSpPr>
      <xdr:spPr>
        <a:xfrm flipV="1">
          <a:off x="13703300" y="6409878"/>
          <a:ext cx="889000" cy="1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83986</xdr:rowOff>
    </xdr:from>
    <xdr:to>
      <xdr:col>71</xdr:col>
      <xdr:colOff>177800</xdr:colOff>
      <xdr:row>37</xdr:row>
      <xdr:rowOff>91526</xdr:rowOff>
    </xdr:to>
    <xdr:cxnSp macro="">
      <xdr:nvCxnSpPr>
        <xdr:cNvPr id="527" name="直線コネクタ 526"/>
        <xdr:cNvCxnSpPr/>
      </xdr:nvCxnSpPr>
      <xdr:spPr>
        <a:xfrm flipV="1">
          <a:off x="12814300" y="6427636"/>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160071</xdr:rowOff>
    </xdr:from>
    <xdr:to>
      <xdr:col>85</xdr:col>
      <xdr:colOff>177800</xdr:colOff>
      <xdr:row>37</xdr:row>
      <xdr:rowOff>90221</xdr:rowOff>
    </xdr:to>
    <xdr:sp macro="" textlink="">
      <xdr:nvSpPr>
        <xdr:cNvPr id="537" name="楕円 536"/>
        <xdr:cNvSpPr/>
      </xdr:nvSpPr>
      <xdr:spPr>
        <a:xfrm>
          <a:off x="16268700" y="63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11498</xdr:rowOff>
    </xdr:from>
    <xdr:ext cx="534377" cy="259045"/>
    <xdr:sp macro="" textlink="">
      <xdr:nvSpPr>
        <xdr:cNvPr id="538" name="消防費該当値テキスト"/>
        <xdr:cNvSpPr txBox="1"/>
      </xdr:nvSpPr>
      <xdr:spPr>
        <a:xfrm>
          <a:off x="16370300" y="61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96379</xdr:rowOff>
    </xdr:from>
    <xdr:to>
      <xdr:col>81</xdr:col>
      <xdr:colOff>101600</xdr:colOff>
      <xdr:row>37</xdr:row>
      <xdr:rowOff>26529</xdr:rowOff>
    </xdr:to>
    <xdr:sp macro="" textlink="">
      <xdr:nvSpPr>
        <xdr:cNvPr id="539" name="楕円 538"/>
        <xdr:cNvSpPr/>
      </xdr:nvSpPr>
      <xdr:spPr>
        <a:xfrm>
          <a:off x="15430500" y="62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43056</xdr:rowOff>
    </xdr:from>
    <xdr:ext cx="599010" cy="259045"/>
    <xdr:sp macro="" textlink="">
      <xdr:nvSpPr>
        <xdr:cNvPr id="540" name="テキスト ボックス 539"/>
        <xdr:cNvSpPr txBox="1"/>
      </xdr:nvSpPr>
      <xdr:spPr>
        <a:xfrm>
          <a:off x="15181795" y="604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15428</xdr:rowOff>
    </xdr:from>
    <xdr:to>
      <xdr:col>76</xdr:col>
      <xdr:colOff>165100</xdr:colOff>
      <xdr:row>37</xdr:row>
      <xdr:rowOff>117028</xdr:rowOff>
    </xdr:to>
    <xdr:sp macro="" textlink="">
      <xdr:nvSpPr>
        <xdr:cNvPr id="541" name="楕円 540"/>
        <xdr:cNvSpPr/>
      </xdr:nvSpPr>
      <xdr:spPr>
        <a:xfrm>
          <a:off x="14541500" y="63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133555</xdr:rowOff>
    </xdr:from>
    <xdr:ext cx="534377" cy="259045"/>
    <xdr:sp macro="" textlink="">
      <xdr:nvSpPr>
        <xdr:cNvPr id="542" name="テキスト ボックス 541"/>
        <xdr:cNvSpPr txBox="1"/>
      </xdr:nvSpPr>
      <xdr:spPr>
        <a:xfrm>
          <a:off x="14325111" y="613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33186</xdr:rowOff>
    </xdr:from>
    <xdr:to>
      <xdr:col>72</xdr:col>
      <xdr:colOff>38100</xdr:colOff>
      <xdr:row>37</xdr:row>
      <xdr:rowOff>134786</xdr:rowOff>
    </xdr:to>
    <xdr:sp macro="" textlink="">
      <xdr:nvSpPr>
        <xdr:cNvPr id="543" name="楕円 542"/>
        <xdr:cNvSpPr/>
      </xdr:nvSpPr>
      <xdr:spPr>
        <a:xfrm>
          <a:off x="13652500" y="63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151313</xdr:rowOff>
    </xdr:from>
    <xdr:ext cx="534377" cy="259045"/>
    <xdr:sp macro="" textlink="">
      <xdr:nvSpPr>
        <xdr:cNvPr id="544" name="テキスト ボックス 543"/>
        <xdr:cNvSpPr txBox="1"/>
      </xdr:nvSpPr>
      <xdr:spPr>
        <a:xfrm>
          <a:off x="13436111" y="61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40726</xdr:rowOff>
    </xdr:from>
    <xdr:to>
      <xdr:col>67</xdr:col>
      <xdr:colOff>101600</xdr:colOff>
      <xdr:row>37</xdr:row>
      <xdr:rowOff>142326</xdr:rowOff>
    </xdr:to>
    <xdr:sp macro="" textlink="">
      <xdr:nvSpPr>
        <xdr:cNvPr id="545" name="楕円 544"/>
        <xdr:cNvSpPr/>
      </xdr:nvSpPr>
      <xdr:spPr>
        <a:xfrm>
          <a:off x="12763500" y="638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158853</xdr:rowOff>
    </xdr:from>
    <xdr:ext cx="534377" cy="259045"/>
    <xdr:sp macro="" textlink="">
      <xdr:nvSpPr>
        <xdr:cNvPr id="546" name="テキスト ボックス 545"/>
        <xdr:cNvSpPr txBox="1"/>
      </xdr:nvSpPr>
      <xdr:spPr>
        <a:xfrm>
          <a:off x="12547111" y="615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109210</xdr:rowOff>
    </xdr:from>
    <xdr:to>
      <xdr:col>85</xdr:col>
      <xdr:colOff>127000</xdr:colOff>
      <xdr:row>57</xdr:row>
      <xdr:rowOff>143135</xdr:rowOff>
    </xdr:to>
    <xdr:cxnSp macro="">
      <xdr:nvCxnSpPr>
        <xdr:cNvPr id="575" name="直線コネクタ 574"/>
        <xdr:cNvCxnSpPr/>
      </xdr:nvCxnSpPr>
      <xdr:spPr>
        <a:xfrm flipV="1">
          <a:off x="15481300" y="9881860"/>
          <a:ext cx="8382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143135</xdr:rowOff>
    </xdr:from>
    <xdr:to>
      <xdr:col>81</xdr:col>
      <xdr:colOff>50800</xdr:colOff>
      <xdr:row>57</xdr:row>
      <xdr:rowOff>146038</xdr:rowOff>
    </xdr:to>
    <xdr:cxnSp macro="">
      <xdr:nvCxnSpPr>
        <xdr:cNvPr id="578" name="直線コネクタ 577"/>
        <xdr:cNvCxnSpPr/>
      </xdr:nvCxnSpPr>
      <xdr:spPr>
        <a:xfrm flipV="1">
          <a:off x="14592300" y="9915785"/>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146038</xdr:rowOff>
    </xdr:from>
    <xdr:to>
      <xdr:col>76</xdr:col>
      <xdr:colOff>114300</xdr:colOff>
      <xdr:row>57</xdr:row>
      <xdr:rowOff>151162</xdr:rowOff>
    </xdr:to>
    <xdr:cxnSp macro="">
      <xdr:nvCxnSpPr>
        <xdr:cNvPr id="581" name="直線コネクタ 580"/>
        <xdr:cNvCxnSpPr/>
      </xdr:nvCxnSpPr>
      <xdr:spPr>
        <a:xfrm flipV="1">
          <a:off x="13703300" y="9918688"/>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151162</xdr:rowOff>
    </xdr:from>
    <xdr:to>
      <xdr:col>71</xdr:col>
      <xdr:colOff>177800</xdr:colOff>
      <xdr:row>58</xdr:row>
      <xdr:rowOff>6784</xdr:rowOff>
    </xdr:to>
    <xdr:cxnSp macro="">
      <xdr:nvCxnSpPr>
        <xdr:cNvPr id="584" name="直線コネクタ 583"/>
        <xdr:cNvCxnSpPr/>
      </xdr:nvCxnSpPr>
      <xdr:spPr>
        <a:xfrm flipV="1">
          <a:off x="12814300" y="9923812"/>
          <a:ext cx="889000" cy="2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58410</xdr:rowOff>
    </xdr:from>
    <xdr:to>
      <xdr:col>85</xdr:col>
      <xdr:colOff>177800</xdr:colOff>
      <xdr:row>57</xdr:row>
      <xdr:rowOff>160010</xdr:rowOff>
    </xdr:to>
    <xdr:sp macro="" textlink="">
      <xdr:nvSpPr>
        <xdr:cNvPr id="594" name="楕円 593"/>
        <xdr:cNvSpPr/>
      </xdr:nvSpPr>
      <xdr:spPr>
        <a:xfrm>
          <a:off x="16268700" y="983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81287</xdr:rowOff>
    </xdr:from>
    <xdr:ext cx="599010" cy="259045"/>
    <xdr:sp macro="" textlink="">
      <xdr:nvSpPr>
        <xdr:cNvPr id="595" name="教育費該当値テキスト"/>
        <xdr:cNvSpPr txBox="1"/>
      </xdr:nvSpPr>
      <xdr:spPr>
        <a:xfrm>
          <a:off x="16370300" y="968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92335</xdr:rowOff>
    </xdr:from>
    <xdr:to>
      <xdr:col>81</xdr:col>
      <xdr:colOff>101600</xdr:colOff>
      <xdr:row>58</xdr:row>
      <xdr:rowOff>22485</xdr:rowOff>
    </xdr:to>
    <xdr:sp macro="" textlink="">
      <xdr:nvSpPr>
        <xdr:cNvPr id="596" name="楕円 595"/>
        <xdr:cNvSpPr/>
      </xdr:nvSpPr>
      <xdr:spPr>
        <a:xfrm>
          <a:off x="15430500" y="98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13612</xdr:rowOff>
    </xdr:from>
    <xdr:ext cx="599010" cy="259045"/>
    <xdr:sp macro="" textlink="">
      <xdr:nvSpPr>
        <xdr:cNvPr id="597" name="テキスト ボックス 596"/>
        <xdr:cNvSpPr txBox="1"/>
      </xdr:nvSpPr>
      <xdr:spPr>
        <a:xfrm>
          <a:off x="15181795" y="995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95238</xdr:rowOff>
    </xdr:from>
    <xdr:to>
      <xdr:col>76</xdr:col>
      <xdr:colOff>165100</xdr:colOff>
      <xdr:row>58</xdr:row>
      <xdr:rowOff>25388</xdr:rowOff>
    </xdr:to>
    <xdr:sp macro="" textlink="">
      <xdr:nvSpPr>
        <xdr:cNvPr id="598" name="楕円 597"/>
        <xdr:cNvSpPr/>
      </xdr:nvSpPr>
      <xdr:spPr>
        <a:xfrm>
          <a:off x="14541500" y="98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16515</xdr:rowOff>
    </xdr:from>
    <xdr:ext cx="599010" cy="259045"/>
    <xdr:sp macro="" textlink="">
      <xdr:nvSpPr>
        <xdr:cNvPr id="599" name="テキスト ボックス 598"/>
        <xdr:cNvSpPr txBox="1"/>
      </xdr:nvSpPr>
      <xdr:spPr>
        <a:xfrm>
          <a:off x="14292795" y="9960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100362</xdr:rowOff>
    </xdr:from>
    <xdr:to>
      <xdr:col>72</xdr:col>
      <xdr:colOff>38100</xdr:colOff>
      <xdr:row>58</xdr:row>
      <xdr:rowOff>30512</xdr:rowOff>
    </xdr:to>
    <xdr:sp macro="" textlink="">
      <xdr:nvSpPr>
        <xdr:cNvPr id="600" name="楕円 599"/>
        <xdr:cNvSpPr/>
      </xdr:nvSpPr>
      <xdr:spPr>
        <a:xfrm>
          <a:off x="13652500" y="98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21639</xdr:rowOff>
    </xdr:from>
    <xdr:ext cx="599010" cy="259045"/>
    <xdr:sp macro="" textlink="">
      <xdr:nvSpPr>
        <xdr:cNvPr id="601" name="テキスト ボックス 600"/>
        <xdr:cNvSpPr txBox="1"/>
      </xdr:nvSpPr>
      <xdr:spPr>
        <a:xfrm>
          <a:off x="13403795" y="996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127434</xdr:rowOff>
    </xdr:from>
    <xdr:to>
      <xdr:col>67</xdr:col>
      <xdr:colOff>101600</xdr:colOff>
      <xdr:row>58</xdr:row>
      <xdr:rowOff>57584</xdr:rowOff>
    </xdr:to>
    <xdr:sp macro="" textlink="">
      <xdr:nvSpPr>
        <xdr:cNvPr id="602" name="楕円 601"/>
        <xdr:cNvSpPr/>
      </xdr:nvSpPr>
      <xdr:spPr>
        <a:xfrm>
          <a:off x="12763500" y="99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74111</xdr:rowOff>
    </xdr:from>
    <xdr:ext cx="599010" cy="259045"/>
    <xdr:sp macro="" textlink="">
      <xdr:nvSpPr>
        <xdr:cNvPr id="603" name="テキスト ボックス 602"/>
        <xdr:cNvSpPr txBox="1"/>
      </xdr:nvSpPr>
      <xdr:spPr>
        <a:xfrm>
          <a:off x="12514795" y="967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78291</xdr:rowOff>
    </xdr:from>
    <xdr:to>
      <xdr:col>85</xdr:col>
      <xdr:colOff>127000</xdr:colOff>
      <xdr:row>79</xdr:row>
      <xdr:rowOff>98879</xdr:rowOff>
    </xdr:to>
    <xdr:cxnSp macro="">
      <xdr:nvCxnSpPr>
        <xdr:cNvPr id="634" name="直線コネクタ 633"/>
        <xdr:cNvCxnSpPr/>
      </xdr:nvCxnSpPr>
      <xdr:spPr>
        <a:xfrm flipV="1">
          <a:off x="15481300" y="13622841"/>
          <a:ext cx="8382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149991</xdr:rowOff>
    </xdr:from>
    <xdr:to>
      <xdr:col>81</xdr:col>
      <xdr:colOff>50800</xdr:colOff>
      <xdr:row>79</xdr:row>
      <xdr:rowOff>98879</xdr:rowOff>
    </xdr:to>
    <xdr:cxnSp macro="">
      <xdr:nvCxnSpPr>
        <xdr:cNvPr id="637" name="直線コネクタ 636"/>
        <xdr:cNvCxnSpPr/>
      </xdr:nvCxnSpPr>
      <xdr:spPr>
        <a:xfrm>
          <a:off x="14592300" y="13523091"/>
          <a:ext cx="889000" cy="1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149991</xdr:rowOff>
    </xdr:from>
    <xdr:to>
      <xdr:col>76</xdr:col>
      <xdr:colOff>114300</xdr:colOff>
      <xdr:row>79</xdr:row>
      <xdr:rowOff>37911</xdr:rowOff>
    </xdr:to>
    <xdr:cxnSp macro="">
      <xdr:nvCxnSpPr>
        <xdr:cNvPr id="640" name="直線コネクタ 639"/>
        <xdr:cNvCxnSpPr/>
      </xdr:nvCxnSpPr>
      <xdr:spPr>
        <a:xfrm flipV="1">
          <a:off x="13703300" y="13523091"/>
          <a:ext cx="889000" cy="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113245</xdr:rowOff>
    </xdr:from>
    <xdr:ext cx="534377" cy="259045"/>
    <xdr:sp macro="" textlink="">
      <xdr:nvSpPr>
        <xdr:cNvPr id="642" name="テキスト ボックス 641"/>
        <xdr:cNvSpPr txBox="1"/>
      </xdr:nvSpPr>
      <xdr:spPr>
        <a:xfrm>
          <a:off x="14325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116368</xdr:rowOff>
    </xdr:from>
    <xdr:to>
      <xdr:col>71</xdr:col>
      <xdr:colOff>177800</xdr:colOff>
      <xdr:row>79</xdr:row>
      <xdr:rowOff>37911</xdr:rowOff>
    </xdr:to>
    <xdr:cxnSp macro="">
      <xdr:nvCxnSpPr>
        <xdr:cNvPr id="643" name="直線コネクタ 642"/>
        <xdr:cNvCxnSpPr/>
      </xdr:nvCxnSpPr>
      <xdr:spPr>
        <a:xfrm>
          <a:off x="12814300" y="13489468"/>
          <a:ext cx="889000" cy="9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7" name="テキスト ボックス 646"/>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27491</xdr:rowOff>
    </xdr:from>
    <xdr:to>
      <xdr:col>85</xdr:col>
      <xdr:colOff>177800</xdr:colOff>
      <xdr:row>79</xdr:row>
      <xdr:rowOff>129091</xdr:rowOff>
    </xdr:to>
    <xdr:sp macro="" textlink="">
      <xdr:nvSpPr>
        <xdr:cNvPr id="653" name="楕円 652"/>
        <xdr:cNvSpPr/>
      </xdr:nvSpPr>
      <xdr:spPr>
        <a:xfrm>
          <a:off x="16268700" y="135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1547</xdr:rowOff>
    </xdr:from>
    <xdr:ext cx="534377" cy="259045"/>
    <xdr:sp macro="" textlink="">
      <xdr:nvSpPr>
        <xdr:cNvPr id="654" name="災害復旧費該当値テキスト"/>
        <xdr:cNvSpPr txBox="1"/>
      </xdr:nvSpPr>
      <xdr:spPr>
        <a:xfrm>
          <a:off x="16370300" y="135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99191</xdr:rowOff>
    </xdr:from>
    <xdr:to>
      <xdr:col>76</xdr:col>
      <xdr:colOff>165100</xdr:colOff>
      <xdr:row>79</xdr:row>
      <xdr:rowOff>29341</xdr:rowOff>
    </xdr:to>
    <xdr:sp macro="" textlink="">
      <xdr:nvSpPr>
        <xdr:cNvPr id="657" name="楕円 656"/>
        <xdr:cNvSpPr/>
      </xdr:nvSpPr>
      <xdr:spPr>
        <a:xfrm>
          <a:off x="14541500" y="134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45868</xdr:rowOff>
    </xdr:from>
    <xdr:ext cx="534377" cy="259045"/>
    <xdr:sp macro="" textlink="">
      <xdr:nvSpPr>
        <xdr:cNvPr id="658" name="テキスト ボックス 657"/>
        <xdr:cNvSpPr txBox="1"/>
      </xdr:nvSpPr>
      <xdr:spPr>
        <a:xfrm>
          <a:off x="14325111" y="1324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158561</xdr:rowOff>
    </xdr:from>
    <xdr:to>
      <xdr:col>72</xdr:col>
      <xdr:colOff>38100</xdr:colOff>
      <xdr:row>79</xdr:row>
      <xdr:rowOff>88711</xdr:rowOff>
    </xdr:to>
    <xdr:sp macro="" textlink="">
      <xdr:nvSpPr>
        <xdr:cNvPr id="659" name="楕円 658"/>
        <xdr:cNvSpPr/>
      </xdr:nvSpPr>
      <xdr:spPr>
        <a:xfrm>
          <a:off x="13652500" y="1353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105238</xdr:rowOff>
    </xdr:from>
    <xdr:ext cx="534377" cy="259045"/>
    <xdr:sp macro="" textlink="">
      <xdr:nvSpPr>
        <xdr:cNvPr id="660" name="テキスト ボックス 659"/>
        <xdr:cNvSpPr txBox="1"/>
      </xdr:nvSpPr>
      <xdr:spPr>
        <a:xfrm>
          <a:off x="13436111" y="133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65568</xdr:rowOff>
    </xdr:from>
    <xdr:to>
      <xdr:col>67</xdr:col>
      <xdr:colOff>101600</xdr:colOff>
      <xdr:row>78</xdr:row>
      <xdr:rowOff>167168</xdr:rowOff>
    </xdr:to>
    <xdr:sp macro="" textlink="">
      <xdr:nvSpPr>
        <xdr:cNvPr id="661" name="楕円 660"/>
        <xdr:cNvSpPr/>
      </xdr:nvSpPr>
      <xdr:spPr>
        <a:xfrm>
          <a:off x="12763500" y="134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12245</xdr:rowOff>
    </xdr:from>
    <xdr:ext cx="534377" cy="259045"/>
    <xdr:sp macro="" textlink="">
      <xdr:nvSpPr>
        <xdr:cNvPr id="662" name="テキスト ボックス 661"/>
        <xdr:cNvSpPr txBox="1"/>
      </xdr:nvSpPr>
      <xdr:spPr>
        <a:xfrm>
          <a:off x="12547111" y="132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56663</xdr:rowOff>
    </xdr:from>
    <xdr:to>
      <xdr:col>85</xdr:col>
      <xdr:colOff>127000</xdr:colOff>
      <xdr:row>96</xdr:row>
      <xdr:rowOff>77856</xdr:rowOff>
    </xdr:to>
    <xdr:cxnSp macro="">
      <xdr:nvCxnSpPr>
        <xdr:cNvPr id="691" name="直線コネクタ 690"/>
        <xdr:cNvCxnSpPr/>
      </xdr:nvCxnSpPr>
      <xdr:spPr>
        <a:xfrm>
          <a:off x="15481300" y="16515863"/>
          <a:ext cx="838200" cy="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44958</xdr:rowOff>
    </xdr:from>
    <xdr:to>
      <xdr:col>81</xdr:col>
      <xdr:colOff>50800</xdr:colOff>
      <xdr:row>96</xdr:row>
      <xdr:rowOff>56663</xdr:rowOff>
    </xdr:to>
    <xdr:cxnSp macro="">
      <xdr:nvCxnSpPr>
        <xdr:cNvPr id="694" name="直線コネクタ 693"/>
        <xdr:cNvCxnSpPr/>
      </xdr:nvCxnSpPr>
      <xdr:spPr>
        <a:xfrm>
          <a:off x="14592300" y="16504158"/>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11881</xdr:rowOff>
    </xdr:from>
    <xdr:to>
      <xdr:col>76</xdr:col>
      <xdr:colOff>114300</xdr:colOff>
      <xdr:row>96</xdr:row>
      <xdr:rowOff>44958</xdr:rowOff>
    </xdr:to>
    <xdr:cxnSp macro="">
      <xdr:nvCxnSpPr>
        <xdr:cNvPr id="697" name="直線コネクタ 696"/>
        <xdr:cNvCxnSpPr/>
      </xdr:nvCxnSpPr>
      <xdr:spPr>
        <a:xfrm>
          <a:off x="13703300" y="16471081"/>
          <a:ext cx="889000" cy="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11881</xdr:rowOff>
    </xdr:from>
    <xdr:to>
      <xdr:col>71</xdr:col>
      <xdr:colOff>177800</xdr:colOff>
      <xdr:row>96</xdr:row>
      <xdr:rowOff>25698</xdr:rowOff>
    </xdr:to>
    <xdr:cxnSp macro="">
      <xdr:nvCxnSpPr>
        <xdr:cNvPr id="700" name="直線コネクタ 699"/>
        <xdr:cNvCxnSpPr/>
      </xdr:nvCxnSpPr>
      <xdr:spPr>
        <a:xfrm flipV="1">
          <a:off x="12814300" y="16471081"/>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27056</xdr:rowOff>
    </xdr:from>
    <xdr:to>
      <xdr:col>85</xdr:col>
      <xdr:colOff>177800</xdr:colOff>
      <xdr:row>96</xdr:row>
      <xdr:rowOff>128656</xdr:rowOff>
    </xdr:to>
    <xdr:sp macro="" textlink="">
      <xdr:nvSpPr>
        <xdr:cNvPr id="710" name="楕円 709"/>
        <xdr:cNvSpPr/>
      </xdr:nvSpPr>
      <xdr:spPr>
        <a:xfrm>
          <a:off x="16268700" y="164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49933</xdr:rowOff>
    </xdr:from>
    <xdr:ext cx="599010" cy="259045"/>
    <xdr:sp macro="" textlink="">
      <xdr:nvSpPr>
        <xdr:cNvPr id="711" name="公債費該当値テキスト"/>
        <xdr:cNvSpPr txBox="1"/>
      </xdr:nvSpPr>
      <xdr:spPr>
        <a:xfrm>
          <a:off x="16370300" y="1633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5863</xdr:rowOff>
    </xdr:from>
    <xdr:to>
      <xdr:col>81</xdr:col>
      <xdr:colOff>101600</xdr:colOff>
      <xdr:row>96</xdr:row>
      <xdr:rowOff>107463</xdr:rowOff>
    </xdr:to>
    <xdr:sp macro="" textlink="">
      <xdr:nvSpPr>
        <xdr:cNvPr id="712" name="楕円 711"/>
        <xdr:cNvSpPr/>
      </xdr:nvSpPr>
      <xdr:spPr>
        <a:xfrm>
          <a:off x="15430500" y="164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123990</xdr:rowOff>
    </xdr:from>
    <xdr:ext cx="599010" cy="259045"/>
    <xdr:sp macro="" textlink="">
      <xdr:nvSpPr>
        <xdr:cNvPr id="713" name="テキスト ボックス 712"/>
        <xdr:cNvSpPr txBox="1"/>
      </xdr:nvSpPr>
      <xdr:spPr>
        <a:xfrm>
          <a:off x="15181795" y="162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165608</xdr:rowOff>
    </xdr:from>
    <xdr:to>
      <xdr:col>76</xdr:col>
      <xdr:colOff>165100</xdr:colOff>
      <xdr:row>96</xdr:row>
      <xdr:rowOff>95758</xdr:rowOff>
    </xdr:to>
    <xdr:sp macro="" textlink="">
      <xdr:nvSpPr>
        <xdr:cNvPr id="714" name="楕円 713"/>
        <xdr:cNvSpPr/>
      </xdr:nvSpPr>
      <xdr:spPr>
        <a:xfrm>
          <a:off x="14541500" y="164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112285</xdr:rowOff>
    </xdr:from>
    <xdr:ext cx="599010" cy="259045"/>
    <xdr:sp macro="" textlink="">
      <xdr:nvSpPr>
        <xdr:cNvPr id="715" name="テキスト ボックス 714"/>
        <xdr:cNvSpPr txBox="1"/>
      </xdr:nvSpPr>
      <xdr:spPr>
        <a:xfrm>
          <a:off x="14292795" y="1622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132531</xdr:rowOff>
    </xdr:from>
    <xdr:to>
      <xdr:col>72</xdr:col>
      <xdr:colOff>38100</xdr:colOff>
      <xdr:row>96</xdr:row>
      <xdr:rowOff>62681</xdr:rowOff>
    </xdr:to>
    <xdr:sp macro="" textlink="">
      <xdr:nvSpPr>
        <xdr:cNvPr id="716" name="楕円 715"/>
        <xdr:cNvSpPr/>
      </xdr:nvSpPr>
      <xdr:spPr>
        <a:xfrm>
          <a:off x="13652500" y="164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79208</xdr:rowOff>
    </xdr:from>
    <xdr:ext cx="599010" cy="259045"/>
    <xdr:sp macro="" textlink="">
      <xdr:nvSpPr>
        <xdr:cNvPr id="717" name="テキスト ボックス 716"/>
        <xdr:cNvSpPr txBox="1"/>
      </xdr:nvSpPr>
      <xdr:spPr>
        <a:xfrm>
          <a:off x="13403795" y="1619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146348</xdr:rowOff>
    </xdr:from>
    <xdr:to>
      <xdr:col>67</xdr:col>
      <xdr:colOff>101600</xdr:colOff>
      <xdr:row>96</xdr:row>
      <xdr:rowOff>76498</xdr:rowOff>
    </xdr:to>
    <xdr:sp macro="" textlink="">
      <xdr:nvSpPr>
        <xdr:cNvPr id="718" name="楕円 717"/>
        <xdr:cNvSpPr/>
      </xdr:nvSpPr>
      <xdr:spPr>
        <a:xfrm>
          <a:off x="12763500" y="164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93025</xdr:rowOff>
    </xdr:from>
    <xdr:ext cx="599010" cy="259045"/>
    <xdr:sp macro="" textlink="">
      <xdr:nvSpPr>
        <xdr:cNvPr id="719" name="テキスト ボックス 718"/>
        <xdr:cNvSpPr txBox="1"/>
      </xdr:nvSpPr>
      <xdr:spPr>
        <a:xfrm>
          <a:off x="12514795" y="1620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総務費は平成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年度と比較して歳出額は</a:t>
          </a:r>
          <a:r>
            <a:rPr kumimoji="1" lang="en-US" altLang="ja-JP" sz="1100">
              <a:solidFill>
                <a:sysClr val="windowText" lastClr="000000"/>
              </a:solidFill>
              <a:effectLst/>
              <a:latin typeface="+mn-lt"/>
              <a:ea typeface="+mn-ea"/>
              <a:cs typeface="+mn-cs"/>
            </a:rPr>
            <a:t>191,337</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住民一人当たりのコスト</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増加した。</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年度より実施している光ブロードバンド事業（</a:t>
          </a:r>
          <a:r>
            <a:rPr kumimoji="1" lang="en-US" altLang="ja-JP" sz="1100">
              <a:solidFill>
                <a:sysClr val="windowText" lastClr="000000"/>
              </a:solidFill>
              <a:effectLst/>
              <a:latin typeface="+mn-lt"/>
              <a:ea typeface="+mn-ea"/>
              <a:cs typeface="+mn-cs"/>
            </a:rPr>
            <a:t>80.6</a:t>
          </a:r>
          <a:r>
            <a:rPr kumimoji="1" lang="ja-JP" altLang="en-US" sz="1100">
              <a:solidFill>
                <a:sysClr val="windowText" lastClr="000000"/>
              </a:solidFill>
              <a:effectLst/>
              <a:latin typeface="+mn-lt"/>
              <a:ea typeface="+mn-ea"/>
              <a:cs typeface="+mn-cs"/>
            </a:rPr>
            <a:t>百万円）等による補助費等が増加したためである。</a:t>
          </a:r>
          <a:r>
            <a:rPr kumimoji="1" lang="ja-JP" altLang="ja-JP" sz="1100">
              <a:solidFill>
                <a:sysClr val="windowText" lastClr="000000"/>
              </a:solidFill>
              <a:effectLst/>
              <a:latin typeface="+mn-lt"/>
              <a:ea typeface="+mn-ea"/>
              <a:cs typeface="+mn-cs"/>
            </a:rPr>
            <a:t>民生費は国民健康保険特別会計や後期高齢者医療特別会計への繰出金が</a:t>
          </a:r>
          <a:r>
            <a:rPr kumimoji="1" lang="en-US" altLang="ja-JP" sz="1100">
              <a:solidFill>
                <a:sysClr val="windowText" lastClr="000000"/>
              </a:solidFill>
              <a:effectLst/>
              <a:latin typeface="+mn-lt"/>
              <a:ea typeface="+mn-ea"/>
              <a:cs typeface="+mn-cs"/>
            </a:rPr>
            <a:t>44,935</a:t>
          </a:r>
          <a:r>
            <a:rPr kumimoji="1" lang="ja-JP" altLang="ja-JP" sz="1100">
              <a:solidFill>
                <a:sysClr val="windowText" lastClr="000000"/>
              </a:solidFill>
              <a:effectLst/>
              <a:latin typeface="+mn-lt"/>
              <a:ea typeface="+mn-ea"/>
              <a:cs typeface="+mn-cs"/>
            </a:rPr>
            <a:t>千円</a:t>
          </a:r>
          <a:r>
            <a:rPr kumimoji="1" lang="ja-JP" altLang="en-US" sz="1100">
              <a:solidFill>
                <a:sysClr val="windowText" lastClr="000000"/>
              </a:solidFill>
              <a:effectLst/>
              <a:latin typeface="+mn-lt"/>
              <a:ea typeface="+mn-ea"/>
              <a:cs typeface="+mn-cs"/>
            </a:rPr>
            <a:t>減少等</a:t>
          </a:r>
          <a:r>
            <a:rPr kumimoji="1" lang="ja-JP" altLang="ja-JP" sz="1100">
              <a:solidFill>
                <a:sysClr val="windowText" lastClr="000000"/>
              </a:solidFill>
              <a:effectLst/>
              <a:latin typeface="+mn-lt"/>
              <a:ea typeface="+mn-ea"/>
              <a:cs typeface="+mn-cs"/>
            </a:rPr>
            <a:t>したため住民一人当たりのコスト</a:t>
          </a:r>
          <a:r>
            <a:rPr kumimoji="1" lang="ja-JP" altLang="en-US" sz="1100">
              <a:solidFill>
                <a:sysClr val="windowText" lastClr="000000"/>
              </a:solidFill>
              <a:effectLst/>
              <a:latin typeface="+mn-lt"/>
              <a:ea typeface="+mn-ea"/>
              <a:cs typeface="+mn-cs"/>
            </a:rPr>
            <a:t>も減少</a:t>
          </a:r>
          <a:r>
            <a:rPr kumimoji="1" lang="ja-JP" altLang="ja-JP" sz="1100">
              <a:solidFill>
                <a:sysClr val="windowText" lastClr="000000"/>
              </a:solidFill>
              <a:effectLst/>
              <a:latin typeface="+mn-lt"/>
              <a:ea typeface="+mn-ea"/>
              <a:cs typeface="+mn-cs"/>
            </a:rPr>
            <a:t>した。衛生費は普通建設事業費</a:t>
          </a:r>
          <a:r>
            <a:rPr kumimoji="1" lang="ja-JP" altLang="en-US" sz="1100">
              <a:solidFill>
                <a:sysClr val="windowText" lastClr="000000"/>
              </a:solidFill>
              <a:effectLst/>
              <a:latin typeface="+mn-lt"/>
              <a:ea typeface="+mn-ea"/>
              <a:cs typeface="+mn-cs"/>
            </a:rPr>
            <a:t>の増加や</a:t>
          </a:r>
          <a:r>
            <a:rPr kumimoji="1" lang="ja-JP" altLang="ja-JP" sz="1100">
              <a:solidFill>
                <a:sysClr val="windowText" lastClr="000000"/>
              </a:solidFill>
              <a:effectLst/>
              <a:latin typeface="+mn-lt"/>
              <a:ea typeface="+mn-ea"/>
              <a:cs typeface="+mn-cs"/>
            </a:rPr>
            <a:t>繰出金の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のため</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した。農林水産業費</a:t>
          </a:r>
          <a:r>
            <a:rPr kumimoji="1" lang="ja-JP" altLang="en-US" sz="1100">
              <a:solidFill>
                <a:sysClr val="windowText" lastClr="000000"/>
              </a:solidFill>
              <a:effectLst/>
              <a:latin typeface="+mn-lt"/>
              <a:ea typeface="+mn-ea"/>
              <a:cs typeface="+mn-cs"/>
            </a:rPr>
            <a:t>は普通建設事業費の増加</a:t>
          </a:r>
          <a:r>
            <a:rPr kumimoji="1" lang="ja-JP" altLang="ja-JP" sz="1100">
              <a:solidFill>
                <a:sysClr val="windowText" lastClr="000000"/>
              </a:solidFill>
              <a:effectLst/>
              <a:latin typeface="+mn-lt"/>
              <a:ea typeface="+mn-ea"/>
              <a:cs typeface="+mn-cs"/>
            </a:rPr>
            <a:t>等により減少となった。商工費は地方創生加速化交付金事業</a:t>
          </a:r>
          <a:r>
            <a:rPr kumimoji="1" lang="ja-JP" altLang="en-US" sz="1100">
              <a:solidFill>
                <a:sysClr val="windowText" lastClr="000000"/>
              </a:solidFill>
              <a:effectLst/>
              <a:latin typeface="+mn-lt"/>
              <a:ea typeface="+mn-ea"/>
              <a:cs typeface="+mn-cs"/>
            </a:rPr>
            <a:t>の減少（昨年度比</a:t>
          </a:r>
          <a:r>
            <a:rPr kumimoji="1" lang="en-US" altLang="ja-JP" sz="1100">
              <a:solidFill>
                <a:sysClr val="windowText" lastClr="000000"/>
              </a:solidFill>
              <a:effectLst/>
              <a:latin typeface="+mn-lt"/>
              <a:ea typeface="+mn-ea"/>
              <a:cs typeface="+mn-cs"/>
            </a:rPr>
            <a:t>25,466</a:t>
          </a:r>
          <a:r>
            <a:rPr kumimoji="1" lang="ja-JP" altLang="en-US" sz="1100">
              <a:solidFill>
                <a:sysClr val="windowText" lastClr="000000"/>
              </a:solidFill>
              <a:effectLst/>
              <a:latin typeface="+mn-lt"/>
              <a:ea typeface="+mn-ea"/>
              <a:cs typeface="+mn-cs"/>
            </a:rPr>
            <a:t>千円減）</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した。土木費は</a:t>
          </a:r>
          <a:r>
            <a:rPr kumimoji="1" lang="ja-JP" altLang="en-US" sz="1100">
              <a:solidFill>
                <a:sysClr val="windowText" lastClr="000000"/>
              </a:solidFill>
              <a:effectLst/>
              <a:latin typeface="+mn-lt"/>
              <a:ea typeface="+mn-ea"/>
              <a:cs typeface="+mn-cs"/>
            </a:rPr>
            <a:t>普通建設事業費の増加により増加</a:t>
          </a:r>
          <a:r>
            <a:rPr kumimoji="1" lang="ja-JP" altLang="ja-JP" sz="1100">
              <a:solidFill>
                <a:sysClr val="windowText" lastClr="000000"/>
              </a:solidFill>
              <a:effectLst/>
              <a:latin typeface="+mn-lt"/>
              <a:ea typeface="+mn-ea"/>
              <a:cs typeface="+mn-cs"/>
            </a:rPr>
            <a:t>した。消防費は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年度は車両の購入等により増加したが平成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年度は特に購入等はしていないため減少</a:t>
          </a:r>
          <a:r>
            <a:rPr kumimoji="1" lang="ja-JP" altLang="ja-JP" sz="1100">
              <a:solidFill>
                <a:sysClr val="windowText" lastClr="000000"/>
              </a:solidFill>
              <a:effectLst/>
              <a:latin typeface="+mn-lt"/>
              <a:ea typeface="+mn-ea"/>
              <a:cs typeface="+mn-cs"/>
            </a:rPr>
            <a:t>した。教育費は</a:t>
          </a:r>
          <a:r>
            <a:rPr kumimoji="1" lang="ja-JP" altLang="en-US" sz="1100">
              <a:solidFill>
                <a:sysClr val="windowText" lastClr="000000"/>
              </a:solidFill>
              <a:effectLst/>
              <a:latin typeface="+mn-lt"/>
              <a:ea typeface="+mn-ea"/>
              <a:cs typeface="+mn-cs"/>
            </a:rPr>
            <a:t>校舎解体事業や体育館Ｈ集事業により普通建設事業費が増加し、</a:t>
          </a:r>
          <a:r>
            <a:rPr kumimoji="1" lang="ja-JP" altLang="ja-JP" sz="1100">
              <a:solidFill>
                <a:sysClr val="windowText" lastClr="000000"/>
              </a:solidFill>
              <a:effectLst/>
              <a:latin typeface="+mn-lt"/>
              <a:ea typeface="+mn-ea"/>
              <a:cs typeface="+mn-cs"/>
            </a:rPr>
            <a:t>住民一人当たりのコストも</a:t>
          </a:r>
          <a:r>
            <a:rPr kumimoji="1" lang="ja-JP" altLang="en-US" sz="1100">
              <a:solidFill>
                <a:sysClr val="windowText" lastClr="000000"/>
              </a:solidFill>
              <a:effectLst/>
              <a:latin typeface="+mn-lt"/>
              <a:ea typeface="+mn-ea"/>
              <a:cs typeface="+mn-cs"/>
            </a:rPr>
            <a:t>増加した</a:t>
          </a:r>
          <a:r>
            <a:rPr kumimoji="1" lang="ja-JP" altLang="ja-JP" sz="1100">
              <a:solidFill>
                <a:sysClr val="windowText" lastClr="000000"/>
              </a:solidFill>
              <a:effectLst/>
              <a:latin typeface="+mn-lt"/>
              <a:ea typeface="+mn-ea"/>
              <a:cs typeface="+mn-cs"/>
            </a:rPr>
            <a:t>。公債費は近年の新規発行地方債の抑制や繰上償還の実施により減少している。性質別歳出決算分析でも記入したが、人口減少に歯止めをかけないと住民一人当たりのコストはいずれの経費も増加すると思われ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財政調整基金残高は増加している。今後も地方債残高の減少を図りながら併せて基金の増加を図る。</a:t>
          </a:r>
          <a:endParaRPr lang="ja-JP" altLang="ja-JP" sz="1400">
            <a:effectLst/>
          </a:endParaRPr>
        </a:p>
        <a:p>
          <a:r>
            <a:rPr kumimoji="1" lang="ja-JP" altLang="ja-JP" sz="1100">
              <a:solidFill>
                <a:schemeClr val="dk1"/>
              </a:solidFill>
              <a:effectLst/>
              <a:latin typeface="+mn-lt"/>
              <a:ea typeface="+mn-ea"/>
              <a:cs typeface="+mn-cs"/>
            </a:rPr>
            <a:t>実質収支額は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en-US" sz="1100">
              <a:solidFill>
                <a:sysClr val="windowText" lastClr="000000"/>
              </a:solidFill>
              <a:effectLst/>
              <a:latin typeface="+mn-lt"/>
              <a:ea typeface="+mn-ea"/>
              <a:cs typeface="+mn-cs"/>
            </a:rPr>
            <a:t>より減少している。平成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年度に比べ単独事業が増え、一般財源等が増加（平成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年度比</a:t>
          </a:r>
          <a:r>
            <a:rPr kumimoji="1" lang="en-US" altLang="ja-JP" sz="1100">
              <a:solidFill>
                <a:sysClr val="windowText" lastClr="000000"/>
              </a:solidFill>
              <a:effectLst/>
              <a:latin typeface="+mn-lt"/>
              <a:ea typeface="+mn-ea"/>
              <a:cs typeface="+mn-cs"/>
            </a:rPr>
            <a:t>92</a:t>
          </a:r>
          <a:r>
            <a:rPr kumimoji="1" lang="ja-JP" altLang="en-US" sz="1100">
              <a:solidFill>
                <a:sysClr val="windowText" lastClr="000000"/>
              </a:solidFill>
              <a:effectLst/>
              <a:latin typeface="+mn-lt"/>
              <a:ea typeface="+mn-ea"/>
              <a:cs typeface="+mn-cs"/>
            </a:rPr>
            <a:t>百万円増）したためである。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実質単年度収支は近年黒字となっている。今後も引き続き</a:t>
          </a:r>
          <a:r>
            <a:rPr kumimoji="1" lang="ja-JP" altLang="ja-JP" sz="1100">
              <a:solidFill>
                <a:schemeClr val="dk1"/>
              </a:solidFill>
              <a:effectLst/>
              <a:latin typeface="+mn-lt"/>
              <a:ea typeface="+mn-ea"/>
              <a:cs typeface="+mn-cs"/>
            </a:rPr>
            <a:t>黒字となるよう努める。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大和村では全会計実質収支は黒字となっている。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しかし現在</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継続して事業を実施している集落排水事業特別会計においては、今後公債費の増加が見込まれているため厳しい予算編成になると思われる。早期加入を促進し使用料の増加を図る。簡易水道事業特別会計においては、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年度が公債費のピークで平成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公債費は減少しているが、今後は維持補修費の増加が懸念される。国民健康保険特別会計、介護保険特別会計及び後期高齢者医療特別会計においては現在健康教室の実施などにより、介護予防に取り組み医療費の抑制を図ってい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3043523</v>
      </c>
      <c r="BO4" s="441"/>
      <c r="BP4" s="441"/>
      <c r="BQ4" s="441"/>
      <c r="BR4" s="441"/>
      <c r="BS4" s="441"/>
      <c r="BT4" s="441"/>
      <c r="BU4" s="442"/>
      <c r="BV4" s="440">
        <v>2953644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4.5</v>
      </c>
      <c r="CU4" s="622"/>
      <c r="CV4" s="622"/>
      <c r="CW4" s="622"/>
      <c r="CX4" s="622"/>
      <c r="CY4" s="622"/>
      <c r="CZ4" s="622"/>
      <c r="DA4" s="623"/>
      <c r="DB4" s="621">
        <v>6.1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2941901</v>
      </c>
      <c r="BO5" s="446"/>
      <c r="BP5" s="446"/>
      <c r="BQ5" s="446"/>
      <c r="BR5" s="446"/>
      <c r="BS5" s="446"/>
      <c r="BT5" s="446"/>
      <c r="BU5" s="447"/>
      <c r="BV5" s="445">
        <v>2772973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88.2</v>
      </c>
      <c r="CU5" s="416"/>
      <c r="CV5" s="416"/>
      <c r="CW5" s="416"/>
      <c r="CX5" s="416"/>
      <c r="CY5" s="416"/>
      <c r="CZ5" s="416"/>
      <c r="DA5" s="417"/>
      <c r="DB5" s="415">
        <v>88.2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101622</v>
      </c>
      <c r="BO6" s="446"/>
      <c r="BP6" s="446"/>
      <c r="BQ6" s="446"/>
      <c r="BR6" s="446"/>
      <c r="BS6" s="446"/>
      <c r="BT6" s="446"/>
      <c r="BU6" s="447"/>
      <c r="BV6" s="445">
        <v>180671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91</v>
      </c>
      <c r="CU6" s="596"/>
      <c r="CV6" s="596"/>
      <c r="CW6" s="596"/>
      <c r="CX6" s="596"/>
      <c r="CY6" s="596"/>
      <c r="CZ6" s="596"/>
      <c r="DA6" s="597"/>
      <c r="DB6" s="595">
        <v>91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28186</v>
      </c>
      <c r="BO7" s="446"/>
      <c r="BP7" s="446"/>
      <c r="BQ7" s="446"/>
      <c r="BR7" s="446"/>
      <c r="BS7" s="446"/>
      <c r="BT7" s="446"/>
      <c r="BU7" s="447"/>
      <c r="BV7" s="445">
        <v>79296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1625727</v>
      </c>
      <c r="CU7" s="446"/>
      <c r="CV7" s="446"/>
      <c r="CW7" s="446"/>
      <c r="CX7" s="446"/>
      <c r="CY7" s="446"/>
      <c r="CZ7" s="446"/>
      <c r="DA7" s="447"/>
      <c r="DB7" s="445">
        <v>1661697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96</v>
      </c>
      <c r="AV8" s="503"/>
      <c r="AW8" s="503"/>
      <c r="AX8" s="503"/>
      <c r="AY8" s="425" t="s">
        <v>103</v>
      </c>
      <c r="AZ8" s="426"/>
      <c r="BA8" s="426"/>
      <c r="BB8" s="426"/>
      <c r="BC8" s="426"/>
      <c r="BD8" s="426"/>
      <c r="BE8" s="426"/>
      <c r="BF8" s="426"/>
      <c r="BG8" s="426"/>
      <c r="BH8" s="426"/>
      <c r="BI8" s="426"/>
      <c r="BJ8" s="426"/>
      <c r="BK8" s="426"/>
      <c r="BL8" s="426"/>
      <c r="BM8" s="427"/>
      <c r="BN8" s="445">
        <v>73436</v>
      </c>
      <c r="BO8" s="446"/>
      <c r="BP8" s="446"/>
      <c r="BQ8" s="446"/>
      <c r="BR8" s="446"/>
      <c r="BS8" s="446"/>
      <c r="BT8" s="446"/>
      <c r="BU8" s="447"/>
      <c r="BV8" s="445">
        <v>101375</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0.08</v>
      </c>
      <c r="CU8" s="559"/>
      <c r="CV8" s="559"/>
      <c r="CW8" s="559"/>
      <c r="CX8" s="559"/>
      <c r="CY8" s="559"/>
      <c r="CZ8" s="559"/>
      <c r="DA8" s="560"/>
      <c r="DB8" s="558">
        <v>7.0000000000000007E-2</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1530</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-27939</v>
      </c>
      <c r="BO9" s="446"/>
      <c r="BP9" s="446"/>
      <c r="BQ9" s="446"/>
      <c r="BR9" s="446"/>
      <c r="BS9" s="446"/>
      <c r="BT9" s="446"/>
      <c r="BU9" s="447"/>
      <c r="BV9" s="445">
        <v>9646</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16.600000000000001</v>
      </c>
      <c r="CU9" s="416"/>
      <c r="CV9" s="416"/>
      <c r="CW9" s="416"/>
      <c r="CX9" s="416"/>
      <c r="CY9" s="416"/>
      <c r="CZ9" s="416"/>
      <c r="DA9" s="417"/>
      <c r="DB9" s="415">
        <v>17.7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1765</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308597</v>
      </c>
      <c r="BO10" s="446"/>
      <c r="BP10" s="446"/>
      <c r="BQ10" s="446"/>
      <c r="BR10" s="446"/>
      <c r="BS10" s="446"/>
      <c r="BT10" s="446"/>
      <c r="BU10" s="447"/>
      <c r="BV10" s="445">
        <v>260739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1524</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200000</v>
      </c>
      <c r="BO12" s="446"/>
      <c r="BP12" s="446"/>
      <c r="BQ12" s="446"/>
      <c r="BR12" s="446"/>
      <c r="BS12" s="446"/>
      <c r="BT12" s="446"/>
      <c r="BU12" s="447"/>
      <c r="BV12" s="445">
        <v>200000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1523</v>
      </c>
      <c r="S13" s="549"/>
      <c r="T13" s="549"/>
      <c r="U13" s="549"/>
      <c r="V13" s="550"/>
      <c r="W13" s="536" t="s">
        <v>133</v>
      </c>
      <c r="X13" s="458"/>
      <c r="Y13" s="458"/>
      <c r="Z13" s="458"/>
      <c r="AA13" s="458"/>
      <c r="AB13" s="459"/>
      <c r="AC13" s="421">
        <v>57</v>
      </c>
      <c r="AD13" s="422"/>
      <c r="AE13" s="422"/>
      <c r="AF13" s="422"/>
      <c r="AG13" s="423"/>
      <c r="AH13" s="421">
        <v>69</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80658</v>
      </c>
      <c r="BO13" s="446"/>
      <c r="BP13" s="446"/>
      <c r="BQ13" s="446"/>
      <c r="BR13" s="446"/>
      <c r="BS13" s="446"/>
      <c r="BT13" s="446"/>
      <c r="BU13" s="447"/>
      <c r="BV13" s="445">
        <v>70385</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9</v>
      </c>
      <c r="CU13" s="416"/>
      <c r="CV13" s="416"/>
      <c r="CW13" s="416"/>
      <c r="CX13" s="416"/>
      <c r="CY13" s="416"/>
      <c r="CZ13" s="416"/>
      <c r="DA13" s="417"/>
      <c r="DB13" s="415">
        <v>9.3000000000000007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1541</v>
      </c>
      <c r="S14" s="549"/>
      <c r="T14" s="549"/>
      <c r="U14" s="549"/>
      <c r="V14" s="550"/>
      <c r="W14" s="551"/>
      <c r="X14" s="461"/>
      <c r="Y14" s="461"/>
      <c r="Z14" s="461"/>
      <c r="AA14" s="461"/>
      <c r="AB14" s="462"/>
      <c r="AC14" s="541">
        <v>9.9</v>
      </c>
      <c r="AD14" s="542"/>
      <c r="AE14" s="542"/>
      <c r="AF14" s="542"/>
      <c r="AG14" s="543"/>
      <c r="AH14" s="541">
        <v>11.2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1541</v>
      </c>
      <c r="S15" s="549"/>
      <c r="T15" s="549"/>
      <c r="U15" s="549"/>
      <c r="V15" s="550"/>
      <c r="W15" s="536" t="s">
        <v>140</v>
      </c>
      <c r="X15" s="458"/>
      <c r="Y15" s="458"/>
      <c r="Z15" s="458"/>
      <c r="AA15" s="458"/>
      <c r="AB15" s="459"/>
      <c r="AC15" s="421">
        <v>114</v>
      </c>
      <c r="AD15" s="422"/>
      <c r="AE15" s="422"/>
      <c r="AF15" s="422"/>
      <c r="AG15" s="423"/>
      <c r="AH15" s="421">
        <v>127</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119964</v>
      </c>
      <c r="BO15" s="441"/>
      <c r="BP15" s="441"/>
      <c r="BQ15" s="441"/>
      <c r="BR15" s="441"/>
      <c r="BS15" s="441"/>
      <c r="BT15" s="441"/>
      <c r="BU15" s="442"/>
      <c r="BV15" s="440">
        <v>122059</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19.899999999999999</v>
      </c>
      <c r="AD16" s="542"/>
      <c r="AE16" s="542"/>
      <c r="AF16" s="542"/>
      <c r="AG16" s="543"/>
      <c r="AH16" s="541">
        <v>20.6</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1545545</v>
      </c>
      <c r="BO16" s="446"/>
      <c r="BP16" s="446"/>
      <c r="BQ16" s="446"/>
      <c r="BR16" s="446"/>
      <c r="BS16" s="446"/>
      <c r="BT16" s="446"/>
      <c r="BU16" s="447"/>
      <c r="BV16" s="445">
        <v>1582149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403</v>
      </c>
      <c r="AD17" s="422"/>
      <c r="AE17" s="422"/>
      <c r="AF17" s="422"/>
      <c r="AG17" s="423"/>
      <c r="AH17" s="421">
        <v>420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142923</v>
      </c>
      <c r="BO17" s="446"/>
      <c r="BP17" s="446"/>
      <c r="BQ17" s="446"/>
      <c r="BR17" s="446"/>
      <c r="BS17" s="446"/>
      <c r="BT17" s="446"/>
      <c r="BU17" s="447"/>
      <c r="BV17" s="445">
        <v>144699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88.26</v>
      </c>
      <c r="M18" s="510"/>
      <c r="N18" s="510"/>
      <c r="O18" s="510"/>
      <c r="P18" s="510"/>
      <c r="Q18" s="510"/>
      <c r="R18" s="511"/>
      <c r="S18" s="511"/>
      <c r="T18" s="511"/>
      <c r="U18" s="511"/>
      <c r="V18" s="512"/>
      <c r="W18" s="526"/>
      <c r="X18" s="527"/>
      <c r="Y18" s="527"/>
      <c r="Z18" s="527"/>
      <c r="AA18" s="527"/>
      <c r="AB18" s="537"/>
      <c r="AC18" s="409">
        <v>70.2</v>
      </c>
      <c r="AD18" s="410"/>
      <c r="AE18" s="410"/>
      <c r="AF18" s="410"/>
      <c r="AG18" s="513"/>
      <c r="AH18" s="409">
        <v>68.2</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1447580</v>
      </c>
      <c r="BO18" s="446"/>
      <c r="BP18" s="446"/>
      <c r="BQ18" s="446"/>
      <c r="BR18" s="446"/>
      <c r="BS18" s="446"/>
      <c r="BT18" s="446"/>
      <c r="BU18" s="447"/>
      <c r="BV18" s="445">
        <v>1466835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2170155</v>
      </c>
      <c r="BO19" s="446"/>
      <c r="BP19" s="446"/>
      <c r="BQ19" s="446"/>
      <c r="BR19" s="446"/>
      <c r="BS19" s="446"/>
      <c r="BT19" s="446"/>
      <c r="BU19" s="447"/>
      <c r="BV19" s="445">
        <v>2157199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709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2857776</v>
      </c>
      <c r="BO23" s="446"/>
      <c r="BP23" s="446"/>
      <c r="BQ23" s="446"/>
      <c r="BR23" s="446"/>
      <c r="BS23" s="446"/>
      <c r="BT23" s="446"/>
      <c r="BU23" s="447"/>
      <c r="BV23" s="445">
        <v>2948973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6849</v>
      </c>
      <c r="R24" s="422"/>
      <c r="S24" s="422"/>
      <c r="T24" s="422"/>
      <c r="U24" s="422"/>
      <c r="V24" s="423"/>
      <c r="W24" s="487"/>
      <c r="X24" s="478"/>
      <c r="Y24" s="479"/>
      <c r="Z24" s="418" t="s">
        <v>164</v>
      </c>
      <c r="AA24" s="419"/>
      <c r="AB24" s="419"/>
      <c r="AC24" s="419"/>
      <c r="AD24" s="419"/>
      <c r="AE24" s="419"/>
      <c r="AF24" s="419"/>
      <c r="AG24" s="420"/>
      <c r="AH24" s="421">
        <v>53</v>
      </c>
      <c r="AI24" s="422"/>
      <c r="AJ24" s="422"/>
      <c r="AK24" s="422"/>
      <c r="AL24" s="423"/>
      <c r="AM24" s="421">
        <v>154495</v>
      </c>
      <c r="AN24" s="422"/>
      <c r="AO24" s="422"/>
      <c r="AP24" s="422"/>
      <c r="AQ24" s="422"/>
      <c r="AR24" s="423"/>
      <c r="AS24" s="421">
        <v>2915</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2512939</v>
      </c>
      <c r="BO24" s="446"/>
      <c r="BP24" s="446"/>
      <c r="BQ24" s="446"/>
      <c r="BR24" s="446"/>
      <c r="BS24" s="446"/>
      <c r="BT24" s="446"/>
      <c r="BU24" s="447"/>
      <c r="BV24" s="445">
        <v>2584048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5400</v>
      </c>
      <c r="R25" s="422"/>
      <c r="S25" s="422"/>
      <c r="T25" s="422"/>
      <c r="U25" s="422"/>
      <c r="V25" s="423"/>
      <c r="W25" s="487"/>
      <c r="X25" s="478"/>
      <c r="Y25" s="479"/>
      <c r="Z25" s="418" t="s">
        <v>167</v>
      </c>
      <c r="AA25" s="419"/>
      <c r="AB25" s="419"/>
      <c r="AC25" s="419"/>
      <c r="AD25" s="419"/>
      <c r="AE25" s="419"/>
      <c r="AF25" s="419"/>
      <c r="AG25" s="420"/>
      <c r="AH25" s="421" t="s">
        <v>131</v>
      </c>
      <c r="AI25" s="422"/>
      <c r="AJ25" s="422"/>
      <c r="AK25" s="422"/>
      <c r="AL25" s="423"/>
      <c r="AM25" s="421" t="s">
        <v>168</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115431</v>
      </c>
      <c r="BO25" s="441"/>
      <c r="BP25" s="441"/>
      <c r="BQ25" s="441"/>
      <c r="BR25" s="441"/>
      <c r="BS25" s="441"/>
      <c r="BT25" s="441"/>
      <c r="BU25" s="442"/>
      <c r="BV25" s="440">
        <v>94070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5103</v>
      </c>
      <c r="R26" s="422"/>
      <c r="S26" s="422"/>
      <c r="T26" s="422"/>
      <c r="U26" s="422"/>
      <c r="V26" s="423"/>
      <c r="W26" s="487"/>
      <c r="X26" s="478"/>
      <c r="Y26" s="479"/>
      <c r="Z26" s="418" t="s">
        <v>171</v>
      </c>
      <c r="AA26" s="500"/>
      <c r="AB26" s="500"/>
      <c r="AC26" s="500"/>
      <c r="AD26" s="500"/>
      <c r="AE26" s="500"/>
      <c r="AF26" s="500"/>
      <c r="AG26" s="501"/>
      <c r="AH26" s="421" t="s">
        <v>168</v>
      </c>
      <c r="AI26" s="422"/>
      <c r="AJ26" s="422"/>
      <c r="AK26" s="422"/>
      <c r="AL26" s="423"/>
      <c r="AM26" s="421" t="s">
        <v>168</v>
      </c>
      <c r="AN26" s="422"/>
      <c r="AO26" s="422"/>
      <c r="AP26" s="422"/>
      <c r="AQ26" s="422"/>
      <c r="AR26" s="423"/>
      <c r="AS26" s="421" t="s">
        <v>168</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3009</v>
      </c>
      <c r="R27" s="422"/>
      <c r="S27" s="422"/>
      <c r="T27" s="422"/>
      <c r="U27" s="422"/>
      <c r="V27" s="423"/>
      <c r="W27" s="487"/>
      <c r="X27" s="478"/>
      <c r="Y27" s="479"/>
      <c r="Z27" s="418" t="s">
        <v>174</v>
      </c>
      <c r="AA27" s="419"/>
      <c r="AB27" s="419"/>
      <c r="AC27" s="419"/>
      <c r="AD27" s="419"/>
      <c r="AE27" s="419"/>
      <c r="AF27" s="419"/>
      <c r="AG27" s="420"/>
      <c r="AH27" s="421">
        <v>1</v>
      </c>
      <c r="AI27" s="422"/>
      <c r="AJ27" s="422"/>
      <c r="AK27" s="422"/>
      <c r="AL27" s="423"/>
      <c r="AM27" s="421" t="s">
        <v>175</v>
      </c>
      <c r="AN27" s="422"/>
      <c r="AO27" s="422"/>
      <c r="AP27" s="422"/>
      <c r="AQ27" s="422"/>
      <c r="AR27" s="423"/>
      <c r="AS27" s="421" t="s">
        <v>175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52515</v>
      </c>
      <c r="BO27" s="449"/>
      <c r="BP27" s="449"/>
      <c r="BQ27" s="449"/>
      <c r="BR27" s="449"/>
      <c r="BS27" s="449"/>
      <c r="BT27" s="449"/>
      <c r="BU27" s="450"/>
      <c r="BV27" s="448">
        <v>52430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2479</v>
      </c>
      <c r="R28" s="422"/>
      <c r="S28" s="422"/>
      <c r="T28" s="422"/>
      <c r="U28" s="422"/>
      <c r="V28" s="423"/>
      <c r="W28" s="487"/>
      <c r="X28" s="478"/>
      <c r="Y28" s="479"/>
      <c r="Z28" s="418" t="s">
        <v>178</v>
      </c>
      <c r="AA28" s="419"/>
      <c r="AB28" s="419"/>
      <c r="AC28" s="419"/>
      <c r="AD28" s="419"/>
      <c r="AE28" s="419"/>
      <c r="AF28" s="419"/>
      <c r="AG28" s="420"/>
      <c r="AH28" s="421" t="s">
        <v>168</v>
      </c>
      <c r="AI28" s="422"/>
      <c r="AJ28" s="422"/>
      <c r="AK28" s="422"/>
      <c r="AL28" s="423"/>
      <c r="AM28" s="421" t="s">
        <v>168</v>
      </c>
      <c r="AN28" s="422"/>
      <c r="AO28" s="422"/>
      <c r="AP28" s="422"/>
      <c r="AQ28" s="422"/>
      <c r="AR28" s="423"/>
      <c r="AS28" s="421" t="s">
        <v>168</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674029</v>
      </c>
      <c r="BO28" s="441"/>
      <c r="BP28" s="441"/>
      <c r="BQ28" s="441"/>
      <c r="BR28" s="441"/>
      <c r="BS28" s="441"/>
      <c r="BT28" s="441"/>
      <c r="BU28" s="442"/>
      <c r="BV28" s="440">
        <v>565432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6</v>
      </c>
      <c r="M29" s="422"/>
      <c r="N29" s="422"/>
      <c r="O29" s="422"/>
      <c r="P29" s="423"/>
      <c r="Q29" s="421">
        <v>2254</v>
      </c>
      <c r="R29" s="422"/>
      <c r="S29" s="422"/>
      <c r="T29" s="422"/>
      <c r="U29" s="422"/>
      <c r="V29" s="423"/>
      <c r="W29" s="488"/>
      <c r="X29" s="489"/>
      <c r="Y29" s="490"/>
      <c r="Z29" s="418" t="s">
        <v>181</v>
      </c>
      <c r="AA29" s="419"/>
      <c r="AB29" s="419"/>
      <c r="AC29" s="419"/>
      <c r="AD29" s="419"/>
      <c r="AE29" s="419"/>
      <c r="AF29" s="419"/>
      <c r="AG29" s="420"/>
      <c r="AH29" s="421">
        <v>54</v>
      </c>
      <c r="AI29" s="422"/>
      <c r="AJ29" s="422"/>
      <c r="AK29" s="422"/>
      <c r="AL29" s="423"/>
      <c r="AM29" s="421">
        <v>158580</v>
      </c>
      <c r="AN29" s="422"/>
      <c r="AO29" s="422"/>
      <c r="AP29" s="422"/>
      <c r="AQ29" s="422"/>
      <c r="AR29" s="423"/>
      <c r="AS29" s="421">
        <v>2937</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280540</v>
      </c>
      <c r="BO29" s="446"/>
      <c r="BP29" s="446"/>
      <c r="BQ29" s="446"/>
      <c r="BR29" s="446"/>
      <c r="BS29" s="446"/>
      <c r="BT29" s="446"/>
      <c r="BU29" s="447"/>
      <c r="BV29" s="445">
        <v>280208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91.9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269851</v>
      </c>
      <c r="BO30" s="449"/>
      <c r="BP30" s="449"/>
      <c r="BQ30" s="449"/>
      <c r="BR30" s="449"/>
      <c r="BS30" s="449"/>
      <c r="BT30" s="449"/>
      <c r="BU30" s="450"/>
      <c r="BV30" s="448">
        <v>266882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合同会社　ひらとみ</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大和診療所特別会計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鹿児島県後期高齢者医療広域連合（一般会計）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鹿児島県後期高齢者医療広域連合（特別会計）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奄美群島広域事務組合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大和の園特別会計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大島地区消防組合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奄美大島地区介護保険一部事務組合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大島農業共済事務組合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大島地区衛生組合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Q3ODu8QJHH6X+JEIy8bHuflGj09qUmdYMw8j6PuMsP5OA+cgi94pxn24k3gcrYQP927DmHjXQYVollHXoHnLxA==" saltValue="0Gyk6LT627L73OpJAsH7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24" t="s">
        <v>556</v>
      </c>
      <c r="D34" s="1224"/>
      <c r="E34" s="1225"/>
      <c r="F34" s="32">
        <v>4.42</v>
      </c>
      <c r="G34" s="33">
        <v>4.3099999999999996</v>
      </c>
      <c r="H34" s="33">
        <v>5.4</v>
      </c>
      <c r="I34" s="33">
        <v>6.1</v>
      </c>
      <c r="J34" s="34">
        <v>4.51</v>
      </c>
      <c r="K34" s="22"/>
      <c r="L34" s="22"/>
      <c r="M34" s="22"/>
      <c r="N34" s="22"/>
      <c r="O34" s="22"/>
      <c r="P34" s="22"/>
    </row>
    <row r="35" spans="1:16" ht="39" customHeight="1">
      <c r="A35" s="22"/>
      <c r="B35" s="35"/>
      <c r="C35" s="1218" t="s">
        <v>557</v>
      </c>
      <c r="D35" s="1219"/>
      <c r="E35" s="1220"/>
      <c r="F35" s="36">
        <v>0.57999999999999996</v>
      </c>
      <c r="G35" s="37">
        <v>0.65</v>
      </c>
      <c r="H35" s="37">
        <v>0.51</v>
      </c>
      <c r="I35" s="37">
        <v>0.95</v>
      </c>
      <c r="J35" s="38">
        <v>1.02</v>
      </c>
      <c r="K35" s="22"/>
      <c r="L35" s="22"/>
      <c r="M35" s="22"/>
      <c r="N35" s="22"/>
      <c r="O35" s="22"/>
      <c r="P35" s="22"/>
    </row>
    <row r="36" spans="1:16" ht="39" customHeight="1">
      <c r="A36" s="22"/>
      <c r="B36" s="35"/>
      <c r="C36" s="1218" t="s">
        <v>558</v>
      </c>
      <c r="D36" s="1219"/>
      <c r="E36" s="1220"/>
      <c r="F36" s="36">
        <v>0.16</v>
      </c>
      <c r="G36" s="37">
        <v>0.14000000000000001</v>
      </c>
      <c r="H36" s="37">
        <v>0.24</v>
      </c>
      <c r="I36" s="37">
        <v>0.45</v>
      </c>
      <c r="J36" s="38">
        <v>0.4</v>
      </c>
      <c r="K36" s="22"/>
      <c r="L36" s="22"/>
      <c r="M36" s="22"/>
      <c r="N36" s="22"/>
      <c r="O36" s="22"/>
      <c r="P36" s="22"/>
    </row>
    <row r="37" spans="1:16" ht="39" customHeight="1">
      <c r="A37" s="22"/>
      <c r="B37" s="35"/>
      <c r="C37" s="1218" t="s">
        <v>559</v>
      </c>
      <c r="D37" s="1219"/>
      <c r="E37" s="1220"/>
      <c r="F37" s="36">
        <v>0.44</v>
      </c>
      <c r="G37" s="37">
        <v>1.59</v>
      </c>
      <c r="H37" s="37">
        <v>0.75</v>
      </c>
      <c r="I37" s="37" t="s">
        <v>508</v>
      </c>
      <c r="J37" s="38">
        <v>0.35</v>
      </c>
      <c r="K37" s="22"/>
      <c r="L37" s="22"/>
      <c r="M37" s="22"/>
      <c r="N37" s="22"/>
      <c r="O37" s="22"/>
      <c r="P37" s="22"/>
    </row>
    <row r="38" spans="1:16" ht="39" customHeight="1">
      <c r="A38" s="22"/>
      <c r="B38" s="35"/>
      <c r="C38" s="1218" t="s">
        <v>560</v>
      </c>
      <c r="D38" s="1219"/>
      <c r="E38" s="1220"/>
      <c r="F38" s="36">
        <v>0.32</v>
      </c>
      <c r="G38" s="37">
        <v>0.38</v>
      </c>
      <c r="H38" s="37">
        <v>0.48</v>
      </c>
      <c r="I38" s="37">
        <v>0.28000000000000003</v>
      </c>
      <c r="J38" s="38">
        <v>0.32</v>
      </c>
      <c r="K38" s="22"/>
      <c r="L38" s="22"/>
      <c r="M38" s="22"/>
      <c r="N38" s="22"/>
      <c r="O38" s="22"/>
      <c r="P38" s="22"/>
    </row>
    <row r="39" spans="1:16" ht="39" customHeight="1">
      <c r="A39" s="22"/>
      <c r="B39" s="35"/>
      <c r="C39" s="1218" t="s">
        <v>561</v>
      </c>
      <c r="D39" s="1219"/>
      <c r="E39" s="1220"/>
      <c r="F39" s="36">
        <v>0.49</v>
      </c>
      <c r="G39" s="37">
        <v>0.47</v>
      </c>
      <c r="H39" s="37">
        <v>0.64</v>
      </c>
      <c r="I39" s="37">
        <v>0.89</v>
      </c>
      <c r="J39" s="38">
        <v>0.28000000000000003</v>
      </c>
      <c r="K39" s="22"/>
      <c r="L39" s="22"/>
      <c r="M39" s="22"/>
      <c r="N39" s="22"/>
      <c r="O39" s="22"/>
      <c r="P39" s="22"/>
    </row>
    <row r="40" spans="1:16" ht="39" customHeight="1">
      <c r="A40" s="22"/>
      <c r="B40" s="35"/>
      <c r="C40" s="1218" t="s">
        <v>562</v>
      </c>
      <c r="D40" s="1219"/>
      <c r="E40" s="1220"/>
      <c r="F40" s="36">
        <v>0.11</v>
      </c>
      <c r="G40" s="37">
        <v>0.05</v>
      </c>
      <c r="H40" s="37">
        <v>0.04</v>
      </c>
      <c r="I40" s="37">
        <v>0.1</v>
      </c>
      <c r="J40" s="38">
        <v>0.13</v>
      </c>
      <c r="K40" s="22"/>
      <c r="L40" s="22"/>
      <c r="M40" s="22"/>
      <c r="N40" s="22"/>
      <c r="O40" s="22"/>
      <c r="P40" s="22"/>
    </row>
    <row r="41" spans="1:16" ht="39" customHeight="1">
      <c r="A41" s="22"/>
      <c r="B41" s="35"/>
      <c r="C41" s="1218" t="s">
        <v>563</v>
      </c>
      <c r="D41" s="1219"/>
      <c r="E41" s="1220"/>
      <c r="F41" s="36">
        <v>0.13</v>
      </c>
      <c r="G41" s="37">
        <v>0.11</v>
      </c>
      <c r="H41" s="37">
        <v>0.16</v>
      </c>
      <c r="I41" s="37" t="s">
        <v>508</v>
      </c>
      <c r="J41" s="38">
        <v>0.04</v>
      </c>
      <c r="K41" s="22"/>
      <c r="L41" s="22"/>
      <c r="M41" s="22"/>
      <c r="N41" s="22"/>
      <c r="O41" s="22"/>
      <c r="P41" s="22"/>
    </row>
    <row r="42" spans="1:16" ht="39" customHeight="1">
      <c r="A42" s="22"/>
      <c r="B42" s="39"/>
      <c r="C42" s="1218" t="s">
        <v>564</v>
      </c>
      <c r="D42" s="1219"/>
      <c r="E42" s="1220"/>
      <c r="F42" s="36" t="s">
        <v>508</v>
      </c>
      <c r="G42" s="37" t="s">
        <v>508</v>
      </c>
      <c r="H42" s="37" t="s">
        <v>508</v>
      </c>
      <c r="I42" s="37" t="s">
        <v>508</v>
      </c>
      <c r="J42" s="38" t="s">
        <v>508</v>
      </c>
      <c r="K42" s="22"/>
      <c r="L42" s="22"/>
      <c r="M42" s="22"/>
      <c r="N42" s="22"/>
      <c r="O42" s="22"/>
      <c r="P42" s="22"/>
    </row>
    <row r="43" spans="1:16" ht="39" customHeight="1" thickBot="1">
      <c r="A43" s="22"/>
      <c r="B43" s="40"/>
      <c r="C43" s="1221" t="s">
        <v>565</v>
      </c>
      <c r="D43" s="1222"/>
      <c r="E43" s="1223"/>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zNVDYnhofi+E3ZsT0QnwN8J6sxow3Xe0MNT9Ua8A7zfJbmKWs33BcT5s+gsGtE+AUyzyUkaloDVwF6BEE5OUg==" saltValue="BMTaIdaBtsB/DkITasXl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34" t="s">
        <v>11</v>
      </c>
      <c r="C45" s="1235"/>
      <c r="D45" s="58"/>
      <c r="E45" s="1240" t="s">
        <v>12</v>
      </c>
      <c r="F45" s="1240"/>
      <c r="G45" s="1240"/>
      <c r="H45" s="1240"/>
      <c r="I45" s="1240"/>
      <c r="J45" s="1241"/>
      <c r="K45" s="59">
        <v>462</v>
      </c>
      <c r="L45" s="60">
        <v>444</v>
      </c>
      <c r="M45" s="60">
        <v>418</v>
      </c>
      <c r="N45" s="60">
        <v>406</v>
      </c>
      <c r="O45" s="61">
        <v>385</v>
      </c>
      <c r="P45" s="48"/>
      <c r="Q45" s="48"/>
      <c r="R45" s="48"/>
      <c r="S45" s="48"/>
      <c r="T45" s="48"/>
      <c r="U45" s="48"/>
    </row>
    <row r="46" spans="1:21" ht="30.75" customHeight="1">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c r="A48" s="48"/>
      <c r="B48" s="1236"/>
      <c r="C48" s="1237"/>
      <c r="D48" s="62"/>
      <c r="E48" s="1228" t="s">
        <v>15</v>
      </c>
      <c r="F48" s="1228"/>
      <c r="G48" s="1228"/>
      <c r="H48" s="1228"/>
      <c r="I48" s="1228"/>
      <c r="J48" s="1229"/>
      <c r="K48" s="63">
        <v>58</v>
      </c>
      <c r="L48" s="64">
        <v>51</v>
      </c>
      <c r="M48" s="64">
        <v>52</v>
      </c>
      <c r="N48" s="64">
        <v>70</v>
      </c>
      <c r="O48" s="65">
        <v>70</v>
      </c>
      <c r="P48" s="48"/>
      <c r="Q48" s="48"/>
      <c r="R48" s="48"/>
      <c r="S48" s="48"/>
      <c r="T48" s="48"/>
      <c r="U48" s="48"/>
    </row>
    <row r="49" spans="1:21" ht="30.75" customHeight="1">
      <c r="A49" s="48"/>
      <c r="B49" s="1236"/>
      <c r="C49" s="1237"/>
      <c r="D49" s="62"/>
      <c r="E49" s="1228" t="s">
        <v>16</v>
      </c>
      <c r="F49" s="1228"/>
      <c r="G49" s="1228"/>
      <c r="H49" s="1228"/>
      <c r="I49" s="1228"/>
      <c r="J49" s="1229"/>
      <c r="K49" s="63">
        <v>3</v>
      </c>
      <c r="L49" s="64">
        <v>3</v>
      </c>
      <c r="M49" s="64">
        <v>0</v>
      </c>
      <c r="N49" s="64" t="s">
        <v>508</v>
      </c>
      <c r="O49" s="65" t="s">
        <v>508</v>
      </c>
      <c r="P49" s="48"/>
      <c r="Q49" s="48"/>
      <c r="R49" s="48"/>
      <c r="S49" s="48"/>
      <c r="T49" s="48"/>
      <c r="U49" s="48"/>
    </row>
    <row r="50" spans="1:21" ht="30.75" customHeight="1">
      <c r="A50" s="48"/>
      <c r="B50" s="1236"/>
      <c r="C50" s="1237"/>
      <c r="D50" s="62"/>
      <c r="E50" s="1228" t="s">
        <v>17</v>
      </c>
      <c r="F50" s="1228"/>
      <c r="G50" s="1228"/>
      <c r="H50" s="1228"/>
      <c r="I50" s="1228"/>
      <c r="J50" s="1229"/>
      <c r="K50" s="63" t="s">
        <v>508</v>
      </c>
      <c r="L50" s="64" t="s">
        <v>508</v>
      </c>
      <c r="M50" s="64" t="s">
        <v>508</v>
      </c>
      <c r="N50" s="64" t="s">
        <v>508</v>
      </c>
      <c r="O50" s="65" t="s">
        <v>508</v>
      </c>
      <c r="P50" s="48"/>
      <c r="Q50" s="48"/>
      <c r="R50" s="48"/>
      <c r="S50" s="48"/>
      <c r="T50" s="48"/>
      <c r="U50" s="48"/>
    </row>
    <row r="51" spans="1:21" ht="30.75" customHeight="1">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c r="A52" s="48"/>
      <c r="B52" s="1226" t="s">
        <v>19</v>
      </c>
      <c r="C52" s="1227"/>
      <c r="D52" s="66"/>
      <c r="E52" s="1228" t="s">
        <v>20</v>
      </c>
      <c r="F52" s="1228"/>
      <c r="G52" s="1228"/>
      <c r="H52" s="1228"/>
      <c r="I52" s="1228"/>
      <c r="J52" s="1229"/>
      <c r="K52" s="63">
        <v>361</v>
      </c>
      <c r="L52" s="64">
        <v>370</v>
      </c>
      <c r="M52" s="64">
        <v>355</v>
      </c>
      <c r="N52" s="64">
        <v>346</v>
      </c>
      <c r="O52" s="65">
        <v>337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162</v>
      </c>
      <c r="L53" s="69">
        <v>128</v>
      </c>
      <c r="M53" s="69">
        <v>115</v>
      </c>
      <c r="N53" s="69">
        <v>130</v>
      </c>
      <c r="O53" s="70">
        <v>118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6MH3PCwOAKVZWyNaHkQn7oBK7VqqyjEatNGKgLohjX4cAc4/iL+14ll6NmuL9cdt+viVNQdB+btlK0kIR4PTg==" saltValue="pImy3Caxru0EDNpYUqVv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551</v>
      </c>
      <c r="J40" s="79" t="s">
        <v>552</v>
      </c>
      <c r="K40" s="79" t="s">
        <v>553</v>
      </c>
      <c r="L40" s="79" t="s">
        <v>554</v>
      </c>
      <c r="M40" s="80" t="s">
        <v>555</v>
      </c>
    </row>
    <row r="41" spans="2:13" ht="27.75" customHeight="1">
      <c r="B41" s="1254" t="s">
        <v>24</v>
      </c>
      <c r="C41" s="1255"/>
      <c r="D41" s="81"/>
      <c r="E41" s="1256" t="s">
        <v>25</v>
      </c>
      <c r="F41" s="1256"/>
      <c r="G41" s="1256"/>
      <c r="H41" s="1257"/>
      <c r="I41" s="82">
        <v>3191</v>
      </c>
      <c r="J41" s="83">
        <v>3138</v>
      </c>
      <c r="K41" s="83">
        <v>3041</v>
      </c>
      <c r="L41" s="83">
        <v>2949</v>
      </c>
      <c r="M41" s="84">
        <v>2858</v>
      </c>
    </row>
    <row r="42" spans="2:13" ht="27.75" customHeight="1">
      <c r="B42" s="1244"/>
      <c r="C42" s="1245"/>
      <c r="D42" s="85"/>
      <c r="E42" s="1248" t="s">
        <v>26</v>
      </c>
      <c r="F42" s="1248"/>
      <c r="G42" s="1248"/>
      <c r="H42" s="1249"/>
      <c r="I42" s="86" t="s">
        <v>508</v>
      </c>
      <c r="J42" s="87" t="s">
        <v>508</v>
      </c>
      <c r="K42" s="87" t="s">
        <v>508</v>
      </c>
      <c r="L42" s="87" t="s">
        <v>508</v>
      </c>
      <c r="M42" s="88" t="s">
        <v>508</v>
      </c>
    </row>
    <row r="43" spans="2:13" ht="27.75" customHeight="1">
      <c r="B43" s="1244"/>
      <c r="C43" s="1245"/>
      <c r="D43" s="85"/>
      <c r="E43" s="1248" t="s">
        <v>27</v>
      </c>
      <c r="F43" s="1248"/>
      <c r="G43" s="1248"/>
      <c r="H43" s="1249"/>
      <c r="I43" s="86">
        <v>617</v>
      </c>
      <c r="J43" s="87">
        <v>608</v>
      </c>
      <c r="K43" s="87">
        <v>522</v>
      </c>
      <c r="L43" s="87">
        <v>590</v>
      </c>
      <c r="M43" s="88">
        <v>540</v>
      </c>
    </row>
    <row r="44" spans="2:13" ht="27.75" customHeight="1">
      <c r="B44" s="1244"/>
      <c r="C44" s="1245"/>
      <c r="D44" s="85"/>
      <c r="E44" s="1248" t="s">
        <v>28</v>
      </c>
      <c r="F44" s="1248"/>
      <c r="G44" s="1248"/>
      <c r="H44" s="1249"/>
      <c r="I44" s="86">
        <v>5</v>
      </c>
      <c r="J44" s="87">
        <v>0</v>
      </c>
      <c r="K44" s="87" t="s">
        <v>508</v>
      </c>
      <c r="L44" s="87" t="s">
        <v>508</v>
      </c>
      <c r="M44" s="88" t="s">
        <v>508</v>
      </c>
    </row>
    <row r="45" spans="2:13" ht="27.75" customHeight="1">
      <c r="B45" s="1244"/>
      <c r="C45" s="1245"/>
      <c r="D45" s="85"/>
      <c r="E45" s="1248" t="s">
        <v>29</v>
      </c>
      <c r="F45" s="1248"/>
      <c r="G45" s="1248"/>
      <c r="H45" s="1249"/>
      <c r="I45" s="86">
        <v>289</v>
      </c>
      <c r="J45" s="87">
        <v>221</v>
      </c>
      <c r="K45" s="87">
        <v>177</v>
      </c>
      <c r="L45" s="87">
        <v>163</v>
      </c>
      <c r="M45" s="88">
        <v>118</v>
      </c>
    </row>
    <row r="46" spans="2:13" ht="27.75" customHeight="1">
      <c r="B46" s="1244"/>
      <c r="C46" s="1245"/>
      <c r="D46" s="89"/>
      <c r="E46" s="1248" t="s">
        <v>30</v>
      </c>
      <c r="F46" s="1248"/>
      <c r="G46" s="1248"/>
      <c r="H46" s="1249"/>
      <c r="I46" s="86" t="s">
        <v>508</v>
      </c>
      <c r="J46" s="87" t="s">
        <v>508</v>
      </c>
      <c r="K46" s="87" t="s">
        <v>508</v>
      </c>
      <c r="L46" s="87" t="s">
        <v>508</v>
      </c>
      <c r="M46" s="88" t="s">
        <v>508</v>
      </c>
    </row>
    <row r="47" spans="2:13" ht="27.75" customHeight="1">
      <c r="B47" s="1244"/>
      <c r="C47" s="1245"/>
      <c r="D47" s="90"/>
      <c r="E47" s="1258" t="s">
        <v>31</v>
      </c>
      <c r="F47" s="1259"/>
      <c r="G47" s="1259"/>
      <c r="H47" s="1260"/>
      <c r="I47" s="86" t="s">
        <v>508</v>
      </c>
      <c r="J47" s="87" t="s">
        <v>508</v>
      </c>
      <c r="K47" s="87" t="s">
        <v>508</v>
      </c>
      <c r="L47" s="87" t="s">
        <v>508</v>
      </c>
      <c r="M47" s="88" t="s">
        <v>508</v>
      </c>
    </row>
    <row r="48" spans="2:13" ht="27.75" customHeight="1">
      <c r="B48" s="1244"/>
      <c r="C48" s="1245"/>
      <c r="D48" s="85"/>
      <c r="E48" s="1248" t="s">
        <v>32</v>
      </c>
      <c r="F48" s="1248"/>
      <c r="G48" s="1248"/>
      <c r="H48" s="1249"/>
      <c r="I48" s="86" t="s">
        <v>508</v>
      </c>
      <c r="J48" s="87" t="s">
        <v>508</v>
      </c>
      <c r="K48" s="87" t="s">
        <v>508</v>
      </c>
      <c r="L48" s="87" t="s">
        <v>508</v>
      </c>
      <c r="M48" s="88" t="s">
        <v>508</v>
      </c>
    </row>
    <row r="49" spans="2:13" ht="27.75" customHeight="1">
      <c r="B49" s="1246"/>
      <c r="C49" s="1247"/>
      <c r="D49" s="85"/>
      <c r="E49" s="1248" t="s">
        <v>33</v>
      </c>
      <c r="F49" s="1248"/>
      <c r="G49" s="1248"/>
      <c r="H49" s="1249"/>
      <c r="I49" s="86" t="s">
        <v>508</v>
      </c>
      <c r="J49" s="87">
        <v>0</v>
      </c>
      <c r="K49" s="87" t="s">
        <v>508</v>
      </c>
      <c r="L49" s="87" t="s">
        <v>508</v>
      </c>
      <c r="M49" s="88" t="s">
        <v>508</v>
      </c>
    </row>
    <row r="50" spans="2:13" ht="27.75" customHeight="1">
      <c r="B50" s="1242" t="s">
        <v>34</v>
      </c>
      <c r="C50" s="1243"/>
      <c r="D50" s="91"/>
      <c r="E50" s="1248" t="s">
        <v>35</v>
      </c>
      <c r="F50" s="1248"/>
      <c r="G50" s="1248"/>
      <c r="H50" s="1249"/>
      <c r="I50" s="86">
        <v>1215</v>
      </c>
      <c r="J50" s="87">
        <v>1242</v>
      </c>
      <c r="K50" s="87">
        <v>1302</v>
      </c>
      <c r="L50" s="87">
        <v>1337</v>
      </c>
      <c r="M50" s="88">
        <v>1467</v>
      </c>
    </row>
    <row r="51" spans="2:13" ht="27.75" customHeight="1">
      <c r="B51" s="1244"/>
      <c r="C51" s="1245"/>
      <c r="D51" s="85"/>
      <c r="E51" s="1248" t="s">
        <v>36</v>
      </c>
      <c r="F51" s="1248"/>
      <c r="G51" s="1248"/>
      <c r="H51" s="1249"/>
      <c r="I51" s="86">
        <v>188</v>
      </c>
      <c r="J51" s="87">
        <v>147</v>
      </c>
      <c r="K51" s="87">
        <v>112</v>
      </c>
      <c r="L51" s="87">
        <v>129</v>
      </c>
      <c r="M51" s="88">
        <v>101</v>
      </c>
    </row>
    <row r="52" spans="2:13" ht="27.75" customHeight="1">
      <c r="B52" s="1246"/>
      <c r="C52" s="1247"/>
      <c r="D52" s="85"/>
      <c r="E52" s="1248" t="s">
        <v>37</v>
      </c>
      <c r="F52" s="1248"/>
      <c r="G52" s="1248"/>
      <c r="H52" s="1249"/>
      <c r="I52" s="86">
        <v>2728</v>
      </c>
      <c r="J52" s="87">
        <v>2794</v>
      </c>
      <c r="K52" s="87">
        <v>2754</v>
      </c>
      <c r="L52" s="87">
        <v>2720</v>
      </c>
      <c r="M52" s="88">
        <v>2697</v>
      </c>
    </row>
    <row r="53" spans="2:13" ht="27.75" customHeight="1" thickBot="1">
      <c r="B53" s="1250" t="s">
        <v>38</v>
      </c>
      <c r="C53" s="1251"/>
      <c r="D53" s="92"/>
      <c r="E53" s="1252" t="s">
        <v>39</v>
      </c>
      <c r="F53" s="1252"/>
      <c r="G53" s="1252"/>
      <c r="H53" s="1253"/>
      <c r="I53" s="93">
        <v>-29</v>
      </c>
      <c r="J53" s="94">
        <v>-216</v>
      </c>
      <c r="K53" s="94">
        <v>-428</v>
      </c>
      <c r="L53" s="94">
        <v>-484</v>
      </c>
      <c r="M53" s="95">
        <v>-749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P7NgGT+Q+E1OY9hhsM/DAzWPSSc/q0ALCR3Ime8ei7lJn1Vl4CN9an15oAsorqKjl+P1Ygy5wI/jvX6y2Wbsg==" saltValue="4WJprjZidjSbD7EjbhLY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553</v>
      </c>
      <c r="G54" s="104" t="s">
        <v>554</v>
      </c>
      <c r="H54" s="105" t="s">
        <v>555</v>
      </c>
    </row>
    <row r="55" spans="2:8" ht="52.5" customHeight="1">
      <c r="B55" s="106"/>
      <c r="C55" s="1269" t="s">
        <v>42</v>
      </c>
      <c r="D55" s="1269"/>
      <c r="E55" s="1270"/>
      <c r="F55" s="107">
        <v>505</v>
      </c>
      <c r="G55" s="107">
        <v>565</v>
      </c>
      <c r="H55" s="108">
        <v>674</v>
      </c>
    </row>
    <row r="56" spans="2:8" ht="52.5" customHeight="1">
      <c r="B56" s="109"/>
      <c r="C56" s="1271" t="s">
        <v>43</v>
      </c>
      <c r="D56" s="1271"/>
      <c r="E56" s="1272"/>
      <c r="F56" s="110">
        <v>280</v>
      </c>
      <c r="G56" s="110">
        <v>280</v>
      </c>
      <c r="H56" s="111">
        <v>281</v>
      </c>
    </row>
    <row r="57" spans="2:8" ht="53.25" customHeight="1">
      <c r="B57" s="109"/>
      <c r="C57" s="1273" t="s">
        <v>44</v>
      </c>
      <c r="D57" s="1273"/>
      <c r="E57" s="1274"/>
      <c r="F57" s="112">
        <v>267</v>
      </c>
      <c r="G57" s="112">
        <v>267</v>
      </c>
      <c r="H57" s="113">
        <v>270</v>
      </c>
    </row>
    <row r="58" spans="2:8" ht="45.75" customHeight="1">
      <c r="B58" s="114"/>
      <c r="C58" s="1261" t="s">
        <v>576</v>
      </c>
      <c r="D58" s="1262"/>
      <c r="E58" s="1263"/>
      <c r="F58" s="115">
        <v>203</v>
      </c>
      <c r="G58" s="115">
        <v>198</v>
      </c>
      <c r="H58" s="116">
        <v>194</v>
      </c>
    </row>
    <row r="59" spans="2:8" ht="45.75" customHeight="1">
      <c r="B59" s="114"/>
      <c r="C59" s="1261" t="s">
        <v>577</v>
      </c>
      <c r="D59" s="1262"/>
      <c r="E59" s="1263"/>
      <c r="F59" s="115">
        <v>31</v>
      </c>
      <c r="G59" s="115">
        <v>36</v>
      </c>
      <c r="H59" s="116">
        <v>43</v>
      </c>
    </row>
    <row r="60" spans="2:8" ht="45.75" customHeight="1">
      <c r="B60" s="114"/>
      <c r="C60" s="1261" t="s">
        <v>578</v>
      </c>
      <c r="D60" s="1262"/>
      <c r="E60" s="1263"/>
      <c r="F60" s="115">
        <v>18</v>
      </c>
      <c r="G60" s="115">
        <v>18</v>
      </c>
      <c r="H60" s="116">
        <v>18</v>
      </c>
    </row>
    <row r="61" spans="2:8" ht="45.75" customHeight="1">
      <c r="B61" s="114"/>
      <c r="C61" s="1261" t="s">
        <v>579</v>
      </c>
      <c r="D61" s="1262"/>
      <c r="E61" s="1263"/>
      <c r="F61" s="115">
        <v>10</v>
      </c>
      <c r="G61" s="115">
        <v>10</v>
      </c>
      <c r="H61" s="116">
        <v>10</v>
      </c>
    </row>
    <row r="62" spans="2:8" ht="45.75" customHeight="1" thickBot="1">
      <c r="B62" s="117"/>
      <c r="C62" s="1264" t="s">
        <v>580</v>
      </c>
      <c r="D62" s="1265"/>
      <c r="E62" s="1266"/>
      <c r="F62" s="118">
        <v>3</v>
      </c>
      <c r="G62" s="118">
        <v>3</v>
      </c>
      <c r="H62" s="119">
        <v>3</v>
      </c>
    </row>
    <row r="63" spans="2:8" ht="52.5" customHeight="1" thickBot="1">
      <c r="B63" s="120"/>
      <c r="C63" s="1267" t="s">
        <v>45</v>
      </c>
      <c r="D63" s="1267"/>
      <c r="E63" s="1268"/>
      <c r="F63" s="121">
        <v>1051</v>
      </c>
      <c r="G63" s="121">
        <v>1113</v>
      </c>
      <c r="H63" s="122">
        <v>1224</v>
      </c>
    </row>
    <row r="64" spans="2:8" ht="15" customHeight="1"/>
    <row r="65" ht="0" hidden="1" customHeight="1"/>
    <row r="66" ht="0" hidden="1" customHeight="1"/>
  </sheetData>
  <sheetProtection algorithmName="SHA-512" hashValue="wvEEO4l4+Oi96MXcsrUGSvykQVmDjw+DZin6xPCfkA7E8Scg3Wgnc9aBuIetdOJzJVL6U/0i4dbFSq4aX9Z5og==" saltValue="vvN2lbQyVBerdD10hZgE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588</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551</v>
      </c>
      <c r="BQ50" s="1281"/>
      <c r="BR50" s="1281"/>
      <c r="BS50" s="1281"/>
      <c r="BT50" s="1281"/>
      <c r="BU50" s="1281"/>
      <c r="BV50" s="1281"/>
      <c r="BW50" s="1281"/>
      <c r="BX50" s="1281" t="s">
        <v>552</v>
      </c>
      <c r="BY50" s="1281"/>
      <c r="BZ50" s="1281"/>
      <c r="CA50" s="1281"/>
      <c r="CB50" s="1281"/>
      <c r="CC50" s="1281"/>
      <c r="CD50" s="1281"/>
      <c r="CE50" s="1281"/>
      <c r="CF50" s="1281" t="s">
        <v>553</v>
      </c>
      <c r="CG50" s="1281"/>
      <c r="CH50" s="1281"/>
      <c r="CI50" s="1281"/>
      <c r="CJ50" s="1281"/>
      <c r="CK50" s="1281"/>
      <c r="CL50" s="1281"/>
      <c r="CM50" s="1281"/>
      <c r="CN50" s="1281" t="s">
        <v>554</v>
      </c>
      <c r="CO50" s="1281"/>
      <c r="CP50" s="1281"/>
      <c r="CQ50" s="1281"/>
      <c r="CR50" s="1281"/>
      <c r="CS50" s="1281"/>
      <c r="CT50" s="1281"/>
      <c r="CU50" s="1281"/>
      <c r="CV50" s="1281" t="s">
        <v>555</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589</v>
      </c>
      <c r="AO51" s="1280"/>
      <c r="AP51" s="1280"/>
      <c r="AQ51" s="1280"/>
      <c r="AR51" s="1280"/>
      <c r="AS51" s="1280"/>
      <c r="AT51" s="1280"/>
      <c r="AU51" s="1280"/>
      <c r="AV51" s="1280"/>
      <c r="AW51" s="1280"/>
      <c r="AX51" s="1280"/>
      <c r="AY51" s="1280"/>
      <c r="AZ51" s="1280"/>
      <c r="BA51" s="1280"/>
      <c r="BB51" s="1280" t="s">
        <v>590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40.1</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592</v>
      </c>
      <c r="AO55" s="1281"/>
      <c r="AP55" s="1281"/>
      <c r="AQ55" s="1281"/>
      <c r="AR55" s="1281"/>
      <c r="AS55" s="1281"/>
      <c r="AT55" s="1281"/>
      <c r="AU55" s="1281"/>
      <c r="AV55" s="1281"/>
      <c r="AW55" s="1281"/>
      <c r="AX55" s="1281"/>
      <c r="AY55" s="1281"/>
      <c r="AZ55" s="1281"/>
      <c r="BA55" s="1281"/>
      <c r="BB55" s="1280" t="s">
        <v>590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57.9</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588</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551</v>
      </c>
      <c r="BQ72" s="1281"/>
      <c r="BR72" s="1281"/>
      <c r="BS72" s="1281"/>
      <c r="BT72" s="1281"/>
      <c r="BU72" s="1281"/>
      <c r="BV72" s="1281"/>
      <c r="BW72" s="1281"/>
      <c r="BX72" s="1281" t="s">
        <v>552</v>
      </c>
      <c r="BY72" s="1281"/>
      <c r="BZ72" s="1281"/>
      <c r="CA72" s="1281"/>
      <c r="CB72" s="1281"/>
      <c r="CC72" s="1281"/>
      <c r="CD72" s="1281"/>
      <c r="CE72" s="1281"/>
      <c r="CF72" s="1281" t="s">
        <v>553</v>
      </c>
      <c r="CG72" s="1281"/>
      <c r="CH72" s="1281"/>
      <c r="CI72" s="1281"/>
      <c r="CJ72" s="1281"/>
      <c r="CK72" s="1281"/>
      <c r="CL72" s="1281"/>
      <c r="CM72" s="1281"/>
      <c r="CN72" s="1281" t="s">
        <v>554</v>
      </c>
      <c r="CO72" s="1281"/>
      <c r="CP72" s="1281"/>
      <c r="CQ72" s="1281"/>
      <c r="CR72" s="1281"/>
      <c r="CS72" s="1281"/>
      <c r="CT72" s="1281"/>
      <c r="CU72" s="1281"/>
      <c r="CV72" s="1281" t="s">
        <v>555</v>
      </c>
      <c r="CW72" s="1281"/>
      <c r="CX72" s="1281"/>
      <c r="CY72" s="1281"/>
      <c r="CZ72" s="1281"/>
      <c r="DA72" s="1281"/>
      <c r="DB72" s="1281"/>
      <c r="DC72" s="1281"/>
    </row>
    <row r="73" spans="2:107">
      <c r="B73" s="374"/>
      <c r="G73" s="1293"/>
      <c r="H73" s="1293"/>
      <c r="I73" s="1293"/>
      <c r="J73" s="1293"/>
      <c r="K73" s="1276"/>
      <c r="L73" s="1276"/>
      <c r="M73" s="1276"/>
      <c r="N73" s="1276"/>
      <c r="AM73" s="383"/>
      <c r="AN73" s="1280" t="s">
        <v>589</v>
      </c>
      <c r="AO73" s="1280"/>
      <c r="AP73" s="1280"/>
      <c r="AQ73" s="1280"/>
      <c r="AR73" s="1280"/>
      <c r="AS73" s="1280"/>
      <c r="AT73" s="1280"/>
      <c r="AU73" s="1280"/>
      <c r="AV73" s="1280"/>
      <c r="AW73" s="1280"/>
      <c r="AX73" s="1280"/>
      <c r="AY73" s="1280"/>
      <c r="AZ73" s="1280"/>
      <c r="BA73" s="1280"/>
      <c r="BB73" s="1280" t="s">
        <v>590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594</v>
      </c>
      <c r="BC75" s="1280"/>
      <c r="BD75" s="1280"/>
      <c r="BE75" s="1280"/>
      <c r="BF75" s="1280"/>
      <c r="BG75" s="1280"/>
      <c r="BH75" s="1280"/>
      <c r="BI75" s="1280"/>
      <c r="BJ75" s="1280"/>
      <c r="BK75" s="1280"/>
      <c r="BL75" s="1280"/>
      <c r="BM75" s="1280"/>
      <c r="BN75" s="1280"/>
      <c r="BO75" s="1280"/>
      <c r="BP75" s="1277">
        <v>12.9</v>
      </c>
      <c r="BQ75" s="1277"/>
      <c r="BR75" s="1277"/>
      <c r="BS75" s="1277"/>
      <c r="BT75" s="1277"/>
      <c r="BU75" s="1277"/>
      <c r="BV75" s="1277"/>
      <c r="BW75" s="1277"/>
      <c r="BX75" s="1277">
        <v>11.6</v>
      </c>
      <c r="BY75" s="1277"/>
      <c r="BZ75" s="1277"/>
      <c r="CA75" s="1277"/>
      <c r="CB75" s="1277"/>
      <c r="CC75" s="1277"/>
      <c r="CD75" s="1277"/>
      <c r="CE75" s="1277"/>
      <c r="CF75" s="1277">
        <v>10</v>
      </c>
      <c r="CG75" s="1277"/>
      <c r="CH75" s="1277"/>
      <c r="CI75" s="1277"/>
      <c r="CJ75" s="1277"/>
      <c r="CK75" s="1277"/>
      <c r="CL75" s="1277"/>
      <c r="CM75" s="1277"/>
      <c r="CN75" s="1277">
        <v>9.3000000000000007</v>
      </c>
      <c r="CO75" s="1277"/>
      <c r="CP75" s="1277"/>
      <c r="CQ75" s="1277"/>
      <c r="CR75" s="1277"/>
      <c r="CS75" s="1277"/>
      <c r="CT75" s="1277"/>
      <c r="CU75" s="1277"/>
      <c r="CV75" s="1277">
        <v>9</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592</v>
      </c>
      <c r="AO77" s="1281"/>
      <c r="AP77" s="1281"/>
      <c r="AQ77" s="1281"/>
      <c r="AR77" s="1281"/>
      <c r="AS77" s="1281"/>
      <c r="AT77" s="1281"/>
      <c r="AU77" s="1281"/>
      <c r="AV77" s="1281"/>
      <c r="AW77" s="1281"/>
      <c r="AX77" s="1281"/>
      <c r="AY77" s="1281"/>
      <c r="AZ77" s="1281"/>
      <c r="BA77" s="1281"/>
      <c r="BB77" s="1280" t="s">
        <v>590</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594</v>
      </c>
      <c r="BC79" s="1280"/>
      <c r="BD79" s="1280"/>
      <c r="BE79" s="1280"/>
      <c r="BF79" s="1280"/>
      <c r="BG79" s="1280"/>
      <c r="BH79" s="1280"/>
      <c r="BI79" s="1280"/>
      <c r="BJ79" s="1280"/>
      <c r="BK79" s="1280"/>
      <c r="BL79" s="1280"/>
      <c r="BM79" s="1280"/>
      <c r="BN79" s="1280"/>
      <c r="BO79" s="1280"/>
      <c r="BP79" s="1277">
        <v>8.6</v>
      </c>
      <c r="BQ79" s="1277"/>
      <c r="BR79" s="1277"/>
      <c r="BS79" s="1277"/>
      <c r="BT79" s="1277"/>
      <c r="BU79" s="1277"/>
      <c r="BV79" s="1277"/>
      <c r="BW79" s="1277"/>
      <c r="BX79" s="1277">
        <v>7.7</v>
      </c>
      <c r="BY79" s="1277"/>
      <c r="BZ79" s="1277"/>
      <c r="CA79" s="1277"/>
      <c r="CB79" s="1277"/>
      <c r="CC79" s="1277"/>
      <c r="CD79" s="1277"/>
      <c r="CE79" s="1277"/>
      <c r="CF79" s="1277">
        <v>6.4</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Sjyad2Jw1sZqL1kbfME75/oEUnXFobL7R7oGbX9iOYfjF0hg/ln+egQKhMDeLqlrSy/hmCeQEEDisjCoU2dBQ==" saltValue="8O9IAyGQ4EeT6i2uvGjmE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jYW/qUWqMj0oSBRKOBuitnHA4X7+K3zIvFCJnKj9zZ0treZuQXuWsLCTqUesV+52U2ChdEUJeQKYGgxVfhkVg==" saltValue="OR3M5QGyp77lCiBtF148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5G0nGhgVJIlkwGLi+Q2ImPIJA3/t2Hhu2wl4KgUBWsSJVnak3TajC5lYBHB2eE9xSlaYZbgQKNpbSdMGl2gpA==" saltValue="1+ngZaznNOHeU1G1L+v1W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548</v>
      </c>
      <c r="G2" s="136"/>
      <c r="H2" s="137"/>
    </row>
    <row r="3" spans="1:8">
      <c r="A3" s="133" t="s">
        <v>541</v>
      </c>
      <c r="B3" s="138"/>
      <c r="C3" s="139"/>
      <c r="D3" s="140">
        <v>277105</v>
      </c>
      <c r="E3" s="141"/>
      <c r="F3" s="142">
        <v>238802</v>
      </c>
      <c r="G3" s="143"/>
      <c r="H3" s="144"/>
    </row>
    <row r="4" spans="1:8">
      <c r="A4" s="145"/>
      <c r="B4" s="146"/>
      <c r="C4" s="147"/>
      <c r="D4" s="148">
        <v>63635</v>
      </c>
      <c r="E4" s="149"/>
      <c r="F4" s="150">
        <v>128562</v>
      </c>
      <c r="G4" s="151"/>
      <c r="H4" s="152"/>
    </row>
    <row r="5" spans="1:8">
      <c r="A5" s="133" t="s">
        <v>543</v>
      </c>
      <c r="B5" s="138"/>
      <c r="C5" s="139"/>
      <c r="D5" s="140">
        <v>573026</v>
      </c>
      <c r="E5" s="141"/>
      <c r="F5" s="142">
        <v>288550</v>
      </c>
      <c r="G5" s="143"/>
      <c r="H5" s="144"/>
    </row>
    <row r="6" spans="1:8">
      <c r="A6" s="145"/>
      <c r="B6" s="146"/>
      <c r="C6" s="147"/>
      <c r="D6" s="148">
        <v>68636</v>
      </c>
      <c r="E6" s="149"/>
      <c r="F6" s="150">
        <v>141525</v>
      </c>
      <c r="G6" s="151"/>
      <c r="H6" s="152"/>
    </row>
    <row r="7" spans="1:8">
      <c r="A7" s="133" t="s">
        <v>544</v>
      </c>
      <c r="B7" s="138"/>
      <c r="C7" s="139"/>
      <c r="D7" s="140">
        <v>490899</v>
      </c>
      <c r="E7" s="141"/>
      <c r="F7" s="142">
        <v>287914</v>
      </c>
      <c r="G7" s="143"/>
      <c r="H7" s="144"/>
    </row>
    <row r="8" spans="1:8">
      <c r="A8" s="145"/>
      <c r="B8" s="146"/>
      <c r="C8" s="147"/>
      <c r="D8" s="148">
        <v>170698</v>
      </c>
      <c r="E8" s="149"/>
      <c r="F8" s="150">
        <v>146531</v>
      </c>
      <c r="G8" s="151"/>
      <c r="H8" s="152"/>
    </row>
    <row r="9" spans="1:8">
      <c r="A9" s="133" t="s">
        <v>545</v>
      </c>
      <c r="B9" s="138"/>
      <c r="C9" s="139"/>
      <c r="D9" s="140">
        <v>351962</v>
      </c>
      <c r="E9" s="141"/>
      <c r="F9" s="142">
        <v>310300</v>
      </c>
      <c r="G9" s="143"/>
      <c r="H9" s="144"/>
    </row>
    <row r="10" spans="1:8">
      <c r="A10" s="145"/>
      <c r="B10" s="146"/>
      <c r="C10" s="147"/>
      <c r="D10" s="148">
        <v>121854</v>
      </c>
      <c r="E10" s="149"/>
      <c r="F10" s="150">
        <v>157576</v>
      </c>
      <c r="G10" s="151"/>
      <c r="H10" s="152"/>
    </row>
    <row r="11" spans="1:8">
      <c r="A11" s="133" t="s">
        <v>546</v>
      </c>
      <c r="B11" s="138"/>
      <c r="C11" s="139"/>
      <c r="D11" s="140">
        <v>416574</v>
      </c>
      <c r="E11" s="141"/>
      <c r="F11" s="142">
        <v>317319</v>
      </c>
      <c r="G11" s="143"/>
      <c r="H11" s="144"/>
    </row>
    <row r="12" spans="1:8">
      <c r="A12" s="145"/>
      <c r="B12" s="146"/>
      <c r="C12" s="153"/>
      <c r="D12" s="148">
        <v>162446</v>
      </c>
      <c r="E12" s="149"/>
      <c r="F12" s="150">
        <v>164214</v>
      </c>
      <c r="G12" s="151"/>
      <c r="H12" s="152"/>
    </row>
    <row r="13" spans="1:8">
      <c r="A13" s="133"/>
      <c r="B13" s="138"/>
      <c r="C13" s="154"/>
      <c r="D13" s="155">
        <v>421913</v>
      </c>
      <c r="E13" s="156"/>
      <c r="F13" s="157">
        <v>288577</v>
      </c>
      <c r="G13" s="158"/>
      <c r="H13" s="144"/>
    </row>
    <row r="14" spans="1:8">
      <c r="A14" s="145"/>
      <c r="B14" s="146"/>
      <c r="C14" s="147"/>
      <c r="D14" s="148">
        <v>117454</v>
      </c>
      <c r="E14" s="149"/>
      <c r="F14" s="150">
        <v>147682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4.43</v>
      </c>
      <c r="C19" s="159">
        <f>ROUND(VALUE(SUBSTITUTE(実質収支比率等に係る経年分析!G$48,"▲","-")),2)</f>
        <v>4.32</v>
      </c>
      <c r="D19" s="159">
        <f>ROUND(VALUE(SUBSTITUTE(実質収支比率等に係る経年分析!H$48,"▲","-")),2)</f>
        <v>5.4</v>
      </c>
      <c r="E19" s="159">
        <f>ROUND(VALUE(SUBSTITUTE(実質収支比率等に係る経年分析!I$48,"▲","-")),2)</f>
        <v>6.1</v>
      </c>
      <c r="F19" s="159">
        <f>ROUND(VALUE(SUBSTITUTE(実質収支比率等に係る経年分析!J$48,"▲","-")),2)</f>
        <v>4.5199999999999996</v>
      </c>
    </row>
    <row r="20" spans="1:11">
      <c r="A20" s="159" t="s">
        <v>49</v>
      </c>
      <c r="B20" s="159">
        <f>ROUND(VALUE(SUBSTITUTE(実質収支比率等に係る経年分析!F$47,"▲","-")),2)</f>
        <v>26.91</v>
      </c>
      <c r="C20" s="159">
        <f>ROUND(VALUE(SUBSTITUTE(実質収支比率等に係る経年分析!G$47,"▲","-")),2)</f>
        <v>28.1</v>
      </c>
      <c r="D20" s="159">
        <f>ROUND(VALUE(SUBSTITUTE(実質収支比率等に係る経年分析!H$47,"▲","-")),2)</f>
        <v>29.71</v>
      </c>
      <c r="E20" s="159">
        <f>ROUND(VALUE(SUBSTITUTE(実質収支比率等に係る経年分析!I$47,"▲","-")),2)</f>
        <v>34.03</v>
      </c>
      <c r="F20" s="159">
        <f>ROUND(VALUE(SUBSTITUTE(実質収支比率等に係る経年分析!J$47,"▲","-")),2)</f>
        <v>41.46</v>
      </c>
    </row>
    <row r="21" spans="1:11">
      <c r="A21" s="159" t="s">
        <v>50</v>
      </c>
      <c r="B21" s="159">
        <f>IF(ISNUMBER(VALUE(SUBSTITUTE(実質収支比率等に係る経年分析!F$49,"▲","-"))),ROUND(VALUE(SUBSTITUTE(実質収支比率等に係る経年分析!F$49,"▲","-")),2),NA())</f>
        <v>5.71</v>
      </c>
      <c r="C21" s="159">
        <f>IF(ISNUMBER(VALUE(SUBSTITUTE(実質収支比率等に係る経年分析!G$49,"▲","-"))),ROUND(VALUE(SUBSTITUTE(実質収支比率等に係る経年分析!G$49,"▲","-")),2),NA())</f>
        <v>1.97</v>
      </c>
      <c r="D21" s="159">
        <f>IF(ISNUMBER(VALUE(SUBSTITUTE(実質収支比率等に係る経年分析!H$49,"▲","-"))),ROUND(VALUE(SUBSTITUTE(実質収支比率等に係る経年分析!H$49,"▲","-")),2),NA())</f>
        <v>4.33</v>
      </c>
      <c r="E21" s="159">
        <f>IF(ISNUMBER(VALUE(SUBSTITUTE(実質収支比率等に係る経年分析!I$49,"▲","-"))),ROUND(VALUE(SUBSTITUTE(実質収支比率等に係る経年分析!I$49,"▲","-")),2),NA())</f>
        <v>4.24</v>
      </c>
      <c r="F21" s="159">
        <f>IF(ISNUMBER(VALUE(SUBSTITUTE(実質収支比率等に係る経年分析!J$49,"▲","-"))),ROUND(VALUE(SUBSTITUTE(実質収支比率等に係る経年分析!J$49,"▲","-")),2),NA())</f>
        <v>4.96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0.16</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0.28000000000000003</v>
      </c>
    </row>
    <row r="32" spans="1:11">
      <c r="A32" s="160" t="str">
        <f>IF(連結実質赤字比率に係る赤字・黒字の構成分析!C$38="",NA(),連結実質赤字比率に係る赤字・黒字の構成分析!C$38)</f>
        <v>大和の園特別会計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0.28000000000000003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0.32</v>
      </c>
    </row>
    <row r="33" spans="1:16">
      <c r="A33" s="160" t="str">
        <f>IF(連結実質赤字比率に係る赤字・黒字の構成分析!C$37="",NA(),連結実質赤字比率に係る赤字・黒字の構成分析!C$37)</f>
        <v>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1.59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0.75</v>
      </c>
      <c r="H33" s="160" t="e">
        <f>IF(ROUND(VALUE(SUBSTITUTE(連結実質赤字比率に係る赤字・黒字の構成分析!I$37,"▲", "-")), 2) &lt; 0, ABS(ROUND(VALUE(SUBSTITUTE(連結実質赤字比率に係る赤字・黒字の構成分析!I$37,"▲", "-")), 2)), NA())</f>
        <v>#VALUE!</v>
      </c>
      <c r="I33" s="160" t="e">
        <f>IF(ROUND(VALUE(SUBSTITUTE(連結実質赤字比率に係る赤字・黒字の構成分析!I$37,"▲", "-")), 2) &gt;= 0, ABS(ROUND(VALUE(SUBSTITUTE(連結実質赤字比率に係る赤字・黒字の構成分析!I$37,"▲", "-")), 2)), NA())</f>
        <v>#VALUE!</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0.35</v>
      </c>
    </row>
    <row r="34" spans="1:16">
      <c r="A34" s="160" t="str">
        <f>IF(連結実質赤字比率に係る赤字・黒字の構成分析!C$36="",NA(),連結実質赤字比率に係る赤字・黒字の構成分析!C$36)</f>
        <v>大和診療所特別会計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0.14000000000000001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0.57999999999999996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4.3099999999999996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4.51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361</v>
      </c>
      <c r="E42" s="161"/>
      <c r="F42" s="161"/>
      <c r="G42" s="161">
        <f>'実質公債費比率（分子）の構造'!L$52</f>
        <v>370</v>
      </c>
      <c r="H42" s="161"/>
      <c r="I42" s="161"/>
      <c r="J42" s="161">
        <f>'実質公債費比率（分子）の構造'!M$52</f>
        <v>355</v>
      </c>
      <c r="K42" s="161"/>
      <c r="L42" s="161"/>
      <c r="M42" s="161">
        <f>'実質公債費比率（分子）の構造'!N$52</f>
        <v>346</v>
      </c>
      <c r="N42" s="161"/>
      <c r="O42" s="161"/>
      <c r="P42" s="161">
        <f>'実質公債費比率（分子）の構造'!O$52</f>
        <v>337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3</v>
      </c>
      <c r="C45" s="161"/>
      <c r="D45" s="161"/>
      <c r="E45" s="161">
        <f>'実質公債費比率（分子）の構造'!L$49</f>
        <v>3</v>
      </c>
      <c r="F45" s="161"/>
      <c r="G45" s="161"/>
      <c r="H45" s="161">
        <f>'実質公債費比率（分子）の構造'!M$49</f>
        <v>0</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58</v>
      </c>
      <c r="C46" s="161"/>
      <c r="D46" s="161"/>
      <c r="E46" s="161">
        <f>'実質公債費比率（分子）の構造'!L$48</f>
        <v>51</v>
      </c>
      <c r="F46" s="161"/>
      <c r="G46" s="161"/>
      <c r="H46" s="161">
        <f>'実質公債費比率（分子）の構造'!M$48</f>
        <v>52</v>
      </c>
      <c r="I46" s="161"/>
      <c r="J46" s="161"/>
      <c r="K46" s="161">
        <f>'実質公債費比率（分子）の構造'!N$48</f>
        <v>70</v>
      </c>
      <c r="L46" s="161"/>
      <c r="M46" s="161"/>
      <c r="N46" s="161">
        <f>'実質公債費比率（分子）の構造'!O$48</f>
        <v>70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462</v>
      </c>
      <c r="C49" s="161"/>
      <c r="D49" s="161"/>
      <c r="E49" s="161">
        <f>'実質公債費比率（分子）の構造'!L$45</f>
        <v>444</v>
      </c>
      <c r="F49" s="161"/>
      <c r="G49" s="161"/>
      <c r="H49" s="161">
        <f>'実質公債費比率（分子）の構造'!M$45</f>
        <v>418</v>
      </c>
      <c r="I49" s="161"/>
      <c r="J49" s="161"/>
      <c r="K49" s="161">
        <f>'実質公債費比率（分子）の構造'!N$45</f>
        <v>406</v>
      </c>
      <c r="L49" s="161"/>
      <c r="M49" s="161"/>
      <c r="N49" s="161">
        <f>'実質公債費比率（分子）の構造'!O$45</f>
        <v>385</v>
      </c>
      <c r="O49" s="161"/>
      <c r="P49" s="161"/>
    </row>
    <row r="50" spans="1:16">
      <c r="A50" s="161" t="s">
        <v>65</v>
      </c>
      <c r="B50" s="161" t="e">
        <f>NA()</f>
        <v>#N/A</v>
      </c>
      <c r="C50" s="161">
        <f>IF(ISNUMBER('実質公債費比率（分子）の構造'!K$53),'実質公債費比率（分子）の構造'!K$53,NA())</f>
        <v>162</v>
      </c>
      <c r="D50" s="161" t="e">
        <f>NA()</f>
        <v>#N/A</v>
      </c>
      <c r="E50" s="161" t="e">
        <f>NA()</f>
        <v>#N/A</v>
      </c>
      <c r="F50" s="161">
        <f>IF(ISNUMBER('実質公債費比率（分子）の構造'!L$53),'実質公債費比率（分子）の構造'!L$53,NA())</f>
        <v>128</v>
      </c>
      <c r="G50" s="161" t="e">
        <f>NA()</f>
        <v>#N/A</v>
      </c>
      <c r="H50" s="161" t="e">
        <f>NA()</f>
        <v>#N/A</v>
      </c>
      <c r="I50" s="161">
        <f>IF(ISNUMBER('実質公債費比率（分子）の構造'!M$53),'実質公債費比率（分子）の構造'!M$53,NA())</f>
        <v>115</v>
      </c>
      <c r="J50" s="161" t="e">
        <f>NA()</f>
        <v>#N/A</v>
      </c>
      <c r="K50" s="161" t="e">
        <f>NA()</f>
        <v>#N/A</v>
      </c>
      <c r="L50" s="161">
        <f>IF(ISNUMBER('実質公債費比率（分子）の構造'!N$53),'実質公債費比率（分子）の構造'!N$53,NA())</f>
        <v>130</v>
      </c>
      <c r="M50" s="161" t="e">
        <f>NA()</f>
        <v>#N/A</v>
      </c>
      <c r="N50" s="161" t="e">
        <f>NA()</f>
        <v>#N/A</v>
      </c>
      <c r="O50" s="161">
        <f>IF(ISNUMBER('実質公債費比率（分子）の構造'!O$53),'実質公債費比率（分子）の構造'!O$53,NA())</f>
        <v>118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2728</v>
      </c>
      <c r="E56" s="160"/>
      <c r="F56" s="160"/>
      <c r="G56" s="160">
        <f>'将来負担比率（分子）の構造'!J$52</f>
        <v>2794</v>
      </c>
      <c r="H56" s="160"/>
      <c r="I56" s="160"/>
      <c r="J56" s="160">
        <f>'将来負担比率（分子）の構造'!K$52</f>
        <v>2754</v>
      </c>
      <c r="K56" s="160"/>
      <c r="L56" s="160"/>
      <c r="M56" s="160">
        <f>'将来負担比率（分子）の構造'!L$52</f>
        <v>2720</v>
      </c>
      <c r="N56" s="160"/>
      <c r="O56" s="160"/>
      <c r="P56" s="160">
        <f>'将来負担比率（分子）の構造'!M$52</f>
        <v>2697</v>
      </c>
    </row>
    <row r="57" spans="1:16">
      <c r="A57" s="160" t="s">
        <v>36</v>
      </c>
      <c r="B57" s="160"/>
      <c r="C57" s="160"/>
      <c r="D57" s="160">
        <f>'将来負担比率（分子）の構造'!I$51</f>
        <v>188</v>
      </c>
      <c r="E57" s="160"/>
      <c r="F57" s="160"/>
      <c r="G57" s="160">
        <f>'将来負担比率（分子）の構造'!J$51</f>
        <v>147</v>
      </c>
      <c r="H57" s="160"/>
      <c r="I57" s="160"/>
      <c r="J57" s="160">
        <f>'将来負担比率（分子）の構造'!K$51</f>
        <v>112</v>
      </c>
      <c r="K57" s="160"/>
      <c r="L57" s="160"/>
      <c r="M57" s="160">
        <f>'将来負担比率（分子）の構造'!L$51</f>
        <v>129</v>
      </c>
      <c r="N57" s="160"/>
      <c r="O57" s="160"/>
      <c r="P57" s="160">
        <f>'将来負担比率（分子）の構造'!M$51</f>
        <v>101</v>
      </c>
    </row>
    <row r="58" spans="1:16">
      <c r="A58" s="160" t="s">
        <v>35</v>
      </c>
      <c r="B58" s="160"/>
      <c r="C58" s="160"/>
      <c r="D58" s="160">
        <f>'将来負担比率（分子）の構造'!I$50</f>
        <v>1215</v>
      </c>
      <c r="E58" s="160"/>
      <c r="F58" s="160"/>
      <c r="G58" s="160">
        <f>'将来負担比率（分子）の構造'!J$50</f>
        <v>1242</v>
      </c>
      <c r="H58" s="160"/>
      <c r="I58" s="160"/>
      <c r="J58" s="160">
        <f>'将来負担比率（分子）の構造'!K$50</f>
        <v>1302</v>
      </c>
      <c r="K58" s="160"/>
      <c r="L58" s="160"/>
      <c r="M58" s="160">
        <f>'将来負担比率（分子）の構造'!L$50</f>
        <v>1337</v>
      </c>
      <c r="N58" s="160"/>
      <c r="O58" s="160"/>
      <c r="P58" s="160">
        <f>'将来負担比率（分子）の構造'!M$50</f>
        <v>1467</v>
      </c>
    </row>
    <row r="59" spans="1:16">
      <c r="A59" s="160" t="s">
        <v>33</v>
      </c>
      <c r="B59" s="160" t="str">
        <f>'将来負担比率（分子）の構造'!I$49</f>
        <v>-</v>
      </c>
      <c r="C59" s="160"/>
      <c r="D59" s="160"/>
      <c r="E59" s="160">
        <f>'将来負担比率（分子）の構造'!J$49</f>
        <v>0</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289</v>
      </c>
      <c r="C62" s="160"/>
      <c r="D62" s="160"/>
      <c r="E62" s="160">
        <f>'将来負担比率（分子）の構造'!J$45</f>
        <v>221</v>
      </c>
      <c r="F62" s="160"/>
      <c r="G62" s="160"/>
      <c r="H62" s="160">
        <f>'将来負担比率（分子）の構造'!K$45</f>
        <v>177</v>
      </c>
      <c r="I62" s="160"/>
      <c r="J62" s="160"/>
      <c r="K62" s="160">
        <f>'将来負担比率（分子）の構造'!L$45</f>
        <v>163</v>
      </c>
      <c r="L62" s="160"/>
      <c r="M62" s="160"/>
      <c r="N62" s="160">
        <f>'将来負担比率（分子）の構造'!M$45</f>
        <v>118</v>
      </c>
      <c r="O62" s="160"/>
      <c r="P62" s="160"/>
    </row>
    <row r="63" spans="1:16">
      <c r="A63" s="160" t="s">
        <v>28</v>
      </c>
      <c r="B63" s="160">
        <f>'将来負担比率（分子）の構造'!I$44</f>
        <v>5</v>
      </c>
      <c r="C63" s="160"/>
      <c r="D63" s="160"/>
      <c r="E63" s="160">
        <f>'将来負担比率（分子）の構造'!J$44</f>
        <v>0</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617</v>
      </c>
      <c r="C64" s="160"/>
      <c r="D64" s="160"/>
      <c r="E64" s="160">
        <f>'将来負担比率（分子）の構造'!J$43</f>
        <v>608</v>
      </c>
      <c r="F64" s="160"/>
      <c r="G64" s="160"/>
      <c r="H64" s="160">
        <f>'将来負担比率（分子）の構造'!K$43</f>
        <v>522</v>
      </c>
      <c r="I64" s="160"/>
      <c r="J64" s="160"/>
      <c r="K64" s="160">
        <f>'将来負担比率（分子）の構造'!L$43</f>
        <v>590</v>
      </c>
      <c r="L64" s="160"/>
      <c r="M64" s="160"/>
      <c r="N64" s="160">
        <f>'将来負担比率（分子）の構造'!M$43</f>
        <v>540</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3191</v>
      </c>
      <c r="C66" s="160"/>
      <c r="D66" s="160"/>
      <c r="E66" s="160">
        <f>'将来負担比率（分子）の構造'!J$41</f>
        <v>3138</v>
      </c>
      <c r="F66" s="160"/>
      <c r="G66" s="160"/>
      <c r="H66" s="160">
        <f>'将来負担比率（分子）の構造'!K$41</f>
        <v>3041</v>
      </c>
      <c r="I66" s="160"/>
      <c r="J66" s="160"/>
      <c r="K66" s="160">
        <f>'将来負担比率（分子）の構造'!L$41</f>
        <v>2949</v>
      </c>
      <c r="L66" s="160"/>
      <c r="M66" s="160"/>
      <c r="N66" s="160">
        <f>'将来負担比率（分子）の構造'!M$41</f>
        <v>2858</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505</v>
      </c>
      <c r="C72" s="164">
        <f>基金残高に係る経年分析!G55</f>
        <v>565</v>
      </c>
      <c r="D72" s="164">
        <f>基金残高に係る経年分析!H55</f>
        <v>674</v>
      </c>
    </row>
    <row r="73" spans="1:16">
      <c r="A73" s="163" t="s">
        <v>72</v>
      </c>
      <c r="B73" s="164">
        <f>基金残高に係る経年分析!F56</f>
        <v>280</v>
      </c>
      <c r="C73" s="164">
        <f>基金残高に係る経年分析!G56</f>
        <v>280</v>
      </c>
      <c r="D73" s="164">
        <f>基金残高に係る経年分析!H56</f>
        <v>281</v>
      </c>
    </row>
    <row r="74" spans="1:16">
      <c r="A74" s="163" t="s">
        <v>73</v>
      </c>
      <c r="B74" s="164">
        <f>基金残高に係る経年分析!F57</f>
        <v>267</v>
      </c>
      <c r="C74" s="164">
        <f>基金残高に係る経年分析!G57</f>
        <v>267</v>
      </c>
      <c r="D74" s="164">
        <f>基金残高に係る経年分析!H57</f>
        <v>270</v>
      </c>
    </row>
  </sheetData>
  <sheetProtection algorithmName="SHA-512" hashValue="8uixcYBaal/uCgyAuUmjU2of3sOnuFQvcUvcZgRFur6CGuIJdWqttmsgUI2pU+JFjcBsAUErL/ka+hOPowPNug==" saltValue="+sj58GjOUXFMvt+tBlV2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95480</v>
      </c>
      <c r="S5" s="707"/>
      <c r="T5" s="707"/>
      <c r="U5" s="707"/>
      <c r="V5" s="707"/>
      <c r="W5" s="707"/>
      <c r="X5" s="707"/>
      <c r="Y5" s="753"/>
      <c r="Z5" s="771">
        <v>3.1</v>
      </c>
      <c r="AA5" s="771"/>
      <c r="AB5" s="771"/>
      <c r="AC5" s="771"/>
      <c r="AD5" s="772">
        <v>95480</v>
      </c>
      <c r="AE5" s="772"/>
      <c r="AF5" s="772"/>
      <c r="AG5" s="772"/>
      <c r="AH5" s="772"/>
      <c r="AI5" s="772"/>
      <c r="AJ5" s="772"/>
      <c r="AK5" s="772"/>
      <c r="AL5" s="754">
        <v>6</v>
      </c>
      <c r="AM5" s="723"/>
      <c r="AN5" s="723"/>
      <c r="AO5" s="755"/>
      <c r="AP5" s="740" t="s">
        <v>222</v>
      </c>
      <c r="AQ5" s="741"/>
      <c r="AR5" s="741"/>
      <c r="AS5" s="741"/>
      <c r="AT5" s="741"/>
      <c r="AU5" s="741"/>
      <c r="AV5" s="741"/>
      <c r="AW5" s="741"/>
      <c r="AX5" s="741"/>
      <c r="AY5" s="741"/>
      <c r="AZ5" s="741"/>
      <c r="BA5" s="741"/>
      <c r="BB5" s="741"/>
      <c r="BC5" s="741"/>
      <c r="BD5" s="741"/>
      <c r="BE5" s="741"/>
      <c r="BF5" s="742"/>
      <c r="BG5" s="641">
        <v>95480</v>
      </c>
      <c r="BH5" s="644"/>
      <c r="BI5" s="644"/>
      <c r="BJ5" s="644"/>
      <c r="BK5" s="644"/>
      <c r="BL5" s="644"/>
      <c r="BM5" s="644"/>
      <c r="BN5" s="645"/>
      <c r="BO5" s="703">
        <v>100</v>
      </c>
      <c r="BP5" s="703"/>
      <c r="BQ5" s="703"/>
      <c r="BR5" s="703"/>
      <c r="BS5" s="704" t="s">
        <v>223</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215</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32091</v>
      </c>
      <c r="S6" s="644"/>
      <c r="T6" s="644"/>
      <c r="U6" s="644"/>
      <c r="V6" s="644"/>
      <c r="W6" s="644"/>
      <c r="X6" s="644"/>
      <c r="Y6" s="645"/>
      <c r="Z6" s="703">
        <v>1.1000000000000001</v>
      </c>
      <c r="AA6" s="703"/>
      <c r="AB6" s="703"/>
      <c r="AC6" s="703"/>
      <c r="AD6" s="704">
        <v>32091</v>
      </c>
      <c r="AE6" s="704"/>
      <c r="AF6" s="704"/>
      <c r="AG6" s="704"/>
      <c r="AH6" s="704"/>
      <c r="AI6" s="704"/>
      <c r="AJ6" s="704"/>
      <c r="AK6" s="704"/>
      <c r="AL6" s="646">
        <v>2</v>
      </c>
      <c r="AM6" s="647"/>
      <c r="AN6" s="647"/>
      <c r="AO6" s="705"/>
      <c r="AP6" s="638" t="s">
        <v>228</v>
      </c>
      <c r="AQ6" s="639"/>
      <c r="AR6" s="639"/>
      <c r="AS6" s="639"/>
      <c r="AT6" s="639"/>
      <c r="AU6" s="639"/>
      <c r="AV6" s="639"/>
      <c r="AW6" s="639"/>
      <c r="AX6" s="639"/>
      <c r="AY6" s="639"/>
      <c r="AZ6" s="639"/>
      <c r="BA6" s="639"/>
      <c r="BB6" s="639"/>
      <c r="BC6" s="639"/>
      <c r="BD6" s="639"/>
      <c r="BE6" s="639"/>
      <c r="BF6" s="640"/>
      <c r="BG6" s="641">
        <v>95480</v>
      </c>
      <c r="BH6" s="644"/>
      <c r="BI6" s="644"/>
      <c r="BJ6" s="644"/>
      <c r="BK6" s="644"/>
      <c r="BL6" s="644"/>
      <c r="BM6" s="644"/>
      <c r="BN6" s="645"/>
      <c r="BO6" s="703">
        <v>100</v>
      </c>
      <c r="BP6" s="703"/>
      <c r="BQ6" s="703"/>
      <c r="BR6" s="703"/>
      <c r="BS6" s="704" t="s">
        <v>168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63314</v>
      </c>
      <c r="CS6" s="644"/>
      <c r="CT6" s="644"/>
      <c r="CU6" s="644"/>
      <c r="CV6" s="644"/>
      <c r="CW6" s="644"/>
      <c r="CX6" s="644"/>
      <c r="CY6" s="645"/>
      <c r="CZ6" s="754">
        <v>2.2000000000000002</v>
      </c>
      <c r="DA6" s="723"/>
      <c r="DB6" s="723"/>
      <c r="DC6" s="757"/>
      <c r="DD6" s="649" t="s">
        <v>168</v>
      </c>
      <c r="DE6" s="644"/>
      <c r="DF6" s="644"/>
      <c r="DG6" s="644"/>
      <c r="DH6" s="644"/>
      <c r="DI6" s="644"/>
      <c r="DJ6" s="644"/>
      <c r="DK6" s="644"/>
      <c r="DL6" s="644"/>
      <c r="DM6" s="644"/>
      <c r="DN6" s="644"/>
      <c r="DO6" s="644"/>
      <c r="DP6" s="645"/>
      <c r="DQ6" s="649">
        <v>63314</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176</v>
      </c>
      <c r="S7" s="644"/>
      <c r="T7" s="644"/>
      <c r="U7" s="644"/>
      <c r="V7" s="644"/>
      <c r="W7" s="644"/>
      <c r="X7" s="644"/>
      <c r="Y7" s="645"/>
      <c r="Z7" s="703">
        <v>0</v>
      </c>
      <c r="AA7" s="703"/>
      <c r="AB7" s="703"/>
      <c r="AC7" s="703"/>
      <c r="AD7" s="704">
        <v>176</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42812</v>
      </c>
      <c r="BH7" s="644"/>
      <c r="BI7" s="644"/>
      <c r="BJ7" s="644"/>
      <c r="BK7" s="644"/>
      <c r="BL7" s="644"/>
      <c r="BM7" s="644"/>
      <c r="BN7" s="645"/>
      <c r="BO7" s="703">
        <v>44.8</v>
      </c>
      <c r="BP7" s="703"/>
      <c r="BQ7" s="703"/>
      <c r="BR7" s="703"/>
      <c r="BS7" s="704" t="s">
        <v>168</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858997</v>
      </c>
      <c r="CS7" s="644"/>
      <c r="CT7" s="644"/>
      <c r="CU7" s="644"/>
      <c r="CV7" s="644"/>
      <c r="CW7" s="644"/>
      <c r="CX7" s="644"/>
      <c r="CY7" s="645"/>
      <c r="CZ7" s="703">
        <v>29.2</v>
      </c>
      <c r="DA7" s="703"/>
      <c r="DB7" s="703"/>
      <c r="DC7" s="703"/>
      <c r="DD7" s="649">
        <v>103803</v>
      </c>
      <c r="DE7" s="644"/>
      <c r="DF7" s="644"/>
      <c r="DG7" s="644"/>
      <c r="DH7" s="644"/>
      <c r="DI7" s="644"/>
      <c r="DJ7" s="644"/>
      <c r="DK7" s="644"/>
      <c r="DL7" s="644"/>
      <c r="DM7" s="644"/>
      <c r="DN7" s="644"/>
      <c r="DO7" s="644"/>
      <c r="DP7" s="645"/>
      <c r="DQ7" s="649">
        <v>696475</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213</v>
      </c>
      <c r="S8" s="644"/>
      <c r="T8" s="644"/>
      <c r="U8" s="644"/>
      <c r="V8" s="644"/>
      <c r="W8" s="644"/>
      <c r="X8" s="644"/>
      <c r="Y8" s="645"/>
      <c r="Z8" s="703">
        <v>0</v>
      </c>
      <c r="AA8" s="703"/>
      <c r="AB8" s="703"/>
      <c r="AC8" s="703"/>
      <c r="AD8" s="704">
        <v>213</v>
      </c>
      <c r="AE8" s="704"/>
      <c r="AF8" s="704"/>
      <c r="AG8" s="704"/>
      <c r="AH8" s="704"/>
      <c r="AI8" s="704"/>
      <c r="AJ8" s="704"/>
      <c r="AK8" s="704"/>
      <c r="AL8" s="646">
        <v>0</v>
      </c>
      <c r="AM8" s="647"/>
      <c r="AN8" s="647"/>
      <c r="AO8" s="705"/>
      <c r="AP8" s="638" t="s">
        <v>234</v>
      </c>
      <c r="AQ8" s="639"/>
      <c r="AR8" s="639"/>
      <c r="AS8" s="639"/>
      <c r="AT8" s="639"/>
      <c r="AU8" s="639"/>
      <c r="AV8" s="639"/>
      <c r="AW8" s="639"/>
      <c r="AX8" s="639"/>
      <c r="AY8" s="639"/>
      <c r="AZ8" s="639"/>
      <c r="BA8" s="639"/>
      <c r="BB8" s="639"/>
      <c r="BC8" s="639"/>
      <c r="BD8" s="639"/>
      <c r="BE8" s="639"/>
      <c r="BF8" s="640"/>
      <c r="BG8" s="641">
        <v>1930</v>
      </c>
      <c r="BH8" s="644"/>
      <c r="BI8" s="644"/>
      <c r="BJ8" s="644"/>
      <c r="BK8" s="644"/>
      <c r="BL8" s="644"/>
      <c r="BM8" s="644"/>
      <c r="BN8" s="645"/>
      <c r="BO8" s="703">
        <v>2</v>
      </c>
      <c r="BP8" s="703"/>
      <c r="BQ8" s="703"/>
      <c r="BR8" s="703"/>
      <c r="BS8" s="649" t="s">
        <v>223</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350826</v>
      </c>
      <c r="CS8" s="644"/>
      <c r="CT8" s="644"/>
      <c r="CU8" s="644"/>
      <c r="CV8" s="644"/>
      <c r="CW8" s="644"/>
      <c r="CX8" s="644"/>
      <c r="CY8" s="645"/>
      <c r="CZ8" s="703">
        <v>11.9</v>
      </c>
      <c r="DA8" s="703"/>
      <c r="DB8" s="703"/>
      <c r="DC8" s="703"/>
      <c r="DD8" s="649">
        <v>682</v>
      </c>
      <c r="DE8" s="644"/>
      <c r="DF8" s="644"/>
      <c r="DG8" s="644"/>
      <c r="DH8" s="644"/>
      <c r="DI8" s="644"/>
      <c r="DJ8" s="644"/>
      <c r="DK8" s="644"/>
      <c r="DL8" s="644"/>
      <c r="DM8" s="644"/>
      <c r="DN8" s="644"/>
      <c r="DO8" s="644"/>
      <c r="DP8" s="645"/>
      <c r="DQ8" s="649">
        <v>214809</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212</v>
      </c>
      <c r="S9" s="644"/>
      <c r="T9" s="644"/>
      <c r="U9" s="644"/>
      <c r="V9" s="644"/>
      <c r="W9" s="644"/>
      <c r="X9" s="644"/>
      <c r="Y9" s="645"/>
      <c r="Z9" s="703">
        <v>0</v>
      </c>
      <c r="AA9" s="703"/>
      <c r="AB9" s="703"/>
      <c r="AC9" s="703"/>
      <c r="AD9" s="704">
        <v>212</v>
      </c>
      <c r="AE9" s="704"/>
      <c r="AF9" s="704"/>
      <c r="AG9" s="704"/>
      <c r="AH9" s="704"/>
      <c r="AI9" s="704"/>
      <c r="AJ9" s="704"/>
      <c r="AK9" s="704"/>
      <c r="AL9" s="646">
        <v>0</v>
      </c>
      <c r="AM9" s="647"/>
      <c r="AN9" s="647"/>
      <c r="AO9" s="705"/>
      <c r="AP9" s="638" t="s">
        <v>237</v>
      </c>
      <c r="AQ9" s="639"/>
      <c r="AR9" s="639"/>
      <c r="AS9" s="639"/>
      <c r="AT9" s="639"/>
      <c r="AU9" s="639"/>
      <c r="AV9" s="639"/>
      <c r="AW9" s="639"/>
      <c r="AX9" s="639"/>
      <c r="AY9" s="639"/>
      <c r="AZ9" s="639"/>
      <c r="BA9" s="639"/>
      <c r="BB9" s="639"/>
      <c r="BC9" s="639"/>
      <c r="BD9" s="639"/>
      <c r="BE9" s="639"/>
      <c r="BF9" s="640"/>
      <c r="BG9" s="641">
        <v>34864</v>
      </c>
      <c r="BH9" s="644"/>
      <c r="BI9" s="644"/>
      <c r="BJ9" s="644"/>
      <c r="BK9" s="644"/>
      <c r="BL9" s="644"/>
      <c r="BM9" s="644"/>
      <c r="BN9" s="645"/>
      <c r="BO9" s="703">
        <v>36.5</v>
      </c>
      <c r="BP9" s="703"/>
      <c r="BQ9" s="703"/>
      <c r="BR9" s="703"/>
      <c r="BS9" s="649" t="s">
        <v>168</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180188</v>
      </c>
      <c r="CS9" s="644"/>
      <c r="CT9" s="644"/>
      <c r="CU9" s="644"/>
      <c r="CV9" s="644"/>
      <c r="CW9" s="644"/>
      <c r="CX9" s="644"/>
      <c r="CY9" s="645"/>
      <c r="CZ9" s="703">
        <v>6.1</v>
      </c>
      <c r="DA9" s="703"/>
      <c r="DB9" s="703"/>
      <c r="DC9" s="703"/>
      <c r="DD9" s="649">
        <v>2842</v>
      </c>
      <c r="DE9" s="644"/>
      <c r="DF9" s="644"/>
      <c r="DG9" s="644"/>
      <c r="DH9" s="644"/>
      <c r="DI9" s="644"/>
      <c r="DJ9" s="644"/>
      <c r="DK9" s="644"/>
      <c r="DL9" s="644"/>
      <c r="DM9" s="644"/>
      <c r="DN9" s="644"/>
      <c r="DO9" s="644"/>
      <c r="DP9" s="645"/>
      <c r="DQ9" s="649">
        <v>152693</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223</v>
      </c>
      <c r="S10" s="644"/>
      <c r="T10" s="644"/>
      <c r="U10" s="644"/>
      <c r="V10" s="644"/>
      <c r="W10" s="644"/>
      <c r="X10" s="644"/>
      <c r="Y10" s="645"/>
      <c r="Z10" s="703" t="s">
        <v>168</v>
      </c>
      <c r="AA10" s="703"/>
      <c r="AB10" s="703"/>
      <c r="AC10" s="703"/>
      <c r="AD10" s="704" t="s">
        <v>168</v>
      </c>
      <c r="AE10" s="704"/>
      <c r="AF10" s="704"/>
      <c r="AG10" s="704"/>
      <c r="AH10" s="704"/>
      <c r="AI10" s="704"/>
      <c r="AJ10" s="704"/>
      <c r="AK10" s="704"/>
      <c r="AL10" s="646" t="s">
        <v>131</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3724</v>
      </c>
      <c r="BH10" s="644"/>
      <c r="BI10" s="644"/>
      <c r="BJ10" s="644"/>
      <c r="BK10" s="644"/>
      <c r="BL10" s="644"/>
      <c r="BM10" s="644"/>
      <c r="BN10" s="645"/>
      <c r="BO10" s="703">
        <v>3.9</v>
      </c>
      <c r="BP10" s="703"/>
      <c r="BQ10" s="703"/>
      <c r="BR10" s="703"/>
      <c r="BS10" s="649" t="s">
        <v>223</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131</v>
      </c>
      <c r="CS10" s="644"/>
      <c r="CT10" s="644"/>
      <c r="CU10" s="644"/>
      <c r="CV10" s="644"/>
      <c r="CW10" s="644"/>
      <c r="CX10" s="644"/>
      <c r="CY10" s="645"/>
      <c r="CZ10" s="703" t="s">
        <v>131</v>
      </c>
      <c r="DA10" s="703"/>
      <c r="DB10" s="703"/>
      <c r="DC10" s="703"/>
      <c r="DD10" s="649" t="s">
        <v>223</v>
      </c>
      <c r="DE10" s="644"/>
      <c r="DF10" s="644"/>
      <c r="DG10" s="644"/>
      <c r="DH10" s="644"/>
      <c r="DI10" s="644"/>
      <c r="DJ10" s="644"/>
      <c r="DK10" s="644"/>
      <c r="DL10" s="644"/>
      <c r="DM10" s="644"/>
      <c r="DN10" s="644"/>
      <c r="DO10" s="644"/>
      <c r="DP10" s="645"/>
      <c r="DQ10" s="649" t="s">
        <v>168</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223</v>
      </c>
      <c r="S11" s="644"/>
      <c r="T11" s="644"/>
      <c r="U11" s="644"/>
      <c r="V11" s="644"/>
      <c r="W11" s="644"/>
      <c r="X11" s="644"/>
      <c r="Y11" s="645"/>
      <c r="Z11" s="703" t="s">
        <v>223</v>
      </c>
      <c r="AA11" s="703"/>
      <c r="AB11" s="703"/>
      <c r="AC11" s="703"/>
      <c r="AD11" s="704" t="s">
        <v>168</v>
      </c>
      <c r="AE11" s="704"/>
      <c r="AF11" s="704"/>
      <c r="AG11" s="704"/>
      <c r="AH11" s="704"/>
      <c r="AI11" s="704"/>
      <c r="AJ11" s="704"/>
      <c r="AK11" s="704"/>
      <c r="AL11" s="646" t="s">
        <v>168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2294</v>
      </c>
      <c r="BH11" s="644"/>
      <c r="BI11" s="644"/>
      <c r="BJ11" s="644"/>
      <c r="BK11" s="644"/>
      <c r="BL11" s="644"/>
      <c r="BM11" s="644"/>
      <c r="BN11" s="645"/>
      <c r="BO11" s="703">
        <v>2.4</v>
      </c>
      <c r="BP11" s="703"/>
      <c r="BQ11" s="703"/>
      <c r="BR11" s="703"/>
      <c r="BS11" s="649" t="s">
        <v>168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185699</v>
      </c>
      <c r="CS11" s="644"/>
      <c r="CT11" s="644"/>
      <c r="CU11" s="644"/>
      <c r="CV11" s="644"/>
      <c r="CW11" s="644"/>
      <c r="CX11" s="644"/>
      <c r="CY11" s="645"/>
      <c r="CZ11" s="703">
        <v>6.3</v>
      </c>
      <c r="DA11" s="703"/>
      <c r="DB11" s="703"/>
      <c r="DC11" s="703"/>
      <c r="DD11" s="649">
        <v>15796</v>
      </c>
      <c r="DE11" s="644"/>
      <c r="DF11" s="644"/>
      <c r="DG11" s="644"/>
      <c r="DH11" s="644"/>
      <c r="DI11" s="644"/>
      <c r="DJ11" s="644"/>
      <c r="DK11" s="644"/>
      <c r="DL11" s="644"/>
      <c r="DM11" s="644"/>
      <c r="DN11" s="644"/>
      <c r="DO11" s="644"/>
      <c r="DP11" s="645"/>
      <c r="DQ11" s="649">
        <v>148220</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24334</v>
      </c>
      <c r="S12" s="644"/>
      <c r="T12" s="644"/>
      <c r="U12" s="644"/>
      <c r="V12" s="644"/>
      <c r="W12" s="644"/>
      <c r="X12" s="644"/>
      <c r="Y12" s="645"/>
      <c r="Z12" s="703">
        <v>0.8</v>
      </c>
      <c r="AA12" s="703"/>
      <c r="AB12" s="703"/>
      <c r="AC12" s="703"/>
      <c r="AD12" s="704">
        <v>24334</v>
      </c>
      <c r="AE12" s="704"/>
      <c r="AF12" s="704"/>
      <c r="AG12" s="704"/>
      <c r="AH12" s="704"/>
      <c r="AI12" s="704"/>
      <c r="AJ12" s="704"/>
      <c r="AK12" s="704"/>
      <c r="AL12" s="646">
        <v>1.5</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42117</v>
      </c>
      <c r="BH12" s="644"/>
      <c r="BI12" s="644"/>
      <c r="BJ12" s="644"/>
      <c r="BK12" s="644"/>
      <c r="BL12" s="644"/>
      <c r="BM12" s="644"/>
      <c r="BN12" s="645"/>
      <c r="BO12" s="703">
        <v>44.1</v>
      </c>
      <c r="BP12" s="703"/>
      <c r="BQ12" s="703"/>
      <c r="BR12" s="703"/>
      <c r="BS12" s="649" t="s">
        <v>131</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23167</v>
      </c>
      <c r="CS12" s="644"/>
      <c r="CT12" s="644"/>
      <c r="CU12" s="644"/>
      <c r="CV12" s="644"/>
      <c r="CW12" s="644"/>
      <c r="CX12" s="644"/>
      <c r="CY12" s="645"/>
      <c r="CZ12" s="703">
        <v>0.8</v>
      </c>
      <c r="DA12" s="703"/>
      <c r="DB12" s="703"/>
      <c r="DC12" s="703"/>
      <c r="DD12" s="649">
        <v>9709</v>
      </c>
      <c r="DE12" s="644"/>
      <c r="DF12" s="644"/>
      <c r="DG12" s="644"/>
      <c r="DH12" s="644"/>
      <c r="DI12" s="644"/>
      <c r="DJ12" s="644"/>
      <c r="DK12" s="644"/>
      <c r="DL12" s="644"/>
      <c r="DM12" s="644"/>
      <c r="DN12" s="644"/>
      <c r="DO12" s="644"/>
      <c r="DP12" s="645"/>
      <c r="DQ12" s="649">
        <v>20186</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t="s">
        <v>131</v>
      </c>
      <c r="S13" s="644"/>
      <c r="T13" s="644"/>
      <c r="U13" s="644"/>
      <c r="V13" s="644"/>
      <c r="W13" s="644"/>
      <c r="X13" s="644"/>
      <c r="Y13" s="645"/>
      <c r="Z13" s="703" t="s">
        <v>223</v>
      </c>
      <c r="AA13" s="703"/>
      <c r="AB13" s="703"/>
      <c r="AC13" s="703"/>
      <c r="AD13" s="704" t="s">
        <v>168</v>
      </c>
      <c r="AE13" s="704"/>
      <c r="AF13" s="704"/>
      <c r="AG13" s="704"/>
      <c r="AH13" s="704"/>
      <c r="AI13" s="704"/>
      <c r="AJ13" s="704"/>
      <c r="AK13" s="704"/>
      <c r="AL13" s="646" t="s">
        <v>168</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42093</v>
      </c>
      <c r="BH13" s="644"/>
      <c r="BI13" s="644"/>
      <c r="BJ13" s="644"/>
      <c r="BK13" s="644"/>
      <c r="BL13" s="644"/>
      <c r="BM13" s="644"/>
      <c r="BN13" s="645"/>
      <c r="BO13" s="703">
        <v>44.1</v>
      </c>
      <c r="BP13" s="703"/>
      <c r="BQ13" s="703"/>
      <c r="BR13" s="703"/>
      <c r="BS13" s="649" t="s">
        <v>131</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514057</v>
      </c>
      <c r="CS13" s="644"/>
      <c r="CT13" s="644"/>
      <c r="CU13" s="644"/>
      <c r="CV13" s="644"/>
      <c r="CW13" s="644"/>
      <c r="CX13" s="644"/>
      <c r="CY13" s="645"/>
      <c r="CZ13" s="703">
        <v>17.5</v>
      </c>
      <c r="DA13" s="703"/>
      <c r="DB13" s="703"/>
      <c r="DC13" s="703"/>
      <c r="DD13" s="649">
        <v>437201</v>
      </c>
      <c r="DE13" s="644"/>
      <c r="DF13" s="644"/>
      <c r="DG13" s="644"/>
      <c r="DH13" s="644"/>
      <c r="DI13" s="644"/>
      <c r="DJ13" s="644"/>
      <c r="DK13" s="644"/>
      <c r="DL13" s="644"/>
      <c r="DM13" s="644"/>
      <c r="DN13" s="644"/>
      <c r="DO13" s="644"/>
      <c r="DP13" s="645"/>
      <c r="DQ13" s="649">
        <v>93881</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223</v>
      </c>
      <c r="S14" s="644"/>
      <c r="T14" s="644"/>
      <c r="U14" s="644"/>
      <c r="V14" s="644"/>
      <c r="W14" s="644"/>
      <c r="X14" s="644"/>
      <c r="Y14" s="645"/>
      <c r="Z14" s="703" t="s">
        <v>168</v>
      </c>
      <c r="AA14" s="703"/>
      <c r="AB14" s="703"/>
      <c r="AC14" s="703"/>
      <c r="AD14" s="704" t="s">
        <v>168</v>
      </c>
      <c r="AE14" s="704"/>
      <c r="AF14" s="704"/>
      <c r="AG14" s="704"/>
      <c r="AH14" s="704"/>
      <c r="AI14" s="704"/>
      <c r="AJ14" s="704"/>
      <c r="AK14" s="704"/>
      <c r="AL14" s="646" t="s">
        <v>131</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5542</v>
      </c>
      <c r="BH14" s="644"/>
      <c r="BI14" s="644"/>
      <c r="BJ14" s="644"/>
      <c r="BK14" s="644"/>
      <c r="BL14" s="644"/>
      <c r="BM14" s="644"/>
      <c r="BN14" s="645"/>
      <c r="BO14" s="703">
        <v>5.8</v>
      </c>
      <c r="BP14" s="703"/>
      <c r="BQ14" s="703"/>
      <c r="BR14" s="703"/>
      <c r="BS14" s="649" t="s">
        <v>223</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139172</v>
      </c>
      <c r="CS14" s="644"/>
      <c r="CT14" s="644"/>
      <c r="CU14" s="644"/>
      <c r="CV14" s="644"/>
      <c r="CW14" s="644"/>
      <c r="CX14" s="644"/>
      <c r="CY14" s="645"/>
      <c r="CZ14" s="703">
        <v>4.7</v>
      </c>
      <c r="DA14" s="703"/>
      <c r="DB14" s="703"/>
      <c r="DC14" s="703"/>
      <c r="DD14" s="649">
        <v>23837</v>
      </c>
      <c r="DE14" s="644"/>
      <c r="DF14" s="644"/>
      <c r="DG14" s="644"/>
      <c r="DH14" s="644"/>
      <c r="DI14" s="644"/>
      <c r="DJ14" s="644"/>
      <c r="DK14" s="644"/>
      <c r="DL14" s="644"/>
      <c r="DM14" s="644"/>
      <c r="DN14" s="644"/>
      <c r="DO14" s="644"/>
      <c r="DP14" s="645"/>
      <c r="DQ14" s="649">
        <v>134685</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5552</v>
      </c>
      <c r="S15" s="644"/>
      <c r="T15" s="644"/>
      <c r="U15" s="644"/>
      <c r="V15" s="644"/>
      <c r="W15" s="644"/>
      <c r="X15" s="644"/>
      <c r="Y15" s="645"/>
      <c r="Z15" s="703">
        <v>0.2</v>
      </c>
      <c r="AA15" s="703"/>
      <c r="AB15" s="703"/>
      <c r="AC15" s="703"/>
      <c r="AD15" s="704">
        <v>5552</v>
      </c>
      <c r="AE15" s="704"/>
      <c r="AF15" s="704"/>
      <c r="AG15" s="704"/>
      <c r="AH15" s="704"/>
      <c r="AI15" s="704"/>
      <c r="AJ15" s="704"/>
      <c r="AK15" s="704"/>
      <c r="AL15" s="646">
        <v>0.3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5009</v>
      </c>
      <c r="BH15" s="644"/>
      <c r="BI15" s="644"/>
      <c r="BJ15" s="644"/>
      <c r="BK15" s="644"/>
      <c r="BL15" s="644"/>
      <c r="BM15" s="644"/>
      <c r="BN15" s="645"/>
      <c r="BO15" s="703">
        <v>5.2</v>
      </c>
      <c r="BP15" s="703"/>
      <c r="BQ15" s="703"/>
      <c r="BR15" s="703"/>
      <c r="BS15" s="649" t="s">
        <v>223</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222511</v>
      </c>
      <c r="CS15" s="644"/>
      <c r="CT15" s="644"/>
      <c r="CU15" s="644"/>
      <c r="CV15" s="644"/>
      <c r="CW15" s="644"/>
      <c r="CX15" s="644"/>
      <c r="CY15" s="645"/>
      <c r="CZ15" s="703">
        <v>7.6</v>
      </c>
      <c r="DA15" s="703"/>
      <c r="DB15" s="703"/>
      <c r="DC15" s="703"/>
      <c r="DD15" s="649">
        <v>40989</v>
      </c>
      <c r="DE15" s="644"/>
      <c r="DF15" s="644"/>
      <c r="DG15" s="644"/>
      <c r="DH15" s="644"/>
      <c r="DI15" s="644"/>
      <c r="DJ15" s="644"/>
      <c r="DK15" s="644"/>
      <c r="DL15" s="644"/>
      <c r="DM15" s="644"/>
      <c r="DN15" s="644"/>
      <c r="DO15" s="644"/>
      <c r="DP15" s="645"/>
      <c r="DQ15" s="649">
        <v>168486</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223</v>
      </c>
      <c r="S16" s="644"/>
      <c r="T16" s="644"/>
      <c r="U16" s="644"/>
      <c r="V16" s="644"/>
      <c r="W16" s="644"/>
      <c r="X16" s="644"/>
      <c r="Y16" s="645"/>
      <c r="Z16" s="703" t="s">
        <v>131</v>
      </c>
      <c r="AA16" s="703"/>
      <c r="AB16" s="703"/>
      <c r="AC16" s="703"/>
      <c r="AD16" s="704" t="s">
        <v>131</v>
      </c>
      <c r="AE16" s="704"/>
      <c r="AF16" s="704"/>
      <c r="AG16" s="704"/>
      <c r="AH16" s="704"/>
      <c r="AI16" s="704"/>
      <c r="AJ16" s="704"/>
      <c r="AK16" s="704"/>
      <c r="AL16" s="646" t="s">
        <v>131</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168</v>
      </c>
      <c r="BH16" s="644"/>
      <c r="BI16" s="644"/>
      <c r="BJ16" s="644"/>
      <c r="BK16" s="644"/>
      <c r="BL16" s="644"/>
      <c r="BM16" s="644"/>
      <c r="BN16" s="645"/>
      <c r="BO16" s="703" t="s">
        <v>168</v>
      </c>
      <c r="BP16" s="703"/>
      <c r="BQ16" s="703"/>
      <c r="BR16" s="703"/>
      <c r="BS16" s="649" t="s">
        <v>131</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19215</v>
      </c>
      <c r="CS16" s="644"/>
      <c r="CT16" s="644"/>
      <c r="CU16" s="644"/>
      <c r="CV16" s="644"/>
      <c r="CW16" s="644"/>
      <c r="CX16" s="644"/>
      <c r="CY16" s="645"/>
      <c r="CZ16" s="703">
        <v>0.7</v>
      </c>
      <c r="DA16" s="703"/>
      <c r="DB16" s="703"/>
      <c r="DC16" s="703"/>
      <c r="DD16" s="649" t="s">
        <v>131</v>
      </c>
      <c r="DE16" s="644"/>
      <c r="DF16" s="644"/>
      <c r="DG16" s="644"/>
      <c r="DH16" s="644"/>
      <c r="DI16" s="644"/>
      <c r="DJ16" s="644"/>
      <c r="DK16" s="644"/>
      <c r="DL16" s="644"/>
      <c r="DM16" s="644"/>
      <c r="DN16" s="644"/>
      <c r="DO16" s="644"/>
      <c r="DP16" s="645"/>
      <c r="DQ16" s="649">
        <v>16282</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19</v>
      </c>
      <c r="S17" s="644"/>
      <c r="T17" s="644"/>
      <c r="U17" s="644"/>
      <c r="V17" s="644"/>
      <c r="W17" s="644"/>
      <c r="X17" s="644"/>
      <c r="Y17" s="645"/>
      <c r="Z17" s="703">
        <v>0</v>
      </c>
      <c r="AA17" s="703"/>
      <c r="AB17" s="703"/>
      <c r="AC17" s="703"/>
      <c r="AD17" s="704">
        <v>19</v>
      </c>
      <c r="AE17" s="704"/>
      <c r="AF17" s="704"/>
      <c r="AG17" s="704"/>
      <c r="AH17" s="704"/>
      <c r="AI17" s="704"/>
      <c r="AJ17" s="704"/>
      <c r="AK17" s="704"/>
      <c r="AL17" s="646">
        <v>0</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168</v>
      </c>
      <c r="BH17" s="644"/>
      <c r="BI17" s="644"/>
      <c r="BJ17" s="644"/>
      <c r="BK17" s="644"/>
      <c r="BL17" s="644"/>
      <c r="BM17" s="644"/>
      <c r="BN17" s="645"/>
      <c r="BO17" s="703" t="s">
        <v>223</v>
      </c>
      <c r="BP17" s="703"/>
      <c r="BQ17" s="703"/>
      <c r="BR17" s="703"/>
      <c r="BS17" s="649" t="s">
        <v>131</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384755</v>
      </c>
      <c r="CS17" s="644"/>
      <c r="CT17" s="644"/>
      <c r="CU17" s="644"/>
      <c r="CV17" s="644"/>
      <c r="CW17" s="644"/>
      <c r="CX17" s="644"/>
      <c r="CY17" s="645"/>
      <c r="CZ17" s="703">
        <v>13.1</v>
      </c>
      <c r="DA17" s="703"/>
      <c r="DB17" s="703"/>
      <c r="DC17" s="703"/>
      <c r="DD17" s="649" t="s">
        <v>168</v>
      </c>
      <c r="DE17" s="644"/>
      <c r="DF17" s="644"/>
      <c r="DG17" s="644"/>
      <c r="DH17" s="644"/>
      <c r="DI17" s="644"/>
      <c r="DJ17" s="644"/>
      <c r="DK17" s="644"/>
      <c r="DL17" s="644"/>
      <c r="DM17" s="644"/>
      <c r="DN17" s="644"/>
      <c r="DO17" s="644"/>
      <c r="DP17" s="645"/>
      <c r="DQ17" s="649">
        <v>359502</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1589196</v>
      </c>
      <c r="S18" s="644"/>
      <c r="T18" s="644"/>
      <c r="U18" s="644"/>
      <c r="V18" s="644"/>
      <c r="W18" s="644"/>
      <c r="X18" s="644"/>
      <c r="Y18" s="645"/>
      <c r="Z18" s="703">
        <v>52.2</v>
      </c>
      <c r="AA18" s="703"/>
      <c r="AB18" s="703"/>
      <c r="AC18" s="703"/>
      <c r="AD18" s="704">
        <v>1424366</v>
      </c>
      <c r="AE18" s="704"/>
      <c r="AF18" s="704"/>
      <c r="AG18" s="704"/>
      <c r="AH18" s="704"/>
      <c r="AI18" s="704"/>
      <c r="AJ18" s="704"/>
      <c r="AK18" s="704"/>
      <c r="AL18" s="646">
        <v>89.5</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168</v>
      </c>
      <c r="BH18" s="644"/>
      <c r="BI18" s="644"/>
      <c r="BJ18" s="644"/>
      <c r="BK18" s="644"/>
      <c r="BL18" s="644"/>
      <c r="BM18" s="644"/>
      <c r="BN18" s="645"/>
      <c r="BO18" s="703" t="s">
        <v>223</v>
      </c>
      <c r="BP18" s="703"/>
      <c r="BQ18" s="703"/>
      <c r="BR18" s="703"/>
      <c r="BS18" s="649" t="s">
        <v>168</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223</v>
      </c>
      <c r="CS18" s="644"/>
      <c r="CT18" s="644"/>
      <c r="CU18" s="644"/>
      <c r="CV18" s="644"/>
      <c r="CW18" s="644"/>
      <c r="CX18" s="644"/>
      <c r="CY18" s="645"/>
      <c r="CZ18" s="703" t="s">
        <v>223</v>
      </c>
      <c r="DA18" s="703"/>
      <c r="DB18" s="703"/>
      <c r="DC18" s="703"/>
      <c r="DD18" s="649" t="s">
        <v>131</v>
      </c>
      <c r="DE18" s="644"/>
      <c r="DF18" s="644"/>
      <c r="DG18" s="644"/>
      <c r="DH18" s="644"/>
      <c r="DI18" s="644"/>
      <c r="DJ18" s="644"/>
      <c r="DK18" s="644"/>
      <c r="DL18" s="644"/>
      <c r="DM18" s="644"/>
      <c r="DN18" s="644"/>
      <c r="DO18" s="644"/>
      <c r="DP18" s="645"/>
      <c r="DQ18" s="649" t="s">
        <v>131</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1424366</v>
      </c>
      <c r="S19" s="644"/>
      <c r="T19" s="644"/>
      <c r="U19" s="644"/>
      <c r="V19" s="644"/>
      <c r="W19" s="644"/>
      <c r="X19" s="644"/>
      <c r="Y19" s="645"/>
      <c r="Z19" s="703">
        <v>46.8</v>
      </c>
      <c r="AA19" s="703"/>
      <c r="AB19" s="703"/>
      <c r="AC19" s="703"/>
      <c r="AD19" s="704">
        <v>1424366</v>
      </c>
      <c r="AE19" s="704"/>
      <c r="AF19" s="704"/>
      <c r="AG19" s="704"/>
      <c r="AH19" s="704"/>
      <c r="AI19" s="704"/>
      <c r="AJ19" s="704"/>
      <c r="AK19" s="704"/>
      <c r="AL19" s="646">
        <v>89.5</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223</v>
      </c>
      <c r="BH19" s="644"/>
      <c r="BI19" s="644"/>
      <c r="BJ19" s="644"/>
      <c r="BK19" s="644"/>
      <c r="BL19" s="644"/>
      <c r="BM19" s="644"/>
      <c r="BN19" s="645"/>
      <c r="BO19" s="703" t="s">
        <v>223</v>
      </c>
      <c r="BP19" s="703"/>
      <c r="BQ19" s="703"/>
      <c r="BR19" s="703"/>
      <c r="BS19" s="649" t="s">
        <v>168</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168</v>
      </c>
      <c r="CS19" s="644"/>
      <c r="CT19" s="644"/>
      <c r="CU19" s="644"/>
      <c r="CV19" s="644"/>
      <c r="CW19" s="644"/>
      <c r="CX19" s="644"/>
      <c r="CY19" s="645"/>
      <c r="CZ19" s="703" t="s">
        <v>168</v>
      </c>
      <c r="DA19" s="703"/>
      <c r="DB19" s="703"/>
      <c r="DC19" s="703"/>
      <c r="DD19" s="649" t="s">
        <v>131</v>
      </c>
      <c r="DE19" s="644"/>
      <c r="DF19" s="644"/>
      <c r="DG19" s="644"/>
      <c r="DH19" s="644"/>
      <c r="DI19" s="644"/>
      <c r="DJ19" s="644"/>
      <c r="DK19" s="644"/>
      <c r="DL19" s="644"/>
      <c r="DM19" s="644"/>
      <c r="DN19" s="644"/>
      <c r="DO19" s="644"/>
      <c r="DP19" s="645"/>
      <c r="DQ19" s="649" t="s">
        <v>223</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164830</v>
      </c>
      <c r="S20" s="644"/>
      <c r="T20" s="644"/>
      <c r="U20" s="644"/>
      <c r="V20" s="644"/>
      <c r="W20" s="644"/>
      <c r="X20" s="644"/>
      <c r="Y20" s="645"/>
      <c r="Z20" s="703">
        <v>5.4</v>
      </c>
      <c r="AA20" s="703"/>
      <c r="AB20" s="703"/>
      <c r="AC20" s="703"/>
      <c r="AD20" s="704" t="s">
        <v>168</v>
      </c>
      <c r="AE20" s="704"/>
      <c r="AF20" s="704"/>
      <c r="AG20" s="704"/>
      <c r="AH20" s="704"/>
      <c r="AI20" s="704"/>
      <c r="AJ20" s="704"/>
      <c r="AK20" s="704"/>
      <c r="AL20" s="646" t="s">
        <v>223</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223</v>
      </c>
      <c r="BH20" s="644"/>
      <c r="BI20" s="644"/>
      <c r="BJ20" s="644"/>
      <c r="BK20" s="644"/>
      <c r="BL20" s="644"/>
      <c r="BM20" s="644"/>
      <c r="BN20" s="645"/>
      <c r="BO20" s="703" t="s">
        <v>223</v>
      </c>
      <c r="BP20" s="703"/>
      <c r="BQ20" s="703"/>
      <c r="BR20" s="703"/>
      <c r="BS20" s="649" t="s">
        <v>168</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2941901</v>
      </c>
      <c r="CS20" s="644"/>
      <c r="CT20" s="644"/>
      <c r="CU20" s="644"/>
      <c r="CV20" s="644"/>
      <c r="CW20" s="644"/>
      <c r="CX20" s="644"/>
      <c r="CY20" s="645"/>
      <c r="CZ20" s="703">
        <v>100</v>
      </c>
      <c r="DA20" s="703"/>
      <c r="DB20" s="703"/>
      <c r="DC20" s="703"/>
      <c r="DD20" s="649">
        <v>634859</v>
      </c>
      <c r="DE20" s="644"/>
      <c r="DF20" s="644"/>
      <c r="DG20" s="644"/>
      <c r="DH20" s="644"/>
      <c r="DI20" s="644"/>
      <c r="DJ20" s="644"/>
      <c r="DK20" s="644"/>
      <c r="DL20" s="644"/>
      <c r="DM20" s="644"/>
      <c r="DN20" s="644"/>
      <c r="DO20" s="644"/>
      <c r="DP20" s="645"/>
      <c r="DQ20" s="649">
        <v>2068533</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168</v>
      </c>
      <c r="S21" s="644"/>
      <c r="T21" s="644"/>
      <c r="U21" s="644"/>
      <c r="V21" s="644"/>
      <c r="W21" s="644"/>
      <c r="X21" s="644"/>
      <c r="Y21" s="645"/>
      <c r="Z21" s="703" t="s">
        <v>131</v>
      </c>
      <c r="AA21" s="703"/>
      <c r="AB21" s="703"/>
      <c r="AC21" s="703"/>
      <c r="AD21" s="704" t="s">
        <v>131</v>
      </c>
      <c r="AE21" s="704"/>
      <c r="AF21" s="704"/>
      <c r="AG21" s="704"/>
      <c r="AH21" s="704"/>
      <c r="AI21" s="704"/>
      <c r="AJ21" s="704"/>
      <c r="AK21" s="704"/>
      <c r="AL21" s="646" t="s">
        <v>168</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131</v>
      </c>
      <c r="BH21" s="644"/>
      <c r="BI21" s="644"/>
      <c r="BJ21" s="644"/>
      <c r="BK21" s="644"/>
      <c r="BL21" s="644"/>
      <c r="BM21" s="644"/>
      <c r="BN21" s="645"/>
      <c r="BO21" s="703" t="s">
        <v>223</v>
      </c>
      <c r="BP21" s="703"/>
      <c r="BQ21" s="703"/>
      <c r="BR21" s="703"/>
      <c r="BS21" s="649" t="s">
        <v>168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1747273</v>
      </c>
      <c r="S22" s="644"/>
      <c r="T22" s="644"/>
      <c r="U22" s="644"/>
      <c r="V22" s="644"/>
      <c r="W22" s="644"/>
      <c r="X22" s="644"/>
      <c r="Y22" s="645"/>
      <c r="Z22" s="703">
        <v>57.4</v>
      </c>
      <c r="AA22" s="703"/>
      <c r="AB22" s="703"/>
      <c r="AC22" s="703"/>
      <c r="AD22" s="704">
        <v>1582443</v>
      </c>
      <c r="AE22" s="704"/>
      <c r="AF22" s="704"/>
      <c r="AG22" s="704"/>
      <c r="AH22" s="704"/>
      <c r="AI22" s="704"/>
      <c r="AJ22" s="704"/>
      <c r="AK22" s="704"/>
      <c r="AL22" s="646">
        <v>99.4</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168</v>
      </c>
      <c r="BH22" s="644"/>
      <c r="BI22" s="644"/>
      <c r="BJ22" s="644"/>
      <c r="BK22" s="644"/>
      <c r="BL22" s="644"/>
      <c r="BM22" s="644"/>
      <c r="BN22" s="645"/>
      <c r="BO22" s="703" t="s">
        <v>223</v>
      </c>
      <c r="BP22" s="703"/>
      <c r="BQ22" s="703"/>
      <c r="BR22" s="703"/>
      <c r="BS22" s="649" t="s">
        <v>223</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t="s">
        <v>223</v>
      </c>
      <c r="S23" s="644"/>
      <c r="T23" s="644"/>
      <c r="U23" s="644"/>
      <c r="V23" s="644"/>
      <c r="W23" s="644"/>
      <c r="X23" s="644"/>
      <c r="Y23" s="645"/>
      <c r="Z23" s="703" t="s">
        <v>168</v>
      </c>
      <c r="AA23" s="703"/>
      <c r="AB23" s="703"/>
      <c r="AC23" s="703"/>
      <c r="AD23" s="704" t="s">
        <v>168</v>
      </c>
      <c r="AE23" s="704"/>
      <c r="AF23" s="704"/>
      <c r="AG23" s="704"/>
      <c r="AH23" s="704"/>
      <c r="AI23" s="704"/>
      <c r="AJ23" s="704"/>
      <c r="AK23" s="704"/>
      <c r="AL23" s="646" t="s">
        <v>168</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168</v>
      </c>
      <c r="BH23" s="644"/>
      <c r="BI23" s="644"/>
      <c r="BJ23" s="644"/>
      <c r="BK23" s="644"/>
      <c r="BL23" s="644"/>
      <c r="BM23" s="644"/>
      <c r="BN23" s="645"/>
      <c r="BO23" s="703" t="s">
        <v>223</v>
      </c>
      <c r="BP23" s="703"/>
      <c r="BQ23" s="703"/>
      <c r="BR23" s="703"/>
      <c r="BS23" s="649" t="s">
        <v>131</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862</v>
      </c>
      <c r="S24" s="644"/>
      <c r="T24" s="644"/>
      <c r="U24" s="644"/>
      <c r="V24" s="644"/>
      <c r="W24" s="644"/>
      <c r="X24" s="644"/>
      <c r="Y24" s="645"/>
      <c r="Z24" s="703">
        <v>0</v>
      </c>
      <c r="AA24" s="703"/>
      <c r="AB24" s="703"/>
      <c r="AC24" s="703"/>
      <c r="AD24" s="704" t="s">
        <v>131</v>
      </c>
      <c r="AE24" s="704"/>
      <c r="AF24" s="704"/>
      <c r="AG24" s="704"/>
      <c r="AH24" s="704"/>
      <c r="AI24" s="704"/>
      <c r="AJ24" s="704"/>
      <c r="AK24" s="704"/>
      <c r="AL24" s="646" t="s">
        <v>131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223</v>
      </c>
      <c r="BH24" s="644"/>
      <c r="BI24" s="644"/>
      <c r="BJ24" s="644"/>
      <c r="BK24" s="644"/>
      <c r="BL24" s="644"/>
      <c r="BM24" s="644"/>
      <c r="BN24" s="645"/>
      <c r="BO24" s="703" t="s">
        <v>168</v>
      </c>
      <c r="BP24" s="703"/>
      <c r="BQ24" s="703"/>
      <c r="BR24" s="703"/>
      <c r="BS24" s="649" t="s">
        <v>168</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1022618</v>
      </c>
      <c r="CS24" s="707"/>
      <c r="CT24" s="707"/>
      <c r="CU24" s="707"/>
      <c r="CV24" s="707"/>
      <c r="CW24" s="707"/>
      <c r="CX24" s="707"/>
      <c r="CY24" s="753"/>
      <c r="CZ24" s="754">
        <v>34.799999999999997</v>
      </c>
      <c r="DA24" s="723"/>
      <c r="DB24" s="723"/>
      <c r="DC24" s="757"/>
      <c r="DD24" s="752">
        <v>850365</v>
      </c>
      <c r="DE24" s="707"/>
      <c r="DF24" s="707"/>
      <c r="DG24" s="707"/>
      <c r="DH24" s="707"/>
      <c r="DI24" s="707"/>
      <c r="DJ24" s="707"/>
      <c r="DK24" s="753"/>
      <c r="DL24" s="752">
        <v>850201</v>
      </c>
      <c r="DM24" s="707"/>
      <c r="DN24" s="707"/>
      <c r="DO24" s="707"/>
      <c r="DP24" s="707"/>
      <c r="DQ24" s="707"/>
      <c r="DR24" s="707"/>
      <c r="DS24" s="707"/>
      <c r="DT24" s="707"/>
      <c r="DU24" s="707"/>
      <c r="DV24" s="753"/>
      <c r="DW24" s="754">
        <v>51.8</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54933</v>
      </c>
      <c r="S25" s="644"/>
      <c r="T25" s="644"/>
      <c r="U25" s="644"/>
      <c r="V25" s="644"/>
      <c r="W25" s="644"/>
      <c r="X25" s="644"/>
      <c r="Y25" s="645"/>
      <c r="Z25" s="703">
        <v>1.8</v>
      </c>
      <c r="AA25" s="703"/>
      <c r="AB25" s="703"/>
      <c r="AC25" s="703"/>
      <c r="AD25" s="704">
        <v>916</v>
      </c>
      <c r="AE25" s="704"/>
      <c r="AF25" s="704"/>
      <c r="AG25" s="704"/>
      <c r="AH25" s="704"/>
      <c r="AI25" s="704"/>
      <c r="AJ25" s="704"/>
      <c r="AK25" s="704"/>
      <c r="AL25" s="646">
        <v>0.1</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168</v>
      </c>
      <c r="BH25" s="644"/>
      <c r="BI25" s="644"/>
      <c r="BJ25" s="644"/>
      <c r="BK25" s="644"/>
      <c r="BL25" s="644"/>
      <c r="BM25" s="644"/>
      <c r="BN25" s="645"/>
      <c r="BO25" s="703" t="s">
        <v>223</v>
      </c>
      <c r="BP25" s="703"/>
      <c r="BQ25" s="703"/>
      <c r="BR25" s="703"/>
      <c r="BS25" s="649" t="s">
        <v>168</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496605</v>
      </c>
      <c r="CS25" s="642"/>
      <c r="CT25" s="642"/>
      <c r="CU25" s="642"/>
      <c r="CV25" s="642"/>
      <c r="CW25" s="642"/>
      <c r="CX25" s="642"/>
      <c r="CY25" s="643"/>
      <c r="CZ25" s="646">
        <v>16.899999999999999</v>
      </c>
      <c r="DA25" s="675"/>
      <c r="DB25" s="675"/>
      <c r="DC25" s="676"/>
      <c r="DD25" s="649">
        <v>449284</v>
      </c>
      <c r="DE25" s="642"/>
      <c r="DF25" s="642"/>
      <c r="DG25" s="642"/>
      <c r="DH25" s="642"/>
      <c r="DI25" s="642"/>
      <c r="DJ25" s="642"/>
      <c r="DK25" s="643"/>
      <c r="DL25" s="649">
        <v>449120</v>
      </c>
      <c r="DM25" s="642"/>
      <c r="DN25" s="642"/>
      <c r="DO25" s="642"/>
      <c r="DP25" s="642"/>
      <c r="DQ25" s="642"/>
      <c r="DR25" s="642"/>
      <c r="DS25" s="642"/>
      <c r="DT25" s="642"/>
      <c r="DU25" s="642"/>
      <c r="DV25" s="643"/>
      <c r="DW25" s="646">
        <v>27.4</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2683</v>
      </c>
      <c r="S26" s="644"/>
      <c r="T26" s="644"/>
      <c r="U26" s="644"/>
      <c r="V26" s="644"/>
      <c r="W26" s="644"/>
      <c r="X26" s="644"/>
      <c r="Y26" s="645"/>
      <c r="Z26" s="703">
        <v>0.1</v>
      </c>
      <c r="AA26" s="703"/>
      <c r="AB26" s="703"/>
      <c r="AC26" s="703"/>
      <c r="AD26" s="704" t="s">
        <v>223</v>
      </c>
      <c r="AE26" s="704"/>
      <c r="AF26" s="704"/>
      <c r="AG26" s="704"/>
      <c r="AH26" s="704"/>
      <c r="AI26" s="704"/>
      <c r="AJ26" s="704"/>
      <c r="AK26" s="704"/>
      <c r="AL26" s="646" t="s">
        <v>223</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131</v>
      </c>
      <c r="BH26" s="644"/>
      <c r="BI26" s="644"/>
      <c r="BJ26" s="644"/>
      <c r="BK26" s="644"/>
      <c r="BL26" s="644"/>
      <c r="BM26" s="644"/>
      <c r="BN26" s="645"/>
      <c r="BO26" s="703" t="s">
        <v>223</v>
      </c>
      <c r="BP26" s="703"/>
      <c r="BQ26" s="703"/>
      <c r="BR26" s="703"/>
      <c r="BS26" s="649" t="s">
        <v>168</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273398</v>
      </c>
      <c r="CS26" s="644"/>
      <c r="CT26" s="644"/>
      <c r="CU26" s="644"/>
      <c r="CV26" s="644"/>
      <c r="CW26" s="644"/>
      <c r="CX26" s="644"/>
      <c r="CY26" s="645"/>
      <c r="CZ26" s="646">
        <v>9.3000000000000007</v>
      </c>
      <c r="DA26" s="675"/>
      <c r="DB26" s="675"/>
      <c r="DC26" s="676"/>
      <c r="DD26" s="649">
        <v>241490</v>
      </c>
      <c r="DE26" s="644"/>
      <c r="DF26" s="644"/>
      <c r="DG26" s="644"/>
      <c r="DH26" s="644"/>
      <c r="DI26" s="644"/>
      <c r="DJ26" s="644"/>
      <c r="DK26" s="645"/>
      <c r="DL26" s="649" t="s">
        <v>168</v>
      </c>
      <c r="DM26" s="644"/>
      <c r="DN26" s="644"/>
      <c r="DO26" s="644"/>
      <c r="DP26" s="644"/>
      <c r="DQ26" s="644"/>
      <c r="DR26" s="644"/>
      <c r="DS26" s="644"/>
      <c r="DT26" s="644"/>
      <c r="DU26" s="644"/>
      <c r="DV26" s="645"/>
      <c r="DW26" s="646" t="s">
        <v>131</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278965</v>
      </c>
      <c r="S27" s="644"/>
      <c r="T27" s="644"/>
      <c r="U27" s="644"/>
      <c r="V27" s="644"/>
      <c r="W27" s="644"/>
      <c r="X27" s="644"/>
      <c r="Y27" s="645"/>
      <c r="Z27" s="703">
        <v>9.1999999999999993</v>
      </c>
      <c r="AA27" s="703"/>
      <c r="AB27" s="703"/>
      <c r="AC27" s="703"/>
      <c r="AD27" s="704" t="s">
        <v>223</v>
      </c>
      <c r="AE27" s="704"/>
      <c r="AF27" s="704"/>
      <c r="AG27" s="704"/>
      <c r="AH27" s="704"/>
      <c r="AI27" s="704"/>
      <c r="AJ27" s="704"/>
      <c r="AK27" s="704"/>
      <c r="AL27" s="646" t="s">
        <v>168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95480</v>
      </c>
      <c r="BH27" s="644"/>
      <c r="BI27" s="644"/>
      <c r="BJ27" s="644"/>
      <c r="BK27" s="644"/>
      <c r="BL27" s="644"/>
      <c r="BM27" s="644"/>
      <c r="BN27" s="645"/>
      <c r="BO27" s="703">
        <v>100</v>
      </c>
      <c r="BP27" s="703"/>
      <c r="BQ27" s="703"/>
      <c r="BR27" s="703"/>
      <c r="BS27" s="649" t="s">
        <v>168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141258</v>
      </c>
      <c r="CS27" s="642"/>
      <c r="CT27" s="642"/>
      <c r="CU27" s="642"/>
      <c r="CV27" s="642"/>
      <c r="CW27" s="642"/>
      <c r="CX27" s="642"/>
      <c r="CY27" s="643"/>
      <c r="CZ27" s="646">
        <v>4.8</v>
      </c>
      <c r="DA27" s="675"/>
      <c r="DB27" s="675"/>
      <c r="DC27" s="676"/>
      <c r="DD27" s="649">
        <v>41579</v>
      </c>
      <c r="DE27" s="642"/>
      <c r="DF27" s="642"/>
      <c r="DG27" s="642"/>
      <c r="DH27" s="642"/>
      <c r="DI27" s="642"/>
      <c r="DJ27" s="642"/>
      <c r="DK27" s="643"/>
      <c r="DL27" s="649">
        <v>41579</v>
      </c>
      <c r="DM27" s="642"/>
      <c r="DN27" s="642"/>
      <c r="DO27" s="642"/>
      <c r="DP27" s="642"/>
      <c r="DQ27" s="642"/>
      <c r="DR27" s="642"/>
      <c r="DS27" s="642"/>
      <c r="DT27" s="642"/>
      <c r="DU27" s="642"/>
      <c r="DV27" s="643"/>
      <c r="DW27" s="646">
        <v>2.5</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131</v>
      </c>
      <c r="S28" s="644"/>
      <c r="T28" s="644"/>
      <c r="U28" s="644"/>
      <c r="V28" s="644"/>
      <c r="W28" s="644"/>
      <c r="X28" s="644"/>
      <c r="Y28" s="645"/>
      <c r="Z28" s="703" t="s">
        <v>131</v>
      </c>
      <c r="AA28" s="703"/>
      <c r="AB28" s="703"/>
      <c r="AC28" s="703"/>
      <c r="AD28" s="704" t="s">
        <v>223</v>
      </c>
      <c r="AE28" s="704"/>
      <c r="AF28" s="704"/>
      <c r="AG28" s="704"/>
      <c r="AH28" s="704"/>
      <c r="AI28" s="704"/>
      <c r="AJ28" s="704"/>
      <c r="AK28" s="704"/>
      <c r="AL28" s="646" t="s">
        <v>168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384755</v>
      </c>
      <c r="CS28" s="644"/>
      <c r="CT28" s="644"/>
      <c r="CU28" s="644"/>
      <c r="CV28" s="644"/>
      <c r="CW28" s="644"/>
      <c r="CX28" s="644"/>
      <c r="CY28" s="645"/>
      <c r="CZ28" s="646">
        <v>13.1</v>
      </c>
      <c r="DA28" s="675"/>
      <c r="DB28" s="675"/>
      <c r="DC28" s="676"/>
      <c r="DD28" s="649">
        <v>359502</v>
      </c>
      <c r="DE28" s="644"/>
      <c r="DF28" s="644"/>
      <c r="DG28" s="644"/>
      <c r="DH28" s="644"/>
      <c r="DI28" s="644"/>
      <c r="DJ28" s="644"/>
      <c r="DK28" s="645"/>
      <c r="DL28" s="649">
        <v>359502</v>
      </c>
      <c r="DM28" s="644"/>
      <c r="DN28" s="644"/>
      <c r="DO28" s="644"/>
      <c r="DP28" s="644"/>
      <c r="DQ28" s="644"/>
      <c r="DR28" s="644"/>
      <c r="DS28" s="644"/>
      <c r="DT28" s="644"/>
      <c r="DU28" s="644"/>
      <c r="DV28" s="645"/>
      <c r="DW28" s="646">
        <v>21.9</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147597</v>
      </c>
      <c r="S29" s="644"/>
      <c r="T29" s="644"/>
      <c r="U29" s="644"/>
      <c r="V29" s="644"/>
      <c r="W29" s="644"/>
      <c r="X29" s="644"/>
      <c r="Y29" s="645"/>
      <c r="Z29" s="703">
        <v>4.8</v>
      </c>
      <c r="AA29" s="703"/>
      <c r="AB29" s="703"/>
      <c r="AC29" s="703"/>
      <c r="AD29" s="704" t="s">
        <v>223</v>
      </c>
      <c r="AE29" s="704"/>
      <c r="AF29" s="704"/>
      <c r="AG29" s="704"/>
      <c r="AH29" s="704"/>
      <c r="AI29" s="704"/>
      <c r="AJ29" s="704"/>
      <c r="AK29" s="704"/>
      <c r="AL29" s="646" t="s">
        <v>223</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384636</v>
      </c>
      <c r="CS29" s="642"/>
      <c r="CT29" s="642"/>
      <c r="CU29" s="642"/>
      <c r="CV29" s="642"/>
      <c r="CW29" s="642"/>
      <c r="CX29" s="642"/>
      <c r="CY29" s="643"/>
      <c r="CZ29" s="646">
        <v>13.1</v>
      </c>
      <c r="DA29" s="675"/>
      <c r="DB29" s="675"/>
      <c r="DC29" s="676"/>
      <c r="DD29" s="649">
        <v>359383</v>
      </c>
      <c r="DE29" s="642"/>
      <c r="DF29" s="642"/>
      <c r="DG29" s="642"/>
      <c r="DH29" s="642"/>
      <c r="DI29" s="642"/>
      <c r="DJ29" s="642"/>
      <c r="DK29" s="643"/>
      <c r="DL29" s="649">
        <v>359383</v>
      </c>
      <c r="DM29" s="642"/>
      <c r="DN29" s="642"/>
      <c r="DO29" s="642"/>
      <c r="DP29" s="642"/>
      <c r="DQ29" s="642"/>
      <c r="DR29" s="642"/>
      <c r="DS29" s="642"/>
      <c r="DT29" s="642"/>
      <c r="DU29" s="642"/>
      <c r="DV29" s="643"/>
      <c r="DW29" s="646">
        <v>21.9</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11074</v>
      </c>
      <c r="S30" s="644"/>
      <c r="T30" s="644"/>
      <c r="U30" s="644"/>
      <c r="V30" s="644"/>
      <c r="W30" s="644"/>
      <c r="X30" s="644"/>
      <c r="Y30" s="645"/>
      <c r="Z30" s="703">
        <v>0.4</v>
      </c>
      <c r="AA30" s="703"/>
      <c r="AB30" s="703"/>
      <c r="AC30" s="703"/>
      <c r="AD30" s="704">
        <v>7877</v>
      </c>
      <c r="AE30" s="704"/>
      <c r="AF30" s="704"/>
      <c r="AG30" s="704"/>
      <c r="AH30" s="704"/>
      <c r="AI30" s="704"/>
      <c r="AJ30" s="704"/>
      <c r="AK30" s="704"/>
      <c r="AL30" s="646">
        <v>0.5</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99.7</v>
      </c>
      <c r="BH30" s="722"/>
      <c r="BI30" s="722"/>
      <c r="BJ30" s="722"/>
      <c r="BK30" s="722"/>
      <c r="BL30" s="722"/>
      <c r="BM30" s="723">
        <v>98.3</v>
      </c>
      <c r="BN30" s="722"/>
      <c r="BO30" s="722"/>
      <c r="BP30" s="722"/>
      <c r="BQ30" s="724"/>
      <c r="BR30" s="721">
        <v>99.3</v>
      </c>
      <c r="BS30" s="722"/>
      <c r="BT30" s="722"/>
      <c r="BU30" s="722"/>
      <c r="BV30" s="722"/>
      <c r="BW30" s="722"/>
      <c r="BX30" s="723">
        <v>97.8</v>
      </c>
      <c r="BY30" s="722"/>
      <c r="BZ30" s="722"/>
      <c r="CA30" s="722"/>
      <c r="CB30" s="724"/>
      <c r="CD30" s="727"/>
      <c r="CE30" s="728"/>
      <c r="CF30" s="685" t="s">
        <v>305</v>
      </c>
      <c r="CG30" s="682"/>
      <c r="CH30" s="682"/>
      <c r="CI30" s="682"/>
      <c r="CJ30" s="682"/>
      <c r="CK30" s="682"/>
      <c r="CL30" s="682"/>
      <c r="CM30" s="682"/>
      <c r="CN30" s="682"/>
      <c r="CO30" s="682"/>
      <c r="CP30" s="682"/>
      <c r="CQ30" s="683"/>
      <c r="CR30" s="641">
        <v>358197</v>
      </c>
      <c r="CS30" s="644"/>
      <c r="CT30" s="644"/>
      <c r="CU30" s="644"/>
      <c r="CV30" s="644"/>
      <c r="CW30" s="644"/>
      <c r="CX30" s="644"/>
      <c r="CY30" s="645"/>
      <c r="CZ30" s="646">
        <v>12.2</v>
      </c>
      <c r="DA30" s="675"/>
      <c r="DB30" s="675"/>
      <c r="DC30" s="676"/>
      <c r="DD30" s="649">
        <v>332944</v>
      </c>
      <c r="DE30" s="644"/>
      <c r="DF30" s="644"/>
      <c r="DG30" s="644"/>
      <c r="DH30" s="644"/>
      <c r="DI30" s="644"/>
      <c r="DJ30" s="644"/>
      <c r="DK30" s="645"/>
      <c r="DL30" s="649">
        <v>332944</v>
      </c>
      <c r="DM30" s="644"/>
      <c r="DN30" s="644"/>
      <c r="DO30" s="644"/>
      <c r="DP30" s="644"/>
      <c r="DQ30" s="644"/>
      <c r="DR30" s="644"/>
      <c r="DS30" s="644"/>
      <c r="DT30" s="644"/>
      <c r="DU30" s="644"/>
      <c r="DV30" s="645"/>
      <c r="DW30" s="646">
        <v>20.3</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8662</v>
      </c>
      <c r="S31" s="644"/>
      <c r="T31" s="644"/>
      <c r="U31" s="644"/>
      <c r="V31" s="644"/>
      <c r="W31" s="644"/>
      <c r="X31" s="644"/>
      <c r="Y31" s="645"/>
      <c r="Z31" s="703">
        <v>0.3</v>
      </c>
      <c r="AA31" s="703"/>
      <c r="AB31" s="703"/>
      <c r="AC31" s="703"/>
      <c r="AD31" s="704" t="s">
        <v>131</v>
      </c>
      <c r="AE31" s="704"/>
      <c r="AF31" s="704"/>
      <c r="AG31" s="704"/>
      <c r="AH31" s="704"/>
      <c r="AI31" s="704"/>
      <c r="AJ31" s="704"/>
      <c r="AK31" s="704"/>
      <c r="AL31" s="646" t="s">
        <v>168</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99.8</v>
      </c>
      <c r="BH31" s="642"/>
      <c r="BI31" s="642"/>
      <c r="BJ31" s="642"/>
      <c r="BK31" s="642"/>
      <c r="BL31" s="642"/>
      <c r="BM31" s="647">
        <v>98.6</v>
      </c>
      <c r="BN31" s="720"/>
      <c r="BO31" s="720"/>
      <c r="BP31" s="720"/>
      <c r="BQ31" s="681"/>
      <c r="BR31" s="719">
        <v>99.5</v>
      </c>
      <c r="BS31" s="642"/>
      <c r="BT31" s="642"/>
      <c r="BU31" s="642"/>
      <c r="BV31" s="642"/>
      <c r="BW31" s="642"/>
      <c r="BX31" s="647">
        <v>98.2</v>
      </c>
      <c r="BY31" s="720"/>
      <c r="BZ31" s="720"/>
      <c r="CA31" s="720"/>
      <c r="CB31" s="681"/>
      <c r="CD31" s="727"/>
      <c r="CE31" s="728"/>
      <c r="CF31" s="685" t="s">
        <v>309</v>
      </c>
      <c r="CG31" s="682"/>
      <c r="CH31" s="682"/>
      <c r="CI31" s="682"/>
      <c r="CJ31" s="682"/>
      <c r="CK31" s="682"/>
      <c r="CL31" s="682"/>
      <c r="CM31" s="682"/>
      <c r="CN31" s="682"/>
      <c r="CO31" s="682"/>
      <c r="CP31" s="682"/>
      <c r="CQ31" s="683"/>
      <c r="CR31" s="641">
        <v>26439</v>
      </c>
      <c r="CS31" s="642"/>
      <c r="CT31" s="642"/>
      <c r="CU31" s="642"/>
      <c r="CV31" s="642"/>
      <c r="CW31" s="642"/>
      <c r="CX31" s="642"/>
      <c r="CY31" s="643"/>
      <c r="CZ31" s="646">
        <v>0.9</v>
      </c>
      <c r="DA31" s="675"/>
      <c r="DB31" s="675"/>
      <c r="DC31" s="676"/>
      <c r="DD31" s="649">
        <v>26439</v>
      </c>
      <c r="DE31" s="642"/>
      <c r="DF31" s="642"/>
      <c r="DG31" s="642"/>
      <c r="DH31" s="642"/>
      <c r="DI31" s="642"/>
      <c r="DJ31" s="642"/>
      <c r="DK31" s="643"/>
      <c r="DL31" s="649">
        <v>26439</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205690</v>
      </c>
      <c r="S32" s="644"/>
      <c r="T32" s="644"/>
      <c r="U32" s="644"/>
      <c r="V32" s="644"/>
      <c r="W32" s="644"/>
      <c r="X32" s="644"/>
      <c r="Y32" s="645"/>
      <c r="Z32" s="703">
        <v>6.8</v>
      </c>
      <c r="AA32" s="703"/>
      <c r="AB32" s="703"/>
      <c r="AC32" s="703"/>
      <c r="AD32" s="704" t="s">
        <v>168</v>
      </c>
      <c r="AE32" s="704"/>
      <c r="AF32" s="704"/>
      <c r="AG32" s="704"/>
      <c r="AH32" s="704"/>
      <c r="AI32" s="704"/>
      <c r="AJ32" s="704"/>
      <c r="AK32" s="704"/>
      <c r="AL32" s="646" t="s">
        <v>168</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99.5</v>
      </c>
      <c r="BH32" s="657"/>
      <c r="BI32" s="657"/>
      <c r="BJ32" s="657"/>
      <c r="BK32" s="657"/>
      <c r="BL32" s="657"/>
      <c r="BM32" s="701">
        <v>97.7</v>
      </c>
      <c r="BN32" s="657"/>
      <c r="BO32" s="657"/>
      <c r="BP32" s="657"/>
      <c r="BQ32" s="694"/>
      <c r="BR32" s="718">
        <v>99</v>
      </c>
      <c r="BS32" s="657"/>
      <c r="BT32" s="657"/>
      <c r="BU32" s="657"/>
      <c r="BV32" s="657"/>
      <c r="BW32" s="657"/>
      <c r="BX32" s="701">
        <v>96.9</v>
      </c>
      <c r="BY32" s="657"/>
      <c r="BZ32" s="657"/>
      <c r="CA32" s="657"/>
      <c r="CB32" s="694"/>
      <c r="CD32" s="729"/>
      <c r="CE32" s="730"/>
      <c r="CF32" s="685" t="s">
        <v>312</v>
      </c>
      <c r="CG32" s="682"/>
      <c r="CH32" s="682"/>
      <c r="CI32" s="682"/>
      <c r="CJ32" s="682"/>
      <c r="CK32" s="682"/>
      <c r="CL32" s="682"/>
      <c r="CM32" s="682"/>
      <c r="CN32" s="682"/>
      <c r="CO32" s="682"/>
      <c r="CP32" s="682"/>
      <c r="CQ32" s="683"/>
      <c r="CR32" s="641">
        <v>119</v>
      </c>
      <c r="CS32" s="644"/>
      <c r="CT32" s="644"/>
      <c r="CU32" s="644"/>
      <c r="CV32" s="644"/>
      <c r="CW32" s="644"/>
      <c r="CX32" s="644"/>
      <c r="CY32" s="645"/>
      <c r="CZ32" s="646">
        <v>0</v>
      </c>
      <c r="DA32" s="675"/>
      <c r="DB32" s="675"/>
      <c r="DC32" s="676"/>
      <c r="DD32" s="649">
        <v>119</v>
      </c>
      <c r="DE32" s="644"/>
      <c r="DF32" s="644"/>
      <c r="DG32" s="644"/>
      <c r="DH32" s="644"/>
      <c r="DI32" s="644"/>
      <c r="DJ32" s="644"/>
      <c r="DK32" s="645"/>
      <c r="DL32" s="649">
        <v>119</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180671</v>
      </c>
      <c r="S33" s="644"/>
      <c r="T33" s="644"/>
      <c r="U33" s="644"/>
      <c r="V33" s="644"/>
      <c r="W33" s="644"/>
      <c r="X33" s="644"/>
      <c r="Y33" s="645"/>
      <c r="Z33" s="703">
        <v>5.9</v>
      </c>
      <c r="AA33" s="703"/>
      <c r="AB33" s="703"/>
      <c r="AC33" s="703"/>
      <c r="AD33" s="704" t="s">
        <v>223</v>
      </c>
      <c r="AE33" s="704"/>
      <c r="AF33" s="704"/>
      <c r="AG33" s="704"/>
      <c r="AH33" s="704"/>
      <c r="AI33" s="704"/>
      <c r="AJ33" s="704"/>
      <c r="AK33" s="704"/>
      <c r="AL33" s="646" t="s">
        <v>223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1265209</v>
      </c>
      <c r="CS33" s="642"/>
      <c r="CT33" s="642"/>
      <c r="CU33" s="642"/>
      <c r="CV33" s="642"/>
      <c r="CW33" s="642"/>
      <c r="CX33" s="642"/>
      <c r="CY33" s="643"/>
      <c r="CZ33" s="646">
        <v>43</v>
      </c>
      <c r="DA33" s="675"/>
      <c r="DB33" s="675"/>
      <c r="DC33" s="676"/>
      <c r="DD33" s="649">
        <v>1018040</v>
      </c>
      <c r="DE33" s="642"/>
      <c r="DF33" s="642"/>
      <c r="DG33" s="642"/>
      <c r="DH33" s="642"/>
      <c r="DI33" s="642"/>
      <c r="DJ33" s="642"/>
      <c r="DK33" s="643"/>
      <c r="DL33" s="649">
        <v>597379</v>
      </c>
      <c r="DM33" s="642"/>
      <c r="DN33" s="642"/>
      <c r="DO33" s="642"/>
      <c r="DP33" s="642"/>
      <c r="DQ33" s="642"/>
      <c r="DR33" s="642"/>
      <c r="DS33" s="642"/>
      <c r="DT33" s="642"/>
      <c r="DU33" s="642"/>
      <c r="DV33" s="643"/>
      <c r="DW33" s="646">
        <v>36.4</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138113</v>
      </c>
      <c r="S34" s="644"/>
      <c r="T34" s="644"/>
      <c r="U34" s="644"/>
      <c r="V34" s="644"/>
      <c r="W34" s="644"/>
      <c r="X34" s="644"/>
      <c r="Y34" s="645"/>
      <c r="Z34" s="703">
        <v>4.5</v>
      </c>
      <c r="AA34" s="703"/>
      <c r="AB34" s="703"/>
      <c r="AC34" s="703"/>
      <c r="AD34" s="704">
        <v>4</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373671</v>
      </c>
      <c r="CS34" s="644"/>
      <c r="CT34" s="644"/>
      <c r="CU34" s="644"/>
      <c r="CV34" s="644"/>
      <c r="CW34" s="644"/>
      <c r="CX34" s="644"/>
      <c r="CY34" s="645"/>
      <c r="CZ34" s="646">
        <v>12.7</v>
      </c>
      <c r="DA34" s="675"/>
      <c r="DB34" s="675"/>
      <c r="DC34" s="676"/>
      <c r="DD34" s="649">
        <v>254825</v>
      </c>
      <c r="DE34" s="644"/>
      <c r="DF34" s="644"/>
      <c r="DG34" s="644"/>
      <c r="DH34" s="644"/>
      <c r="DI34" s="644"/>
      <c r="DJ34" s="644"/>
      <c r="DK34" s="645"/>
      <c r="DL34" s="649">
        <v>232758</v>
      </c>
      <c r="DM34" s="644"/>
      <c r="DN34" s="644"/>
      <c r="DO34" s="644"/>
      <c r="DP34" s="644"/>
      <c r="DQ34" s="644"/>
      <c r="DR34" s="644"/>
      <c r="DS34" s="644"/>
      <c r="DT34" s="644"/>
      <c r="DU34" s="644"/>
      <c r="DV34" s="645"/>
      <c r="DW34" s="646">
        <v>14.2</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267000</v>
      </c>
      <c r="S35" s="644"/>
      <c r="T35" s="644"/>
      <c r="U35" s="644"/>
      <c r="V35" s="644"/>
      <c r="W35" s="644"/>
      <c r="X35" s="644"/>
      <c r="Y35" s="645"/>
      <c r="Z35" s="703">
        <v>8.8000000000000007</v>
      </c>
      <c r="AA35" s="703"/>
      <c r="AB35" s="703"/>
      <c r="AC35" s="703"/>
      <c r="AD35" s="704" t="s">
        <v>168</v>
      </c>
      <c r="AE35" s="704"/>
      <c r="AF35" s="704"/>
      <c r="AG35" s="704"/>
      <c r="AH35" s="704"/>
      <c r="AI35" s="704"/>
      <c r="AJ35" s="704"/>
      <c r="AK35" s="704"/>
      <c r="AL35" s="646" t="s">
        <v>223</v>
      </c>
      <c r="AM35" s="647"/>
      <c r="AN35" s="647"/>
      <c r="AO35" s="705"/>
      <c r="AP35" s="214"/>
      <c r="AQ35" s="709" t="s">
        <v>320</v>
      </c>
      <c r="AR35" s="710"/>
      <c r="AS35" s="710"/>
      <c r="AT35" s="710"/>
      <c r="AU35" s="710"/>
      <c r="AV35" s="710"/>
      <c r="AW35" s="710"/>
      <c r="AX35" s="710"/>
      <c r="AY35" s="711"/>
      <c r="AZ35" s="706">
        <v>214556</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16682</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29715</v>
      </c>
      <c r="CS35" s="642"/>
      <c r="CT35" s="642"/>
      <c r="CU35" s="642"/>
      <c r="CV35" s="642"/>
      <c r="CW35" s="642"/>
      <c r="CX35" s="642"/>
      <c r="CY35" s="643"/>
      <c r="CZ35" s="646">
        <v>1</v>
      </c>
      <c r="DA35" s="675"/>
      <c r="DB35" s="675"/>
      <c r="DC35" s="676"/>
      <c r="DD35" s="649">
        <v>4309</v>
      </c>
      <c r="DE35" s="642"/>
      <c r="DF35" s="642"/>
      <c r="DG35" s="642"/>
      <c r="DH35" s="642"/>
      <c r="DI35" s="642"/>
      <c r="DJ35" s="642"/>
      <c r="DK35" s="643"/>
      <c r="DL35" s="649">
        <v>4309</v>
      </c>
      <c r="DM35" s="642"/>
      <c r="DN35" s="642"/>
      <c r="DO35" s="642"/>
      <c r="DP35" s="642"/>
      <c r="DQ35" s="642"/>
      <c r="DR35" s="642"/>
      <c r="DS35" s="642"/>
      <c r="DT35" s="642"/>
      <c r="DU35" s="642"/>
      <c r="DV35" s="643"/>
      <c r="DW35" s="646">
        <v>0.3</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168</v>
      </c>
      <c r="S36" s="644"/>
      <c r="T36" s="644"/>
      <c r="U36" s="644"/>
      <c r="V36" s="644"/>
      <c r="W36" s="644"/>
      <c r="X36" s="644"/>
      <c r="Y36" s="645"/>
      <c r="Z36" s="703" t="s">
        <v>131</v>
      </c>
      <c r="AA36" s="703"/>
      <c r="AB36" s="703"/>
      <c r="AC36" s="703"/>
      <c r="AD36" s="704" t="s">
        <v>131</v>
      </c>
      <c r="AE36" s="704"/>
      <c r="AF36" s="704"/>
      <c r="AG36" s="704"/>
      <c r="AH36" s="704"/>
      <c r="AI36" s="704"/>
      <c r="AJ36" s="704"/>
      <c r="AK36" s="704"/>
      <c r="AL36" s="646" t="s">
        <v>223</v>
      </c>
      <c r="AM36" s="647"/>
      <c r="AN36" s="647"/>
      <c r="AO36" s="705"/>
      <c r="AQ36" s="678" t="s">
        <v>324</v>
      </c>
      <c r="AR36" s="679"/>
      <c r="AS36" s="679"/>
      <c r="AT36" s="679"/>
      <c r="AU36" s="679"/>
      <c r="AV36" s="679"/>
      <c r="AW36" s="679"/>
      <c r="AX36" s="679"/>
      <c r="AY36" s="680"/>
      <c r="AZ36" s="641">
        <v>51000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-3689</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321889</v>
      </c>
      <c r="CS36" s="644"/>
      <c r="CT36" s="644"/>
      <c r="CU36" s="644"/>
      <c r="CV36" s="644"/>
      <c r="CW36" s="644"/>
      <c r="CX36" s="644"/>
      <c r="CY36" s="645"/>
      <c r="CZ36" s="646">
        <v>10.9</v>
      </c>
      <c r="DA36" s="675"/>
      <c r="DB36" s="675"/>
      <c r="DC36" s="676"/>
      <c r="DD36" s="649">
        <v>249222</v>
      </c>
      <c r="DE36" s="644"/>
      <c r="DF36" s="644"/>
      <c r="DG36" s="644"/>
      <c r="DH36" s="644"/>
      <c r="DI36" s="644"/>
      <c r="DJ36" s="644"/>
      <c r="DK36" s="645"/>
      <c r="DL36" s="649">
        <v>170612</v>
      </c>
      <c r="DM36" s="644"/>
      <c r="DN36" s="644"/>
      <c r="DO36" s="644"/>
      <c r="DP36" s="644"/>
      <c r="DQ36" s="644"/>
      <c r="DR36" s="644"/>
      <c r="DS36" s="644"/>
      <c r="DT36" s="644"/>
      <c r="DU36" s="644"/>
      <c r="DV36" s="645"/>
      <c r="DW36" s="646">
        <v>10.4</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50000</v>
      </c>
      <c r="S37" s="644"/>
      <c r="T37" s="644"/>
      <c r="U37" s="644"/>
      <c r="V37" s="644"/>
      <c r="W37" s="644"/>
      <c r="X37" s="644"/>
      <c r="Y37" s="645"/>
      <c r="Z37" s="703">
        <v>1.6</v>
      </c>
      <c r="AA37" s="703"/>
      <c r="AB37" s="703"/>
      <c r="AC37" s="703"/>
      <c r="AD37" s="704" t="s">
        <v>168</v>
      </c>
      <c r="AE37" s="704"/>
      <c r="AF37" s="704"/>
      <c r="AG37" s="704"/>
      <c r="AH37" s="704"/>
      <c r="AI37" s="704"/>
      <c r="AJ37" s="704"/>
      <c r="AK37" s="704"/>
      <c r="AL37" s="646" t="s">
        <v>168</v>
      </c>
      <c r="AM37" s="647"/>
      <c r="AN37" s="647"/>
      <c r="AO37" s="705"/>
      <c r="AQ37" s="678" t="s">
        <v>328</v>
      </c>
      <c r="AR37" s="679"/>
      <c r="AS37" s="679"/>
      <c r="AT37" s="679"/>
      <c r="AU37" s="679"/>
      <c r="AV37" s="679"/>
      <c r="AW37" s="679"/>
      <c r="AX37" s="679"/>
      <c r="AY37" s="680"/>
      <c r="AZ37" s="641">
        <v>47300</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302</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99147</v>
      </c>
      <c r="CS37" s="642"/>
      <c r="CT37" s="642"/>
      <c r="CU37" s="642"/>
      <c r="CV37" s="642"/>
      <c r="CW37" s="642"/>
      <c r="CX37" s="642"/>
      <c r="CY37" s="643"/>
      <c r="CZ37" s="646">
        <v>3.4</v>
      </c>
      <c r="DA37" s="675"/>
      <c r="DB37" s="675"/>
      <c r="DC37" s="676"/>
      <c r="DD37" s="649">
        <v>99147</v>
      </c>
      <c r="DE37" s="642"/>
      <c r="DF37" s="642"/>
      <c r="DG37" s="642"/>
      <c r="DH37" s="642"/>
      <c r="DI37" s="642"/>
      <c r="DJ37" s="642"/>
      <c r="DK37" s="643"/>
      <c r="DL37" s="649">
        <v>94384</v>
      </c>
      <c r="DM37" s="642"/>
      <c r="DN37" s="642"/>
      <c r="DO37" s="642"/>
      <c r="DP37" s="642"/>
      <c r="DQ37" s="642"/>
      <c r="DR37" s="642"/>
      <c r="DS37" s="642"/>
      <c r="DT37" s="642"/>
      <c r="DU37" s="642"/>
      <c r="DV37" s="643"/>
      <c r="DW37" s="646">
        <v>5.8</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3043523</v>
      </c>
      <c r="S38" s="693"/>
      <c r="T38" s="693"/>
      <c r="U38" s="693"/>
      <c r="V38" s="693"/>
      <c r="W38" s="693"/>
      <c r="X38" s="693"/>
      <c r="Y38" s="698"/>
      <c r="Z38" s="699">
        <v>100</v>
      </c>
      <c r="AA38" s="699"/>
      <c r="AB38" s="699"/>
      <c r="AC38" s="699"/>
      <c r="AD38" s="700">
        <v>1591240</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131</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447</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214556</v>
      </c>
      <c r="CS38" s="644"/>
      <c r="CT38" s="644"/>
      <c r="CU38" s="644"/>
      <c r="CV38" s="644"/>
      <c r="CW38" s="644"/>
      <c r="CX38" s="644"/>
      <c r="CY38" s="645"/>
      <c r="CZ38" s="646">
        <v>7.3</v>
      </c>
      <c r="DA38" s="675"/>
      <c r="DB38" s="675"/>
      <c r="DC38" s="676"/>
      <c r="DD38" s="649">
        <v>199351</v>
      </c>
      <c r="DE38" s="644"/>
      <c r="DF38" s="644"/>
      <c r="DG38" s="644"/>
      <c r="DH38" s="644"/>
      <c r="DI38" s="644"/>
      <c r="DJ38" s="644"/>
      <c r="DK38" s="645"/>
      <c r="DL38" s="649">
        <v>189700</v>
      </c>
      <c r="DM38" s="644"/>
      <c r="DN38" s="644"/>
      <c r="DO38" s="644"/>
      <c r="DP38" s="644"/>
      <c r="DQ38" s="644"/>
      <c r="DR38" s="644"/>
      <c r="DS38" s="644"/>
      <c r="DT38" s="644"/>
      <c r="DU38" s="644"/>
      <c r="DV38" s="645"/>
      <c r="DW38" s="646">
        <v>11.6</v>
      </c>
      <c r="DX38" s="675"/>
      <c r="DY38" s="675"/>
      <c r="DZ38" s="675"/>
      <c r="EA38" s="675"/>
      <c r="EB38" s="675"/>
      <c r="EC38" s="677"/>
    </row>
    <row r="39" spans="2:133" ht="11.25" customHeight="1">
      <c r="AQ39" s="678" t="s">
        <v>335</v>
      </c>
      <c r="AR39" s="679"/>
      <c r="AS39" s="679"/>
      <c r="AT39" s="679"/>
      <c r="AU39" s="679"/>
      <c r="AV39" s="679"/>
      <c r="AW39" s="679"/>
      <c r="AX39" s="679"/>
      <c r="AY39" s="680"/>
      <c r="AZ39" s="641" t="s">
        <v>131</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59</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317588</v>
      </c>
      <c r="CS39" s="642"/>
      <c r="CT39" s="642"/>
      <c r="CU39" s="642"/>
      <c r="CV39" s="642"/>
      <c r="CW39" s="642"/>
      <c r="CX39" s="642"/>
      <c r="CY39" s="643"/>
      <c r="CZ39" s="646">
        <v>10.8</v>
      </c>
      <c r="DA39" s="675"/>
      <c r="DB39" s="675"/>
      <c r="DC39" s="676"/>
      <c r="DD39" s="649">
        <v>307333</v>
      </c>
      <c r="DE39" s="642"/>
      <c r="DF39" s="642"/>
      <c r="DG39" s="642"/>
      <c r="DH39" s="642"/>
      <c r="DI39" s="642"/>
      <c r="DJ39" s="642"/>
      <c r="DK39" s="643"/>
      <c r="DL39" s="649" t="s">
        <v>168</v>
      </c>
      <c r="DM39" s="642"/>
      <c r="DN39" s="642"/>
      <c r="DO39" s="642"/>
      <c r="DP39" s="642"/>
      <c r="DQ39" s="642"/>
      <c r="DR39" s="642"/>
      <c r="DS39" s="642"/>
      <c r="DT39" s="642"/>
      <c r="DU39" s="642"/>
      <c r="DV39" s="643"/>
      <c r="DW39" s="646" t="s">
        <v>168</v>
      </c>
      <c r="DX39" s="675"/>
      <c r="DY39" s="675"/>
      <c r="DZ39" s="675"/>
      <c r="EA39" s="675"/>
      <c r="EB39" s="675"/>
      <c r="EC39" s="677"/>
    </row>
    <row r="40" spans="2:133" ht="11.25" customHeight="1">
      <c r="AQ40" s="678" t="s">
        <v>339</v>
      </c>
      <c r="AR40" s="679"/>
      <c r="AS40" s="679"/>
      <c r="AT40" s="679"/>
      <c r="AU40" s="679"/>
      <c r="AV40" s="679"/>
      <c r="AW40" s="679"/>
      <c r="AX40" s="679"/>
      <c r="AY40" s="680"/>
      <c r="AZ40" s="641">
        <v>26111</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276</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7790</v>
      </c>
      <c r="CS40" s="644"/>
      <c r="CT40" s="644"/>
      <c r="CU40" s="644"/>
      <c r="CV40" s="644"/>
      <c r="CW40" s="644"/>
      <c r="CX40" s="644"/>
      <c r="CY40" s="645"/>
      <c r="CZ40" s="646">
        <v>0.3</v>
      </c>
      <c r="DA40" s="675"/>
      <c r="DB40" s="675"/>
      <c r="DC40" s="676"/>
      <c r="DD40" s="649">
        <v>3000</v>
      </c>
      <c r="DE40" s="644"/>
      <c r="DF40" s="644"/>
      <c r="DG40" s="644"/>
      <c r="DH40" s="644"/>
      <c r="DI40" s="644"/>
      <c r="DJ40" s="644"/>
      <c r="DK40" s="645"/>
      <c r="DL40" s="649" t="s">
        <v>223</v>
      </c>
      <c r="DM40" s="644"/>
      <c r="DN40" s="644"/>
      <c r="DO40" s="644"/>
      <c r="DP40" s="644"/>
      <c r="DQ40" s="644"/>
      <c r="DR40" s="644"/>
      <c r="DS40" s="644"/>
      <c r="DT40" s="644"/>
      <c r="DU40" s="644"/>
      <c r="DV40" s="645"/>
      <c r="DW40" s="646" t="s">
        <v>168</v>
      </c>
      <c r="DX40" s="675"/>
      <c r="DY40" s="675"/>
      <c r="DZ40" s="675"/>
      <c r="EA40" s="675"/>
      <c r="EB40" s="675"/>
      <c r="EC40" s="677"/>
    </row>
    <row r="41" spans="2:133" ht="11.25" customHeight="1">
      <c r="AQ41" s="690" t="s">
        <v>342</v>
      </c>
      <c r="AR41" s="691"/>
      <c r="AS41" s="691"/>
      <c r="AT41" s="691"/>
      <c r="AU41" s="691"/>
      <c r="AV41" s="691"/>
      <c r="AW41" s="691"/>
      <c r="AX41" s="691"/>
      <c r="AY41" s="692"/>
      <c r="AZ41" s="656">
        <v>90145</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420</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168</v>
      </c>
      <c r="CS41" s="642"/>
      <c r="CT41" s="642"/>
      <c r="CU41" s="642"/>
      <c r="CV41" s="642"/>
      <c r="CW41" s="642"/>
      <c r="CX41" s="642"/>
      <c r="CY41" s="643"/>
      <c r="CZ41" s="646" t="s">
        <v>223</v>
      </c>
      <c r="DA41" s="675"/>
      <c r="DB41" s="675"/>
      <c r="DC41" s="676"/>
      <c r="DD41" s="649" t="s">
        <v>168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654074</v>
      </c>
      <c r="CS42" s="644"/>
      <c r="CT42" s="644"/>
      <c r="CU42" s="644"/>
      <c r="CV42" s="644"/>
      <c r="CW42" s="644"/>
      <c r="CX42" s="644"/>
      <c r="CY42" s="645"/>
      <c r="CZ42" s="646">
        <v>22.2</v>
      </c>
      <c r="DA42" s="647"/>
      <c r="DB42" s="647"/>
      <c r="DC42" s="648"/>
      <c r="DD42" s="649">
        <v>200128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7693</v>
      </c>
      <c r="CS43" s="642"/>
      <c r="CT43" s="642"/>
      <c r="CU43" s="642"/>
      <c r="CV43" s="642"/>
      <c r="CW43" s="642"/>
      <c r="CX43" s="642"/>
      <c r="CY43" s="643"/>
      <c r="CZ43" s="646">
        <v>0.3</v>
      </c>
      <c r="DA43" s="675"/>
      <c r="DB43" s="675"/>
      <c r="DC43" s="676"/>
      <c r="DD43" s="649">
        <v>1999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301</v>
      </c>
      <c r="CE44" s="670"/>
      <c r="CF44" s="638" t="s">
        <v>350</v>
      </c>
      <c r="CG44" s="639"/>
      <c r="CH44" s="639"/>
      <c r="CI44" s="639"/>
      <c r="CJ44" s="639"/>
      <c r="CK44" s="639"/>
      <c r="CL44" s="639"/>
      <c r="CM44" s="639"/>
      <c r="CN44" s="639"/>
      <c r="CO44" s="639"/>
      <c r="CP44" s="639"/>
      <c r="CQ44" s="640"/>
      <c r="CR44" s="641">
        <v>634859</v>
      </c>
      <c r="CS44" s="644"/>
      <c r="CT44" s="644"/>
      <c r="CU44" s="644"/>
      <c r="CV44" s="644"/>
      <c r="CW44" s="644"/>
      <c r="CX44" s="644"/>
      <c r="CY44" s="645"/>
      <c r="CZ44" s="646">
        <v>21.6</v>
      </c>
      <c r="DA44" s="647"/>
      <c r="DB44" s="647"/>
      <c r="DC44" s="648"/>
      <c r="DD44" s="649">
        <v>183846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365912</v>
      </c>
      <c r="CS45" s="642"/>
      <c r="CT45" s="642"/>
      <c r="CU45" s="642"/>
      <c r="CV45" s="642"/>
      <c r="CW45" s="642"/>
      <c r="CX45" s="642"/>
      <c r="CY45" s="643"/>
      <c r="CZ45" s="646">
        <v>12.4</v>
      </c>
      <c r="DA45" s="675"/>
      <c r="DB45" s="675"/>
      <c r="DC45" s="676"/>
      <c r="DD45" s="649">
        <v>6632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247568</v>
      </c>
      <c r="CS46" s="644"/>
      <c r="CT46" s="644"/>
      <c r="CU46" s="644"/>
      <c r="CV46" s="644"/>
      <c r="CW46" s="644"/>
      <c r="CX46" s="644"/>
      <c r="CY46" s="645"/>
      <c r="CZ46" s="646">
        <v>8.4</v>
      </c>
      <c r="DA46" s="647"/>
      <c r="DB46" s="647"/>
      <c r="DC46" s="648"/>
      <c r="DD46" s="649">
        <v>164092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v>19215</v>
      </c>
      <c r="CS47" s="642"/>
      <c r="CT47" s="642"/>
      <c r="CU47" s="642"/>
      <c r="CV47" s="642"/>
      <c r="CW47" s="642"/>
      <c r="CX47" s="642"/>
      <c r="CY47" s="643"/>
      <c r="CZ47" s="646">
        <v>0.7</v>
      </c>
      <c r="DA47" s="675"/>
      <c r="DB47" s="675"/>
      <c r="DC47" s="676"/>
      <c r="DD47" s="649">
        <v>16282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168</v>
      </c>
      <c r="CS48" s="644"/>
      <c r="CT48" s="644"/>
      <c r="CU48" s="644"/>
      <c r="CV48" s="644"/>
      <c r="CW48" s="644"/>
      <c r="CX48" s="644"/>
      <c r="CY48" s="645"/>
      <c r="CZ48" s="646" t="s">
        <v>131</v>
      </c>
      <c r="DA48" s="647"/>
      <c r="DB48" s="647"/>
      <c r="DC48" s="648"/>
      <c r="DD48" s="649" t="s">
        <v>168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2941901</v>
      </c>
      <c r="CS49" s="657"/>
      <c r="CT49" s="657"/>
      <c r="CU49" s="657"/>
      <c r="CV49" s="657"/>
      <c r="CW49" s="657"/>
      <c r="CX49" s="657"/>
      <c r="CY49" s="658"/>
      <c r="CZ49" s="659">
        <v>100</v>
      </c>
      <c r="DA49" s="660"/>
      <c r="DB49" s="660"/>
      <c r="DC49" s="661"/>
      <c r="DD49" s="662">
        <v>2068533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hW93iSQtRkJycdeqSkfsL8+A8x479Enw7uzVtp5WqgJ9BshTfjNi5xJKlPwHEPDJlPnMLdrfOCiVanRqMBNkAA==" saltValue="x7/DrTJt0rrde4iB3Mg7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3044</v>
      </c>
      <c r="R7" s="1174"/>
      <c r="S7" s="1174"/>
      <c r="T7" s="1174"/>
      <c r="U7" s="1174"/>
      <c r="V7" s="1174">
        <v>2942</v>
      </c>
      <c r="W7" s="1174"/>
      <c r="X7" s="1174"/>
      <c r="Y7" s="1174"/>
      <c r="Z7" s="1174"/>
      <c r="AA7" s="1174">
        <v>102</v>
      </c>
      <c r="AB7" s="1174"/>
      <c r="AC7" s="1174"/>
      <c r="AD7" s="1174"/>
      <c r="AE7" s="1175"/>
      <c r="AF7" s="1176">
        <v>73</v>
      </c>
      <c r="AG7" s="1177"/>
      <c r="AH7" s="1177"/>
      <c r="AI7" s="1177"/>
      <c r="AJ7" s="1178"/>
      <c r="AK7" s="1160">
        <v>206</v>
      </c>
      <c r="AL7" s="1161"/>
      <c r="AM7" s="1161"/>
      <c r="AN7" s="1161"/>
      <c r="AO7" s="1161"/>
      <c r="AP7" s="1161">
        <v>2858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581</v>
      </c>
      <c r="BT7" s="1165"/>
      <c r="BU7" s="1165"/>
      <c r="BV7" s="1165"/>
      <c r="BW7" s="1165"/>
      <c r="BX7" s="1165"/>
      <c r="BY7" s="1165"/>
      <c r="BZ7" s="1165"/>
      <c r="CA7" s="1165"/>
      <c r="CB7" s="1165"/>
      <c r="CC7" s="1165"/>
      <c r="CD7" s="1165"/>
      <c r="CE7" s="1165"/>
      <c r="CF7" s="1165"/>
      <c r="CG7" s="1166"/>
      <c r="CH7" s="1157" t="s">
        <v>583</v>
      </c>
      <c r="CI7" s="1158"/>
      <c r="CJ7" s="1158"/>
      <c r="CK7" s="1158"/>
      <c r="CL7" s="1159"/>
      <c r="CM7" s="1157">
        <v>3</v>
      </c>
      <c r="CN7" s="1158"/>
      <c r="CO7" s="1158"/>
      <c r="CP7" s="1158"/>
      <c r="CQ7" s="1159"/>
      <c r="CR7" s="1157">
        <v>3</v>
      </c>
      <c r="CS7" s="1158"/>
      <c r="CT7" s="1158"/>
      <c r="CU7" s="1158"/>
      <c r="CV7" s="1159"/>
      <c r="CW7" s="1157" t="s">
        <v>583</v>
      </c>
      <c r="CX7" s="1158"/>
      <c r="CY7" s="1158"/>
      <c r="CZ7" s="1158"/>
      <c r="DA7" s="1159"/>
      <c r="DB7" s="1157" t="s">
        <v>583</v>
      </c>
      <c r="DC7" s="1158"/>
      <c r="DD7" s="1158"/>
      <c r="DE7" s="1158"/>
      <c r="DF7" s="1159"/>
      <c r="DG7" s="1157" t="s">
        <v>583</v>
      </c>
      <c r="DH7" s="1158"/>
      <c r="DI7" s="1158"/>
      <c r="DJ7" s="1158"/>
      <c r="DK7" s="1159"/>
      <c r="DL7" s="1157" t="s">
        <v>583</v>
      </c>
      <c r="DM7" s="1158"/>
      <c r="DN7" s="1158"/>
      <c r="DO7" s="1158"/>
      <c r="DP7" s="1159"/>
      <c r="DQ7" s="1157" t="s">
        <v>583</v>
      </c>
      <c r="DR7" s="1158"/>
      <c r="DS7" s="1158"/>
      <c r="DT7" s="1158"/>
      <c r="DU7" s="1159"/>
      <c r="DV7" s="1184" t="s">
        <v>582</v>
      </c>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3044</v>
      </c>
      <c r="R23" s="1138"/>
      <c r="S23" s="1138"/>
      <c r="T23" s="1138"/>
      <c r="U23" s="1138"/>
      <c r="V23" s="1138">
        <v>2942</v>
      </c>
      <c r="W23" s="1138"/>
      <c r="X23" s="1138"/>
      <c r="Y23" s="1138"/>
      <c r="Z23" s="1138"/>
      <c r="AA23" s="1138">
        <v>102</v>
      </c>
      <c r="AB23" s="1138"/>
      <c r="AC23" s="1138"/>
      <c r="AD23" s="1138"/>
      <c r="AE23" s="1139"/>
      <c r="AF23" s="1140">
        <v>73</v>
      </c>
      <c r="AG23" s="1138"/>
      <c r="AH23" s="1138"/>
      <c r="AI23" s="1138"/>
      <c r="AJ23" s="1141"/>
      <c r="AK23" s="1142"/>
      <c r="AL23" s="1143"/>
      <c r="AM23" s="1143"/>
      <c r="AN23" s="1143"/>
      <c r="AO23" s="1143"/>
      <c r="AP23" s="1138">
        <v>2858</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354</v>
      </c>
      <c r="R28" s="1123"/>
      <c r="S28" s="1123"/>
      <c r="T28" s="1123"/>
      <c r="U28" s="1123"/>
      <c r="V28" s="1123">
        <v>337</v>
      </c>
      <c r="W28" s="1123"/>
      <c r="X28" s="1123"/>
      <c r="Y28" s="1123"/>
      <c r="Z28" s="1123"/>
      <c r="AA28" s="1123">
        <v>17</v>
      </c>
      <c r="AB28" s="1123"/>
      <c r="AC28" s="1123"/>
      <c r="AD28" s="1123"/>
      <c r="AE28" s="1124"/>
      <c r="AF28" s="1125">
        <v>17</v>
      </c>
      <c r="AG28" s="1123"/>
      <c r="AH28" s="1123"/>
      <c r="AI28" s="1123"/>
      <c r="AJ28" s="1126"/>
      <c r="AK28" s="1127">
        <v>26</v>
      </c>
      <c r="AL28" s="1115"/>
      <c r="AM28" s="1115"/>
      <c r="AN28" s="1115"/>
      <c r="AO28" s="1115"/>
      <c r="AP28" s="1115" t="s">
        <v>566</v>
      </c>
      <c r="AQ28" s="1115"/>
      <c r="AR28" s="1115"/>
      <c r="AS28" s="1115"/>
      <c r="AT28" s="1115"/>
      <c r="AU28" s="1115" t="s">
        <v>575</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90</v>
      </c>
      <c r="R29" s="1113"/>
      <c r="S29" s="1113"/>
      <c r="T29" s="1113"/>
      <c r="U29" s="1113"/>
      <c r="V29" s="1113">
        <v>84</v>
      </c>
      <c r="W29" s="1113"/>
      <c r="X29" s="1113"/>
      <c r="Y29" s="1113"/>
      <c r="Z29" s="1113"/>
      <c r="AA29" s="1113">
        <v>7</v>
      </c>
      <c r="AB29" s="1113"/>
      <c r="AC29" s="1113"/>
      <c r="AD29" s="1113"/>
      <c r="AE29" s="1114"/>
      <c r="AF29" s="1088">
        <v>7</v>
      </c>
      <c r="AG29" s="1089"/>
      <c r="AH29" s="1089"/>
      <c r="AI29" s="1089"/>
      <c r="AJ29" s="1090"/>
      <c r="AK29" s="1049">
        <v>0</v>
      </c>
      <c r="AL29" s="1040"/>
      <c r="AM29" s="1040"/>
      <c r="AN29" s="1040"/>
      <c r="AO29" s="1040"/>
      <c r="AP29" s="1040">
        <v>0</v>
      </c>
      <c r="AQ29" s="1040"/>
      <c r="AR29" s="1040"/>
      <c r="AS29" s="1040"/>
      <c r="AT29" s="1040"/>
      <c r="AU29" s="1040">
        <v>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254</v>
      </c>
      <c r="R30" s="1113"/>
      <c r="S30" s="1113"/>
      <c r="T30" s="1113"/>
      <c r="U30" s="1113"/>
      <c r="V30" s="1113">
        <v>250</v>
      </c>
      <c r="W30" s="1113"/>
      <c r="X30" s="1113"/>
      <c r="Y30" s="1113"/>
      <c r="Z30" s="1113"/>
      <c r="AA30" s="1113">
        <v>5</v>
      </c>
      <c r="AB30" s="1113"/>
      <c r="AC30" s="1113"/>
      <c r="AD30" s="1113"/>
      <c r="AE30" s="1114"/>
      <c r="AF30" s="1088">
        <v>5</v>
      </c>
      <c r="AG30" s="1089"/>
      <c r="AH30" s="1089"/>
      <c r="AI30" s="1089"/>
      <c r="AJ30" s="1090"/>
      <c r="AK30" s="1049">
        <v>43</v>
      </c>
      <c r="AL30" s="1040"/>
      <c r="AM30" s="1040"/>
      <c r="AN30" s="1040"/>
      <c r="AO30" s="1040"/>
      <c r="AP30" s="1040" t="s">
        <v>566</v>
      </c>
      <c r="AQ30" s="1040"/>
      <c r="AR30" s="1040"/>
      <c r="AS30" s="1040"/>
      <c r="AT30" s="1040"/>
      <c r="AU30" s="1040" t="s">
        <v>575</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396</v>
      </c>
      <c r="C31" s="1107"/>
      <c r="D31" s="1107"/>
      <c r="E31" s="1107"/>
      <c r="F31" s="1107"/>
      <c r="G31" s="1107"/>
      <c r="H31" s="1107"/>
      <c r="I31" s="1107"/>
      <c r="J31" s="1107"/>
      <c r="K31" s="1107"/>
      <c r="L31" s="1107"/>
      <c r="M31" s="1107"/>
      <c r="N31" s="1107"/>
      <c r="O31" s="1107"/>
      <c r="P31" s="1108"/>
      <c r="Q31" s="1112">
        <v>31</v>
      </c>
      <c r="R31" s="1113"/>
      <c r="S31" s="1113"/>
      <c r="T31" s="1113"/>
      <c r="U31" s="1113"/>
      <c r="V31" s="1113">
        <v>28</v>
      </c>
      <c r="W31" s="1113"/>
      <c r="X31" s="1113"/>
      <c r="Y31" s="1113"/>
      <c r="Z31" s="1113"/>
      <c r="AA31" s="1113">
        <v>2</v>
      </c>
      <c r="AB31" s="1113"/>
      <c r="AC31" s="1113"/>
      <c r="AD31" s="1113"/>
      <c r="AE31" s="1114"/>
      <c r="AF31" s="1088">
        <v>2</v>
      </c>
      <c r="AG31" s="1089"/>
      <c r="AH31" s="1089"/>
      <c r="AI31" s="1089"/>
      <c r="AJ31" s="1090"/>
      <c r="AK31" s="1049">
        <v>17</v>
      </c>
      <c r="AL31" s="1040"/>
      <c r="AM31" s="1040"/>
      <c r="AN31" s="1040"/>
      <c r="AO31" s="1040"/>
      <c r="AP31" s="1040" t="s">
        <v>566</v>
      </c>
      <c r="AQ31" s="1040"/>
      <c r="AR31" s="1040"/>
      <c r="AS31" s="1040"/>
      <c r="AT31" s="1040"/>
      <c r="AU31" s="1040" t="s">
        <v>575</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397</v>
      </c>
      <c r="C32" s="1107"/>
      <c r="D32" s="1107"/>
      <c r="E32" s="1107"/>
      <c r="F32" s="1107"/>
      <c r="G32" s="1107"/>
      <c r="H32" s="1107"/>
      <c r="I32" s="1107"/>
      <c r="J32" s="1107"/>
      <c r="K32" s="1107"/>
      <c r="L32" s="1107"/>
      <c r="M32" s="1107"/>
      <c r="N32" s="1107"/>
      <c r="O32" s="1107"/>
      <c r="P32" s="1108"/>
      <c r="Q32" s="1112">
        <v>178</v>
      </c>
      <c r="R32" s="1113"/>
      <c r="S32" s="1113"/>
      <c r="T32" s="1113"/>
      <c r="U32" s="1113"/>
      <c r="V32" s="1113">
        <v>173</v>
      </c>
      <c r="W32" s="1113"/>
      <c r="X32" s="1113"/>
      <c r="Y32" s="1113"/>
      <c r="Z32" s="1113"/>
      <c r="AA32" s="1113">
        <v>5</v>
      </c>
      <c r="AB32" s="1113"/>
      <c r="AC32" s="1113"/>
      <c r="AD32" s="1113"/>
      <c r="AE32" s="1114"/>
      <c r="AF32" s="1088">
        <v>5</v>
      </c>
      <c r="AG32" s="1089"/>
      <c r="AH32" s="1089"/>
      <c r="AI32" s="1089"/>
      <c r="AJ32" s="1090"/>
      <c r="AK32" s="1049">
        <v>14</v>
      </c>
      <c r="AL32" s="1040"/>
      <c r="AM32" s="1040"/>
      <c r="AN32" s="1040"/>
      <c r="AO32" s="1040"/>
      <c r="AP32" s="1040" t="s">
        <v>566</v>
      </c>
      <c r="AQ32" s="1040"/>
      <c r="AR32" s="1040"/>
      <c r="AS32" s="1040"/>
      <c r="AT32" s="1040"/>
      <c r="AU32" s="1040" t="s">
        <v>566</v>
      </c>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398</v>
      </c>
      <c r="C33" s="1107"/>
      <c r="D33" s="1107"/>
      <c r="E33" s="1107"/>
      <c r="F33" s="1107"/>
      <c r="G33" s="1107"/>
      <c r="H33" s="1107"/>
      <c r="I33" s="1107"/>
      <c r="J33" s="1107"/>
      <c r="K33" s="1107"/>
      <c r="L33" s="1107"/>
      <c r="M33" s="1107"/>
      <c r="N33" s="1107"/>
      <c r="O33" s="1107"/>
      <c r="P33" s="1108"/>
      <c r="Q33" s="1112">
        <v>78</v>
      </c>
      <c r="R33" s="1113"/>
      <c r="S33" s="1113"/>
      <c r="T33" s="1113"/>
      <c r="U33" s="1113"/>
      <c r="V33" s="1113">
        <v>78</v>
      </c>
      <c r="W33" s="1113"/>
      <c r="X33" s="1113"/>
      <c r="Y33" s="1113"/>
      <c r="Z33" s="1113"/>
      <c r="AA33" s="1113">
        <v>1</v>
      </c>
      <c r="AB33" s="1113"/>
      <c r="AC33" s="1113"/>
      <c r="AD33" s="1113"/>
      <c r="AE33" s="1114"/>
      <c r="AF33" s="1088">
        <v>1</v>
      </c>
      <c r="AG33" s="1089"/>
      <c r="AH33" s="1089"/>
      <c r="AI33" s="1089"/>
      <c r="AJ33" s="1090"/>
      <c r="AK33" s="1049">
        <v>51</v>
      </c>
      <c r="AL33" s="1040"/>
      <c r="AM33" s="1040"/>
      <c r="AN33" s="1040"/>
      <c r="AO33" s="1040"/>
      <c r="AP33" s="1040">
        <v>250</v>
      </c>
      <c r="AQ33" s="1040"/>
      <c r="AR33" s="1040"/>
      <c r="AS33" s="1040"/>
      <c r="AT33" s="1040"/>
      <c r="AU33" s="1040">
        <v>192</v>
      </c>
      <c r="AV33" s="1040"/>
      <c r="AW33" s="1040"/>
      <c r="AX33" s="1040"/>
      <c r="AY33" s="1040"/>
      <c r="AZ33" s="1111"/>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400</v>
      </c>
      <c r="C34" s="1107"/>
      <c r="D34" s="1107"/>
      <c r="E34" s="1107"/>
      <c r="F34" s="1107"/>
      <c r="G34" s="1107"/>
      <c r="H34" s="1107"/>
      <c r="I34" s="1107"/>
      <c r="J34" s="1107"/>
      <c r="K34" s="1107"/>
      <c r="L34" s="1107"/>
      <c r="M34" s="1107"/>
      <c r="N34" s="1107"/>
      <c r="O34" s="1107"/>
      <c r="P34" s="1108"/>
      <c r="Q34" s="1112">
        <v>257</v>
      </c>
      <c r="R34" s="1113"/>
      <c r="S34" s="1113"/>
      <c r="T34" s="1113"/>
      <c r="U34" s="1113"/>
      <c r="V34" s="1113">
        <v>252</v>
      </c>
      <c r="W34" s="1113"/>
      <c r="X34" s="1113"/>
      <c r="Y34" s="1113"/>
      <c r="Z34" s="1113"/>
      <c r="AA34" s="1113">
        <v>6</v>
      </c>
      <c r="AB34" s="1113"/>
      <c r="AC34" s="1113"/>
      <c r="AD34" s="1113"/>
      <c r="AE34" s="1114"/>
      <c r="AF34" s="1088">
        <v>6</v>
      </c>
      <c r="AG34" s="1089"/>
      <c r="AH34" s="1089"/>
      <c r="AI34" s="1089"/>
      <c r="AJ34" s="1090"/>
      <c r="AK34" s="1049">
        <v>47</v>
      </c>
      <c r="AL34" s="1040"/>
      <c r="AM34" s="1040"/>
      <c r="AN34" s="1040"/>
      <c r="AO34" s="1040"/>
      <c r="AP34" s="1040">
        <v>652</v>
      </c>
      <c r="AQ34" s="1040"/>
      <c r="AR34" s="1040"/>
      <c r="AS34" s="1040"/>
      <c r="AT34" s="1040"/>
      <c r="AU34" s="1040">
        <v>348</v>
      </c>
      <c r="AV34" s="1040"/>
      <c r="AW34" s="1040"/>
      <c r="AX34" s="1040"/>
      <c r="AY34" s="1040"/>
      <c r="AZ34" s="1111"/>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42</v>
      </c>
      <c r="AG63" s="1028"/>
      <c r="AH63" s="1028"/>
      <c r="AI63" s="1028"/>
      <c r="AJ63" s="1099"/>
      <c r="AK63" s="1100"/>
      <c r="AL63" s="1032"/>
      <c r="AM63" s="1032"/>
      <c r="AN63" s="1032"/>
      <c r="AO63" s="1032"/>
      <c r="AP63" s="1028">
        <v>903</v>
      </c>
      <c r="AQ63" s="1028"/>
      <c r="AR63" s="1028"/>
      <c r="AS63" s="1028"/>
      <c r="AT63" s="1028"/>
      <c r="AU63" s="1028">
        <v>540</v>
      </c>
      <c r="AV63" s="1028"/>
      <c r="AW63" s="1028"/>
      <c r="AX63" s="1028"/>
      <c r="AY63" s="1028"/>
      <c r="AZ63" s="1094"/>
      <c r="BA63" s="1094"/>
      <c r="BB63" s="1094"/>
      <c r="BC63" s="1094"/>
      <c r="BD63" s="1094"/>
      <c r="BE63" s="1029"/>
      <c r="BF63" s="1029"/>
      <c r="BG63" s="1029"/>
      <c r="BH63" s="1029"/>
      <c r="BI63" s="1030"/>
      <c r="BJ63" s="1095" t="s">
        <v>168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386</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390</v>
      </c>
      <c r="AQ66" s="1071"/>
      <c r="AR66" s="1071"/>
      <c r="AS66" s="1071"/>
      <c r="AT66" s="1072"/>
      <c r="AU66" s="1070" t="s">
        <v>409</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567</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t="s">
        <v>566</v>
      </c>
      <c r="AQ68" s="1051"/>
      <c r="AR68" s="1051"/>
      <c r="AS68" s="1051"/>
      <c r="AT68" s="1051"/>
      <c r="AU68" s="1051" t="s">
        <v>566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568</v>
      </c>
      <c r="C69" s="1044"/>
      <c r="D69" s="1044"/>
      <c r="E69" s="1044"/>
      <c r="F69" s="1044"/>
      <c r="G69" s="1044"/>
      <c r="H69" s="1044"/>
      <c r="I69" s="1044"/>
      <c r="J69" s="1044"/>
      <c r="K69" s="1044"/>
      <c r="L69" s="1044"/>
      <c r="M69" s="1044"/>
      <c r="N69" s="1044"/>
      <c r="O69" s="1044"/>
      <c r="P69" s="1045"/>
      <c r="Q69" s="1046">
        <v>1732</v>
      </c>
      <c r="R69" s="1040"/>
      <c r="S69" s="1040"/>
      <c r="T69" s="1040"/>
      <c r="U69" s="1040"/>
      <c r="V69" s="1040">
        <v>1728</v>
      </c>
      <c r="W69" s="1040"/>
      <c r="X69" s="1040"/>
      <c r="Y69" s="1040"/>
      <c r="Z69" s="1040"/>
      <c r="AA69" s="1040">
        <v>4</v>
      </c>
      <c r="AB69" s="1040"/>
      <c r="AC69" s="1040"/>
      <c r="AD69" s="1040"/>
      <c r="AE69" s="1040"/>
      <c r="AF69" s="1040">
        <v>4</v>
      </c>
      <c r="AG69" s="1040"/>
      <c r="AH69" s="1040"/>
      <c r="AI69" s="1040"/>
      <c r="AJ69" s="1040"/>
      <c r="AK69" s="1040">
        <v>2</v>
      </c>
      <c r="AL69" s="1040"/>
      <c r="AM69" s="1040"/>
      <c r="AN69" s="1040"/>
      <c r="AO69" s="1040"/>
      <c r="AP69" s="1040" t="s">
        <v>566</v>
      </c>
      <c r="AQ69" s="1040"/>
      <c r="AR69" s="1040"/>
      <c r="AS69" s="1040"/>
      <c r="AT69" s="1040"/>
      <c r="AU69" s="1040" t="s">
        <v>566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569</v>
      </c>
      <c r="C70" s="1044"/>
      <c r="D70" s="1044"/>
      <c r="E70" s="1044"/>
      <c r="F70" s="1044"/>
      <c r="G70" s="1044"/>
      <c r="H70" s="1044"/>
      <c r="I70" s="1044"/>
      <c r="J70" s="1044"/>
      <c r="K70" s="1044"/>
      <c r="L70" s="1044"/>
      <c r="M70" s="1044"/>
      <c r="N70" s="1044"/>
      <c r="O70" s="1044"/>
      <c r="P70" s="1045"/>
      <c r="Q70" s="1046">
        <v>281185</v>
      </c>
      <c r="R70" s="1040"/>
      <c r="S70" s="1040"/>
      <c r="T70" s="1040"/>
      <c r="U70" s="1040"/>
      <c r="V70" s="1040">
        <v>271261</v>
      </c>
      <c r="W70" s="1040"/>
      <c r="X70" s="1040"/>
      <c r="Y70" s="1040"/>
      <c r="Z70" s="1040"/>
      <c r="AA70" s="1040">
        <v>9925</v>
      </c>
      <c r="AB70" s="1040"/>
      <c r="AC70" s="1040"/>
      <c r="AD70" s="1040"/>
      <c r="AE70" s="1040"/>
      <c r="AF70" s="1040">
        <v>9925</v>
      </c>
      <c r="AG70" s="1040"/>
      <c r="AH70" s="1040"/>
      <c r="AI70" s="1040"/>
      <c r="AJ70" s="1040"/>
      <c r="AK70" s="1040">
        <v>1647</v>
      </c>
      <c r="AL70" s="1040"/>
      <c r="AM70" s="1040"/>
      <c r="AN70" s="1040"/>
      <c r="AO70" s="1040"/>
      <c r="AP70" s="1040" t="s">
        <v>566</v>
      </c>
      <c r="AQ70" s="1040"/>
      <c r="AR70" s="1040"/>
      <c r="AS70" s="1040"/>
      <c r="AT70" s="1040"/>
      <c r="AU70" s="1040" t="s">
        <v>566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570</v>
      </c>
      <c r="C71" s="1044"/>
      <c r="D71" s="1044"/>
      <c r="E71" s="1044"/>
      <c r="F71" s="1044"/>
      <c r="G71" s="1044"/>
      <c r="H71" s="1044"/>
      <c r="I71" s="1044"/>
      <c r="J71" s="1044"/>
      <c r="K71" s="1044"/>
      <c r="L71" s="1044"/>
      <c r="M71" s="1044"/>
      <c r="N71" s="1044"/>
      <c r="O71" s="1044"/>
      <c r="P71" s="1045"/>
      <c r="Q71" s="1046">
        <v>491</v>
      </c>
      <c r="R71" s="1040"/>
      <c r="S71" s="1040"/>
      <c r="T71" s="1040"/>
      <c r="U71" s="1040"/>
      <c r="V71" s="1040">
        <v>470</v>
      </c>
      <c r="W71" s="1040"/>
      <c r="X71" s="1040"/>
      <c r="Y71" s="1040"/>
      <c r="Z71" s="1040"/>
      <c r="AA71" s="1040">
        <v>21</v>
      </c>
      <c r="AB71" s="1040"/>
      <c r="AC71" s="1040"/>
      <c r="AD71" s="1040"/>
      <c r="AE71" s="1040"/>
      <c r="AF71" s="1040">
        <v>21</v>
      </c>
      <c r="AG71" s="1040"/>
      <c r="AH71" s="1040"/>
      <c r="AI71" s="1040"/>
      <c r="AJ71" s="1040"/>
      <c r="AK71" s="1040">
        <v>72</v>
      </c>
      <c r="AL71" s="1040"/>
      <c r="AM71" s="1040"/>
      <c r="AN71" s="1040"/>
      <c r="AO71" s="1040"/>
      <c r="AP71" s="1040" t="s">
        <v>566</v>
      </c>
      <c r="AQ71" s="1040"/>
      <c r="AR71" s="1040"/>
      <c r="AS71" s="1040"/>
      <c r="AT71" s="1040"/>
      <c r="AU71" s="1040" t="s">
        <v>566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571</v>
      </c>
      <c r="C72" s="1044"/>
      <c r="D72" s="1044"/>
      <c r="E72" s="1044"/>
      <c r="F72" s="1044"/>
      <c r="G72" s="1044"/>
      <c r="H72" s="1044"/>
      <c r="I72" s="1044"/>
      <c r="J72" s="1044"/>
      <c r="K72" s="1044"/>
      <c r="L72" s="1044"/>
      <c r="M72" s="1044"/>
      <c r="N72" s="1044"/>
      <c r="O72" s="1044"/>
      <c r="P72" s="1045"/>
      <c r="Q72" s="1046">
        <v>1399</v>
      </c>
      <c r="R72" s="1040"/>
      <c r="S72" s="1040"/>
      <c r="T72" s="1040"/>
      <c r="U72" s="1040"/>
      <c r="V72" s="1040">
        <v>1383</v>
      </c>
      <c r="W72" s="1040"/>
      <c r="X72" s="1040"/>
      <c r="Y72" s="1040"/>
      <c r="Z72" s="1040"/>
      <c r="AA72" s="1040">
        <v>16</v>
      </c>
      <c r="AB72" s="1040"/>
      <c r="AC72" s="1040"/>
      <c r="AD72" s="1040"/>
      <c r="AE72" s="1040"/>
      <c r="AF72" s="1040">
        <v>16</v>
      </c>
      <c r="AG72" s="1040"/>
      <c r="AH72" s="1040"/>
      <c r="AI72" s="1040"/>
      <c r="AJ72" s="1040"/>
      <c r="AK72" s="1040">
        <v>7</v>
      </c>
      <c r="AL72" s="1040"/>
      <c r="AM72" s="1040"/>
      <c r="AN72" s="1040"/>
      <c r="AO72" s="1040"/>
      <c r="AP72" s="1040" t="s">
        <v>566</v>
      </c>
      <c r="AQ72" s="1040"/>
      <c r="AR72" s="1040"/>
      <c r="AS72" s="1040"/>
      <c r="AT72" s="1040"/>
      <c r="AU72" s="1040" t="s">
        <v>566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572</v>
      </c>
      <c r="C73" s="1044"/>
      <c r="D73" s="1044"/>
      <c r="E73" s="1044"/>
      <c r="F73" s="1044"/>
      <c r="G73" s="1044"/>
      <c r="H73" s="1044"/>
      <c r="I73" s="1044"/>
      <c r="J73" s="1044"/>
      <c r="K73" s="1044"/>
      <c r="L73" s="1044"/>
      <c r="M73" s="1044"/>
      <c r="N73" s="1044"/>
      <c r="O73" s="1044"/>
      <c r="P73" s="1045"/>
      <c r="Q73" s="1046">
        <v>61</v>
      </c>
      <c r="R73" s="1040"/>
      <c r="S73" s="1040"/>
      <c r="T73" s="1040"/>
      <c r="U73" s="1040"/>
      <c r="V73" s="1040">
        <v>57</v>
      </c>
      <c r="W73" s="1040"/>
      <c r="X73" s="1040"/>
      <c r="Y73" s="1040"/>
      <c r="Z73" s="1040"/>
      <c r="AA73" s="1040">
        <v>4</v>
      </c>
      <c r="AB73" s="1040"/>
      <c r="AC73" s="1040"/>
      <c r="AD73" s="1040"/>
      <c r="AE73" s="1040"/>
      <c r="AF73" s="1040">
        <v>4</v>
      </c>
      <c r="AG73" s="1040"/>
      <c r="AH73" s="1040"/>
      <c r="AI73" s="1040"/>
      <c r="AJ73" s="1040"/>
      <c r="AK73" s="1040" t="s">
        <v>566</v>
      </c>
      <c r="AL73" s="1040"/>
      <c r="AM73" s="1040"/>
      <c r="AN73" s="1040"/>
      <c r="AO73" s="1040"/>
      <c r="AP73" s="1040" t="s">
        <v>566</v>
      </c>
      <c r="AQ73" s="1040"/>
      <c r="AR73" s="1040"/>
      <c r="AS73" s="1040"/>
      <c r="AT73" s="1040"/>
      <c r="AU73" s="1040" t="s">
        <v>566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573</v>
      </c>
      <c r="C74" s="1044"/>
      <c r="D74" s="1044"/>
      <c r="E74" s="1044"/>
      <c r="F74" s="1044"/>
      <c r="G74" s="1044"/>
      <c r="H74" s="1044"/>
      <c r="I74" s="1044"/>
      <c r="J74" s="1044"/>
      <c r="K74" s="1044"/>
      <c r="L74" s="1044"/>
      <c r="M74" s="1044"/>
      <c r="N74" s="1044"/>
      <c r="O74" s="1044"/>
      <c r="P74" s="1045"/>
      <c r="Q74" s="1046">
        <v>222</v>
      </c>
      <c r="R74" s="1040"/>
      <c r="S74" s="1040"/>
      <c r="T74" s="1040"/>
      <c r="U74" s="1040"/>
      <c r="V74" s="1040">
        <v>212</v>
      </c>
      <c r="W74" s="1040"/>
      <c r="X74" s="1040"/>
      <c r="Y74" s="1040"/>
      <c r="Z74" s="1040"/>
      <c r="AA74" s="1040">
        <v>10</v>
      </c>
      <c r="AB74" s="1040"/>
      <c r="AC74" s="1040"/>
      <c r="AD74" s="1040"/>
      <c r="AE74" s="1040"/>
      <c r="AF74" s="1040">
        <v>-8</v>
      </c>
      <c r="AG74" s="1040"/>
      <c r="AH74" s="1040"/>
      <c r="AI74" s="1040"/>
      <c r="AJ74" s="1040"/>
      <c r="AK74" s="1040">
        <v>28</v>
      </c>
      <c r="AL74" s="1040"/>
      <c r="AM74" s="1040"/>
      <c r="AN74" s="1040"/>
      <c r="AO74" s="1040"/>
      <c r="AP74" s="1040" t="s">
        <v>566</v>
      </c>
      <c r="AQ74" s="1040"/>
      <c r="AR74" s="1040"/>
      <c r="AS74" s="1040"/>
      <c r="AT74" s="1040"/>
      <c r="AU74" s="1040" t="s">
        <v>566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574</v>
      </c>
      <c r="C75" s="1044"/>
      <c r="D75" s="1044"/>
      <c r="E75" s="1044"/>
      <c r="F75" s="1044"/>
      <c r="G75" s="1044"/>
      <c r="H75" s="1044"/>
      <c r="I75" s="1044"/>
      <c r="J75" s="1044"/>
      <c r="K75" s="1044"/>
      <c r="L75" s="1044"/>
      <c r="M75" s="1044"/>
      <c r="N75" s="1044"/>
      <c r="O75" s="1044"/>
      <c r="P75" s="1045"/>
      <c r="Q75" s="1047">
        <v>859</v>
      </c>
      <c r="R75" s="1048"/>
      <c r="S75" s="1048"/>
      <c r="T75" s="1048"/>
      <c r="U75" s="1049"/>
      <c r="V75" s="1050">
        <v>789</v>
      </c>
      <c r="W75" s="1048"/>
      <c r="X75" s="1048"/>
      <c r="Y75" s="1048"/>
      <c r="Z75" s="1049"/>
      <c r="AA75" s="1050">
        <v>69</v>
      </c>
      <c r="AB75" s="1048"/>
      <c r="AC75" s="1048"/>
      <c r="AD75" s="1048"/>
      <c r="AE75" s="1049"/>
      <c r="AF75" s="1050">
        <v>69</v>
      </c>
      <c r="AG75" s="1048"/>
      <c r="AH75" s="1048"/>
      <c r="AI75" s="1048"/>
      <c r="AJ75" s="1049"/>
      <c r="AK75" s="1050">
        <v>0</v>
      </c>
      <c r="AL75" s="1048"/>
      <c r="AM75" s="1048"/>
      <c r="AN75" s="1048"/>
      <c r="AO75" s="1049"/>
      <c r="AP75" s="1050" t="s">
        <v>566</v>
      </c>
      <c r="AQ75" s="1048"/>
      <c r="AR75" s="1048"/>
      <c r="AS75" s="1048"/>
      <c r="AT75" s="1049"/>
      <c r="AU75" s="1050" t="s">
        <v>566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10108</v>
      </c>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v>
      </c>
      <c r="CS102" s="1020"/>
      <c r="CT102" s="1020"/>
      <c r="CU102" s="1020"/>
      <c r="CV102" s="1021"/>
      <c r="CW102" s="1019" t="s">
        <v>584</v>
      </c>
      <c r="CX102" s="1020"/>
      <c r="CY102" s="1020"/>
      <c r="CZ102" s="1020"/>
      <c r="DA102" s="1021"/>
      <c r="DB102" s="1019" t="s">
        <v>583</v>
      </c>
      <c r="DC102" s="1020"/>
      <c r="DD102" s="1020"/>
      <c r="DE102" s="1020"/>
      <c r="DF102" s="1021"/>
      <c r="DG102" s="1019" t="s">
        <v>584</v>
      </c>
      <c r="DH102" s="1020"/>
      <c r="DI102" s="1020"/>
      <c r="DJ102" s="1020"/>
      <c r="DK102" s="1021"/>
      <c r="DL102" s="1019" t="s">
        <v>583</v>
      </c>
      <c r="DM102" s="1020"/>
      <c r="DN102" s="1020"/>
      <c r="DO102" s="1020"/>
      <c r="DP102" s="1021"/>
      <c r="DQ102" s="1019" t="s">
        <v>583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300</v>
      </c>
      <c r="AG109" s="963"/>
      <c r="AH109" s="963"/>
      <c r="AI109" s="963"/>
      <c r="AJ109" s="964"/>
      <c r="AK109" s="965" t="s">
        <v>299</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300</v>
      </c>
      <c r="BW109" s="963"/>
      <c r="BX109" s="963"/>
      <c r="BY109" s="963"/>
      <c r="BZ109" s="964"/>
      <c r="CA109" s="965" t="s">
        <v>299</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300</v>
      </c>
      <c r="DM109" s="963"/>
      <c r="DN109" s="963"/>
      <c r="DO109" s="963"/>
      <c r="DP109" s="964"/>
      <c r="DQ109" s="965" t="s">
        <v>299</v>
      </c>
      <c r="DR109" s="963"/>
      <c r="DS109" s="963"/>
      <c r="DT109" s="963"/>
      <c r="DU109" s="964"/>
      <c r="DV109" s="965" t="s">
        <v>420</v>
      </c>
      <c r="DW109" s="963"/>
      <c r="DX109" s="963"/>
      <c r="DY109" s="963"/>
      <c r="DZ109" s="994"/>
    </row>
    <row r="110" spans="1:131" s="226" customFormat="1" ht="26.25" customHeight="1">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418285</v>
      </c>
      <c r="AB110" s="956"/>
      <c r="AC110" s="956"/>
      <c r="AD110" s="956"/>
      <c r="AE110" s="957"/>
      <c r="AF110" s="958">
        <v>406059</v>
      </c>
      <c r="AG110" s="956"/>
      <c r="AH110" s="956"/>
      <c r="AI110" s="956"/>
      <c r="AJ110" s="957"/>
      <c r="AK110" s="958">
        <v>384636</v>
      </c>
      <c r="AL110" s="956"/>
      <c r="AM110" s="956"/>
      <c r="AN110" s="956"/>
      <c r="AO110" s="957"/>
      <c r="AP110" s="959">
        <v>29.3</v>
      </c>
      <c r="AQ110" s="960"/>
      <c r="AR110" s="960"/>
      <c r="AS110" s="960"/>
      <c r="AT110" s="961"/>
      <c r="AU110" s="995" t="s">
        <v>67</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3040793</v>
      </c>
      <c r="BR110" s="903"/>
      <c r="BS110" s="903"/>
      <c r="BT110" s="903"/>
      <c r="BU110" s="903"/>
      <c r="BV110" s="903">
        <v>2948973</v>
      </c>
      <c r="BW110" s="903"/>
      <c r="BX110" s="903"/>
      <c r="BY110" s="903"/>
      <c r="BZ110" s="903"/>
      <c r="CA110" s="903">
        <v>2857776</v>
      </c>
      <c r="CB110" s="903"/>
      <c r="CC110" s="903"/>
      <c r="CD110" s="903"/>
      <c r="CE110" s="903"/>
      <c r="CF110" s="927">
        <v>217.6</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426</v>
      </c>
      <c r="DH110" s="903"/>
      <c r="DI110" s="903"/>
      <c r="DJ110" s="903"/>
      <c r="DK110" s="903"/>
      <c r="DL110" s="903" t="s">
        <v>427</v>
      </c>
      <c r="DM110" s="903"/>
      <c r="DN110" s="903"/>
      <c r="DO110" s="903"/>
      <c r="DP110" s="903"/>
      <c r="DQ110" s="903" t="s">
        <v>428</v>
      </c>
      <c r="DR110" s="903"/>
      <c r="DS110" s="903"/>
      <c r="DT110" s="903"/>
      <c r="DU110" s="903"/>
      <c r="DV110" s="904" t="s">
        <v>429</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426</v>
      </c>
      <c r="AG111" s="984"/>
      <c r="AH111" s="984"/>
      <c r="AI111" s="984"/>
      <c r="AJ111" s="985"/>
      <c r="AK111" s="986" t="s">
        <v>429</v>
      </c>
      <c r="AL111" s="984"/>
      <c r="AM111" s="984"/>
      <c r="AN111" s="984"/>
      <c r="AO111" s="985"/>
      <c r="AP111" s="987" t="s">
        <v>427</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429</v>
      </c>
      <c r="BR111" s="875"/>
      <c r="BS111" s="875"/>
      <c r="BT111" s="875"/>
      <c r="BU111" s="875"/>
      <c r="BV111" s="875" t="s">
        <v>427</v>
      </c>
      <c r="BW111" s="875"/>
      <c r="BX111" s="875"/>
      <c r="BY111" s="875"/>
      <c r="BZ111" s="875"/>
      <c r="CA111" s="875" t="s">
        <v>432</v>
      </c>
      <c r="CB111" s="875"/>
      <c r="CC111" s="875"/>
      <c r="CD111" s="875"/>
      <c r="CE111" s="875"/>
      <c r="CF111" s="936" t="s">
        <v>427</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427</v>
      </c>
      <c r="DH111" s="875"/>
      <c r="DI111" s="875"/>
      <c r="DJ111" s="875"/>
      <c r="DK111" s="875"/>
      <c r="DL111" s="875" t="s">
        <v>428</v>
      </c>
      <c r="DM111" s="875"/>
      <c r="DN111" s="875"/>
      <c r="DO111" s="875"/>
      <c r="DP111" s="875"/>
      <c r="DQ111" s="875" t="s">
        <v>427</v>
      </c>
      <c r="DR111" s="875"/>
      <c r="DS111" s="875"/>
      <c r="DT111" s="875"/>
      <c r="DU111" s="875"/>
      <c r="DV111" s="852" t="s">
        <v>429</v>
      </c>
      <c r="DW111" s="852"/>
      <c r="DX111" s="852"/>
      <c r="DY111" s="852"/>
      <c r="DZ111" s="853"/>
    </row>
    <row r="112" spans="1:131" s="226" customFormat="1" ht="26.25" customHeight="1">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429</v>
      </c>
      <c r="AB112" s="838"/>
      <c r="AC112" s="838"/>
      <c r="AD112" s="838"/>
      <c r="AE112" s="839"/>
      <c r="AF112" s="840" t="s">
        <v>427</v>
      </c>
      <c r="AG112" s="838"/>
      <c r="AH112" s="838"/>
      <c r="AI112" s="838"/>
      <c r="AJ112" s="839"/>
      <c r="AK112" s="840" t="s">
        <v>432</v>
      </c>
      <c r="AL112" s="838"/>
      <c r="AM112" s="838"/>
      <c r="AN112" s="838"/>
      <c r="AO112" s="839"/>
      <c r="AP112" s="885" t="s">
        <v>427</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522367</v>
      </c>
      <c r="BR112" s="875"/>
      <c r="BS112" s="875"/>
      <c r="BT112" s="875"/>
      <c r="BU112" s="875"/>
      <c r="BV112" s="875">
        <v>589900</v>
      </c>
      <c r="BW112" s="875"/>
      <c r="BX112" s="875"/>
      <c r="BY112" s="875"/>
      <c r="BZ112" s="875"/>
      <c r="CA112" s="875">
        <v>540004</v>
      </c>
      <c r="CB112" s="875"/>
      <c r="CC112" s="875"/>
      <c r="CD112" s="875"/>
      <c r="CE112" s="875"/>
      <c r="CF112" s="936">
        <v>41.1</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429</v>
      </c>
      <c r="DH112" s="875"/>
      <c r="DI112" s="875"/>
      <c r="DJ112" s="875"/>
      <c r="DK112" s="875"/>
      <c r="DL112" s="875" t="s">
        <v>432</v>
      </c>
      <c r="DM112" s="875"/>
      <c r="DN112" s="875"/>
      <c r="DO112" s="875"/>
      <c r="DP112" s="875"/>
      <c r="DQ112" s="875" t="s">
        <v>426</v>
      </c>
      <c r="DR112" s="875"/>
      <c r="DS112" s="875"/>
      <c r="DT112" s="875"/>
      <c r="DU112" s="875"/>
      <c r="DV112" s="852" t="s">
        <v>429</v>
      </c>
      <c r="DW112" s="852"/>
      <c r="DX112" s="852"/>
      <c r="DY112" s="852"/>
      <c r="DZ112" s="853"/>
    </row>
    <row r="113" spans="1:130" s="226" customFormat="1" ht="26.25" customHeight="1">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52651</v>
      </c>
      <c r="AB113" s="984"/>
      <c r="AC113" s="984"/>
      <c r="AD113" s="984"/>
      <c r="AE113" s="985"/>
      <c r="AF113" s="986">
        <v>70369</v>
      </c>
      <c r="AG113" s="984"/>
      <c r="AH113" s="984"/>
      <c r="AI113" s="984"/>
      <c r="AJ113" s="985"/>
      <c r="AK113" s="986">
        <v>69984</v>
      </c>
      <c r="AL113" s="984"/>
      <c r="AM113" s="984"/>
      <c r="AN113" s="984"/>
      <c r="AO113" s="985"/>
      <c r="AP113" s="987">
        <v>5.3</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t="s">
        <v>432</v>
      </c>
      <c r="BR113" s="875"/>
      <c r="BS113" s="875"/>
      <c r="BT113" s="875"/>
      <c r="BU113" s="875"/>
      <c r="BV113" s="875" t="s">
        <v>432</v>
      </c>
      <c r="BW113" s="875"/>
      <c r="BX113" s="875"/>
      <c r="BY113" s="875"/>
      <c r="BZ113" s="875"/>
      <c r="CA113" s="875" t="s">
        <v>427</v>
      </c>
      <c r="CB113" s="875"/>
      <c r="CC113" s="875"/>
      <c r="CD113" s="875"/>
      <c r="CE113" s="875"/>
      <c r="CF113" s="936" t="s">
        <v>426</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429</v>
      </c>
      <c r="DH113" s="838"/>
      <c r="DI113" s="838"/>
      <c r="DJ113" s="838"/>
      <c r="DK113" s="839"/>
      <c r="DL113" s="840" t="s">
        <v>429</v>
      </c>
      <c r="DM113" s="838"/>
      <c r="DN113" s="838"/>
      <c r="DO113" s="838"/>
      <c r="DP113" s="839"/>
      <c r="DQ113" s="840" t="s">
        <v>432</v>
      </c>
      <c r="DR113" s="838"/>
      <c r="DS113" s="838"/>
      <c r="DT113" s="838"/>
      <c r="DU113" s="839"/>
      <c r="DV113" s="885" t="s">
        <v>427</v>
      </c>
      <c r="DW113" s="886"/>
      <c r="DX113" s="886"/>
      <c r="DY113" s="886"/>
      <c r="DZ113" s="887"/>
    </row>
    <row r="114" spans="1:130" s="226" customFormat="1" ht="26.25" customHeight="1">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112</v>
      </c>
      <c r="AB114" s="838"/>
      <c r="AC114" s="838"/>
      <c r="AD114" s="838"/>
      <c r="AE114" s="839"/>
      <c r="AF114" s="840" t="s">
        <v>429</v>
      </c>
      <c r="AG114" s="838"/>
      <c r="AH114" s="838"/>
      <c r="AI114" s="838"/>
      <c r="AJ114" s="839"/>
      <c r="AK114" s="840" t="s">
        <v>426</v>
      </c>
      <c r="AL114" s="838"/>
      <c r="AM114" s="838"/>
      <c r="AN114" s="838"/>
      <c r="AO114" s="839"/>
      <c r="AP114" s="885" t="s">
        <v>426</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176898</v>
      </c>
      <c r="BR114" s="875"/>
      <c r="BS114" s="875"/>
      <c r="BT114" s="875"/>
      <c r="BU114" s="875"/>
      <c r="BV114" s="875">
        <v>162766</v>
      </c>
      <c r="BW114" s="875"/>
      <c r="BX114" s="875"/>
      <c r="BY114" s="875"/>
      <c r="BZ114" s="875"/>
      <c r="CA114" s="875">
        <v>118020</v>
      </c>
      <c r="CB114" s="875"/>
      <c r="CC114" s="875"/>
      <c r="CD114" s="875"/>
      <c r="CE114" s="875"/>
      <c r="CF114" s="936">
        <v>9</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429</v>
      </c>
      <c r="DM114" s="838"/>
      <c r="DN114" s="838"/>
      <c r="DO114" s="838"/>
      <c r="DP114" s="839"/>
      <c r="DQ114" s="840" t="s">
        <v>432</v>
      </c>
      <c r="DR114" s="838"/>
      <c r="DS114" s="838"/>
      <c r="DT114" s="838"/>
      <c r="DU114" s="839"/>
      <c r="DV114" s="885" t="s">
        <v>427</v>
      </c>
      <c r="DW114" s="886"/>
      <c r="DX114" s="886"/>
      <c r="DY114" s="886"/>
      <c r="DZ114" s="887"/>
    </row>
    <row r="115" spans="1:130" s="226" customFormat="1" ht="26.25" customHeight="1">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432</v>
      </c>
      <c r="AB115" s="984"/>
      <c r="AC115" s="984"/>
      <c r="AD115" s="984"/>
      <c r="AE115" s="985"/>
      <c r="AF115" s="986" t="s">
        <v>428</v>
      </c>
      <c r="AG115" s="984"/>
      <c r="AH115" s="984"/>
      <c r="AI115" s="984"/>
      <c r="AJ115" s="985"/>
      <c r="AK115" s="986" t="s">
        <v>429</v>
      </c>
      <c r="AL115" s="984"/>
      <c r="AM115" s="984"/>
      <c r="AN115" s="984"/>
      <c r="AO115" s="985"/>
      <c r="AP115" s="987" t="s">
        <v>427</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426</v>
      </c>
      <c r="BR115" s="875"/>
      <c r="BS115" s="875"/>
      <c r="BT115" s="875"/>
      <c r="BU115" s="875"/>
      <c r="BV115" s="875" t="s">
        <v>427</v>
      </c>
      <c r="BW115" s="875"/>
      <c r="BX115" s="875"/>
      <c r="BY115" s="875"/>
      <c r="BZ115" s="875"/>
      <c r="CA115" s="875" t="s">
        <v>429</v>
      </c>
      <c r="CB115" s="875"/>
      <c r="CC115" s="875"/>
      <c r="CD115" s="875"/>
      <c r="CE115" s="875"/>
      <c r="CF115" s="936" t="s">
        <v>432</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429</v>
      </c>
      <c r="DH115" s="838"/>
      <c r="DI115" s="838"/>
      <c r="DJ115" s="838"/>
      <c r="DK115" s="839"/>
      <c r="DL115" s="840" t="s">
        <v>428</v>
      </c>
      <c r="DM115" s="838"/>
      <c r="DN115" s="838"/>
      <c r="DO115" s="838"/>
      <c r="DP115" s="839"/>
      <c r="DQ115" s="840" t="s">
        <v>426</v>
      </c>
      <c r="DR115" s="838"/>
      <c r="DS115" s="838"/>
      <c r="DT115" s="838"/>
      <c r="DU115" s="839"/>
      <c r="DV115" s="885" t="s">
        <v>432</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427</v>
      </c>
      <c r="AB116" s="838"/>
      <c r="AC116" s="838"/>
      <c r="AD116" s="838"/>
      <c r="AE116" s="839"/>
      <c r="AF116" s="840" t="s">
        <v>432</v>
      </c>
      <c r="AG116" s="838"/>
      <c r="AH116" s="838"/>
      <c r="AI116" s="838"/>
      <c r="AJ116" s="839"/>
      <c r="AK116" s="840" t="s">
        <v>426</v>
      </c>
      <c r="AL116" s="838"/>
      <c r="AM116" s="838"/>
      <c r="AN116" s="838"/>
      <c r="AO116" s="839"/>
      <c r="AP116" s="885" t="s">
        <v>427</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426</v>
      </c>
      <c r="BR116" s="875"/>
      <c r="BS116" s="875"/>
      <c r="BT116" s="875"/>
      <c r="BU116" s="875"/>
      <c r="BV116" s="875" t="s">
        <v>427</v>
      </c>
      <c r="BW116" s="875"/>
      <c r="BX116" s="875"/>
      <c r="BY116" s="875"/>
      <c r="BZ116" s="875"/>
      <c r="CA116" s="875" t="s">
        <v>432</v>
      </c>
      <c r="CB116" s="875"/>
      <c r="CC116" s="875"/>
      <c r="CD116" s="875"/>
      <c r="CE116" s="875"/>
      <c r="CF116" s="936" t="s">
        <v>432</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432</v>
      </c>
      <c r="DH116" s="838"/>
      <c r="DI116" s="838"/>
      <c r="DJ116" s="838"/>
      <c r="DK116" s="839"/>
      <c r="DL116" s="840" t="s">
        <v>429</v>
      </c>
      <c r="DM116" s="838"/>
      <c r="DN116" s="838"/>
      <c r="DO116" s="838"/>
      <c r="DP116" s="839"/>
      <c r="DQ116" s="840" t="s">
        <v>426</v>
      </c>
      <c r="DR116" s="838"/>
      <c r="DS116" s="838"/>
      <c r="DT116" s="838"/>
      <c r="DU116" s="839"/>
      <c r="DV116" s="885" t="s">
        <v>432</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471048</v>
      </c>
      <c r="AB117" s="970"/>
      <c r="AC117" s="970"/>
      <c r="AD117" s="970"/>
      <c r="AE117" s="971"/>
      <c r="AF117" s="972">
        <v>476428</v>
      </c>
      <c r="AG117" s="970"/>
      <c r="AH117" s="970"/>
      <c r="AI117" s="970"/>
      <c r="AJ117" s="971"/>
      <c r="AK117" s="972">
        <v>454620</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452</v>
      </c>
      <c r="BR117" s="875"/>
      <c r="BS117" s="875"/>
      <c r="BT117" s="875"/>
      <c r="BU117" s="875"/>
      <c r="BV117" s="875" t="s">
        <v>427</v>
      </c>
      <c r="BW117" s="875"/>
      <c r="BX117" s="875"/>
      <c r="BY117" s="875"/>
      <c r="BZ117" s="875"/>
      <c r="CA117" s="875" t="s">
        <v>429</v>
      </c>
      <c r="CB117" s="875"/>
      <c r="CC117" s="875"/>
      <c r="CD117" s="875"/>
      <c r="CE117" s="875"/>
      <c r="CF117" s="936" t="s">
        <v>427</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427</v>
      </c>
      <c r="DH117" s="838"/>
      <c r="DI117" s="838"/>
      <c r="DJ117" s="838"/>
      <c r="DK117" s="839"/>
      <c r="DL117" s="840" t="s">
        <v>427</v>
      </c>
      <c r="DM117" s="838"/>
      <c r="DN117" s="838"/>
      <c r="DO117" s="838"/>
      <c r="DP117" s="839"/>
      <c r="DQ117" s="840" t="s">
        <v>427</v>
      </c>
      <c r="DR117" s="838"/>
      <c r="DS117" s="838"/>
      <c r="DT117" s="838"/>
      <c r="DU117" s="839"/>
      <c r="DV117" s="885" t="s">
        <v>428</v>
      </c>
      <c r="DW117" s="886"/>
      <c r="DX117" s="886"/>
      <c r="DY117" s="886"/>
      <c r="DZ117" s="887"/>
    </row>
    <row r="118" spans="1:130" s="226" customFormat="1" ht="26.25" customHeight="1">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300</v>
      </c>
      <c r="AG118" s="963"/>
      <c r="AH118" s="963"/>
      <c r="AI118" s="963"/>
      <c r="AJ118" s="964"/>
      <c r="AK118" s="965" t="s">
        <v>299</v>
      </c>
      <c r="AL118" s="963"/>
      <c r="AM118" s="963"/>
      <c r="AN118" s="963"/>
      <c r="AO118" s="964"/>
      <c r="AP118" s="966" t="s">
        <v>420</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429</v>
      </c>
      <c r="BR118" s="906"/>
      <c r="BS118" s="906"/>
      <c r="BT118" s="906"/>
      <c r="BU118" s="906"/>
      <c r="BV118" s="906" t="s">
        <v>429</v>
      </c>
      <c r="BW118" s="906"/>
      <c r="BX118" s="906"/>
      <c r="BY118" s="906"/>
      <c r="BZ118" s="906"/>
      <c r="CA118" s="906" t="s">
        <v>429</v>
      </c>
      <c r="CB118" s="906"/>
      <c r="CC118" s="906"/>
      <c r="CD118" s="906"/>
      <c r="CE118" s="906"/>
      <c r="CF118" s="936" t="s">
        <v>429</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429</v>
      </c>
      <c r="DH118" s="838"/>
      <c r="DI118" s="838"/>
      <c r="DJ118" s="838"/>
      <c r="DK118" s="839"/>
      <c r="DL118" s="840" t="s">
        <v>429</v>
      </c>
      <c r="DM118" s="838"/>
      <c r="DN118" s="838"/>
      <c r="DO118" s="838"/>
      <c r="DP118" s="839"/>
      <c r="DQ118" s="840" t="s">
        <v>429</v>
      </c>
      <c r="DR118" s="838"/>
      <c r="DS118" s="838"/>
      <c r="DT118" s="838"/>
      <c r="DU118" s="839"/>
      <c r="DV118" s="885" t="s">
        <v>429</v>
      </c>
      <c r="DW118" s="886"/>
      <c r="DX118" s="886"/>
      <c r="DY118" s="886"/>
      <c r="DZ118" s="887"/>
    </row>
    <row r="119" spans="1:130" s="226" customFormat="1" ht="26.25" customHeight="1">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429</v>
      </c>
      <c r="AB119" s="956"/>
      <c r="AC119" s="956"/>
      <c r="AD119" s="956"/>
      <c r="AE119" s="957"/>
      <c r="AF119" s="958" t="s">
        <v>429</v>
      </c>
      <c r="AG119" s="956"/>
      <c r="AH119" s="956"/>
      <c r="AI119" s="956"/>
      <c r="AJ119" s="957"/>
      <c r="AK119" s="958" t="s">
        <v>429</v>
      </c>
      <c r="AL119" s="956"/>
      <c r="AM119" s="956"/>
      <c r="AN119" s="956"/>
      <c r="AO119" s="957"/>
      <c r="AP119" s="959" t="s">
        <v>427</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456</v>
      </c>
      <c r="BP119" s="939"/>
      <c r="BQ119" s="943">
        <v>3740058</v>
      </c>
      <c r="BR119" s="906"/>
      <c r="BS119" s="906"/>
      <c r="BT119" s="906"/>
      <c r="BU119" s="906"/>
      <c r="BV119" s="906">
        <v>3701639</v>
      </c>
      <c r="BW119" s="906"/>
      <c r="BX119" s="906"/>
      <c r="BY119" s="906"/>
      <c r="BZ119" s="906"/>
      <c r="CA119" s="906">
        <v>3515800</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429</v>
      </c>
      <c r="DH119" s="821"/>
      <c r="DI119" s="821"/>
      <c r="DJ119" s="821"/>
      <c r="DK119" s="822"/>
      <c r="DL119" s="823" t="s">
        <v>429</v>
      </c>
      <c r="DM119" s="821"/>
      <c r="DN119" s="821"/>
      <c r="DO119" s="821"/>
      <c r="DP119" s="822"/>
      <c r="DQ119" s="823" t="s">
        <v>429</v>
      </c>
      <c r="DR119" s="821"/>
      <c r="DS119" s="821"/>
      <c r="DT119" s="821"/>
      <c r="DU119" s="822"/>
      <c r="DV119" s="909" t="s">
        <v>429</v>
      </c>
      <c r="DW119" s="910"/>
      <c r="DX119" s="910"/>
      <c r="DY119" s="910"/>
      <c r="DZ119" s="911"/>
    </row>
    <row r="120" spans="1:130" s="226"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429</v>
      </c>
      <c r="AB120" s="838"/>
      <c r="AC120" s="838"/>
      <c r="AD120" s="838"/>
      <c r="AE120" s="839"/>
      <c r="AF120" s="840" t="s">
        <v>427</v>
      </c>
      <c r="AG120" s="838"/>
      <c r="AH120" s="838"/>
      <c r="AI120" s="838"/>
      <c r="AJ120" s="839"/>
      <c r="AK120" s="840" t="s">
        <v>429</v>
      </c>
      <c r="AL120" s="838"/>
      <c r="AM120" s="838"/>
      <c r="AN120" s="838"/>
      <c r="AO120" s="839"/>
      <c r="AP120" s="885" t="s">
        <v>429</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1301997</v>
      </c>
      <c r="BR120" s="903"/>
      <c r="BS120" s="903"/>
      <c r="BT120" s="903"/>
      <c r="BU120" s="903"/>
      <c r="BV120" s="903">
        <v>1337017</v>
      </c>
      <c r="BW120" s="903"/>
      <c r="BX120" s="903"/>
      <c r="BY120" s="903"/>
      <c r="BZ120" s="903"/>
      <c r="CA120" s="903">
        <v>1467351</v>
      </c>
      <c r="CB120" s="903"/>
      <c r="CC120" s="903"/>
      <c r="CD120" s="903"/>
      <c r="CE120" s="903"/>
      <c r="CF120" s="927">
        <v>111.7</v>
      </c>
      <c r="CG120" s="928"/>
      <c r="CH120" s="928"/>
      <c r="CI120" s="928"/>
      <c r="CJ120" s="928"/>
      <c r="CK120" s="929" t="s">
        <v>460</v>
      </c>
      <c r="CL120" s="913"/>
      <c r="CM120" s="913"/>
      <c r="CN120" s="913"/>
      <c r="CO120" s="914"/>
      <c r="CP120" s="933" t="s">
        <v>461</v>
      </c>
      <c r="CQ120" s="934"/>
      <c r="CR120" s="934"/>
      <c r="CS120" s="934"/>
      <c r="CT120" s="934"/>
      <c r="CU120" s="934"/>
      <c r="CV120" s="934"/>
      <c r="CW120" s="934"/>
      <c r="CX120" s="934"/>
      <c r="CY120" s="934"/>
      <c r="CZ120" s="934"/>
      <c r="DA120" s="934"/>
      <c r="DB120" s="934"/>
      <c r="DC120" s="934"/>
      <c r="DD120" s="934"/>
      <c r="DE120" s="934"/>
      <c r="DF120" s="935"/>
      <c r="DG120" s="922">
        <v>265965</v>
      </c>
      <c r="DH120" s="903"/>
      <c r="DI120" s="903"/>
      <c r="DJ120" s="903"/>
      <c r="DK120" s="903"/>
      <c r="DL120" s="903">
        <v>361981</v>
      </c>
      <c r="DM120" s="903"/>
      <c r="DN120" s="903"/>
      <c r="DO120" s="903"/>
      <c r="DP120" s="903"/>
      <c r="DQ120" s="903">
        <v>348222</v>
      </c>
      <c r="DR120" s="903"/>
      <c r="DS120" s="903"/>
      <c r="DT120" s="903"/>
      <c r="DU120" s="903"/>
      <c r="DV120" s="904">
        <v>26.5</v>
      </c>
      <c r="DW120" s="904"/>
      <c r="DX120" s="904"/>
      <c r="DY120" s="904"/>
      <c r="DZ120" s="905"/>
    </row>
    <row r="121" spans="1:130" s="226" customFormat="1" ht="26.25" customHeight="1">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429</v>
      </c>
      <c r="AB121" s="838"/>
      <c r="AC121" s="838"/>
      <c r="AD121" s="838"/>
      <c r="AE121" s="839"/>
      <c r="AF121" s="840" t="s">
        <v>427</v>
      </c>
      <c r="AG121" s="838"/>
      <c r="AH121" s="838"/>
      <c r="AI121" s="838"/>
      <c r="AJ121" s="839"/>
      <c r="AK121" s="840" t="s">
        <v>452</v>
      </c>
      <c r="AL121" s="838"/>
      <c r="AM121" s="838"/>
      <c r="AN121" s="838"/>
      <c r="AO121" s="839"/>
      <c r="AP121" s="885" t="s">
        <v>428</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112407</v>
      </c>
      <c r="BR121" s="875"/>
      <c r="BS121" s="875"/>
      <c r="BT121" s="875"/>
      <c r="BU121" s="875"/>
      <c r="BV121" s="875">
        <v>128789</v>
      </c>
      <c r="BW121" s="875"/>
      <c r="BX121" s="875"/>
      <c r="BY121" s="875"/>
      <c r="BZ121" s="875"/>
      <c r="CA121" s="875">
        <v>100719</v>
      </c>
      <c r="CB121" s="875"/>
      <c r="CC121" s="875"/>
      <c r="CD121" s="875"/>
      <c r="CE121" s="875"/>
      <c r="CF121" s="936">
        <v>7.7</v>
      </c>
      <c r="CG121" s="937"/>
      <c r="CH121" s="937"/>
      <c r="CI121" s="937"/>
      <c r="CJ121" s="937"/>
      <c r="CK121" s="930"/>
      <c r="CL121" s="916"/>
      <c r="CM121" s="916"/>
      <c r="CN121" s="916"/>
      <c r="CO121" s="917"/>
      <c r="CP121" s="896" t="s">
        <v>464</v>
      </c>
      <c r="CQ121" s="897"/>
      <c r="CR121" s="897"/>
      <c r="CS121" s="897"/>
      <c r="CT121" s="897"/>
      <c r="CU121" s="897"/>
      <c r="CV121" s="897"/>
      <c r="CW121" s="897"/>
      <c r="CX121" s="897"/>
      <c r="CY121" s="897"/>
      <c r="CZ121" s="897"/>
      <c r="DA121" s="897"/>
      <c r="DB121" s="897"/>
      <c r="DC121" s="897"/>
      <c r="DD121" s="897"/>
      <c r="DE121" s="897"/>
      <c r="DF121" s="898"/>
      <c r="DG121" s="874">
        <v>256402</v>
      </c>
      <c r="DH121" s="875"/>
      <c r="DI121" s="875"/>
      <c r="DJ121" s="875"/>
      <c r="DK121" s="875"/>
      <c r="DL121" s="875">
        <v>227905</v>
      </c>
      <c r="DM121" s="875"/>
      <c r="DN121" s="875"/>
      <c r="DO121" s="875"/>
      <c r="DP121" s="875"/>
      <c r="DQ121" s="875">
        <v>191777</v>
      </c>
      <c r="DR121" s="875"/>
      <c r="DS121" s="875"/>
      <c r="DT121" s="875"/>
      <c r="DU121" s="875"/>
      <c r="DV121" s="852">
        <v>14.6</v>
      </c>
      <c r="DW121" s="852"/>
      <c r="DX121" s="852"/>
      <c r="DY121" s="852"/>
      <c r="DZ121" s="853"/>
    </row>
    <row r="122" spans="1:130" s="226" customFormat="1" ht="26.25" customHeight="1">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429</v>
      </c>
      <c r="AB122" s="838"/>
      <c r="AC122" s="838"/>
      <c r="AD122" s="838"/>
      <c r="AE122" s="839"/>
      <c r="AF122" s="840" t="s">
        <v>429</v>
      </c>
      <c r="AG122" s="838"/>
      <c r="AH122" s="838"/>
      <c r="AI122" s="838"/>
      <c r="AJ122" s="839"/>
      <c r="AK122" s="840" t="s">
        <v>429</v>
      </c>
      <c r="AL122" s="838"/>
      <c r="AM122" s="838"/>
      <c r="AN122" s="838"/>
      <c r="AO122" s="839"/>
      <c r="AP122" s="885" t="s">
        <v>429</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2754139</v>
      </c>
      <c r="BR122" s="906"/>
      <c r="BS122" s="906"/>
      <c r="BT122" s="906"/>
      <c r="BU122" s="906"/>
      <c r="BV122" s="906">
        <v>2719661</v>
      </c>
      <c r="BW122" s="906"/>
      <c r="BX122" s="906"/>
      <c r="BY122" s="906"/>
      <c r="BZ122" s="906"/>
      <c r="CA122" s="906">
        <v>2697025</v>
      </c>
      <c r="CB122" s="906"/>
      <c r="CC122" s="906"/>
      <c r="CD122" s="906"/>
      <c r="CE122" s="906"/>
      <c r="CF122" s="907">
        <v>205.3</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v>27</v>
      </c>
      <c r="DH122" s="875"/>
      <c r="DI122" s="875"/>
      <c r="DJ122" s="875"/>
      <c r="DK122" s="875"/>
      <c r="DL122" s="875">
        <v>14</v>
      </c>
      <c r="DM122" s="875"/>
      <c r="DN122" s="875"/>
      <c r="DO122" s="875"/>
      <c r="DP122" s="875"/>
      <c r="DQ122" s="875">
        <v>5</v>
      </c>
      <c r="DR122" s="875"/>
      <c r="DS122" s="875"/>
      <c r="DT122" s="875"/>
      <c r="DU122" s="875"/>
      <c r="DV122" s="852">
        <v>0</v>
      </c>
      <c r="DW122" s="852"/>
      <c r="DX122" s="852"/>
      <c r="DY122" s="852"/>
      <c r="DZ122" s="853"/>
    </row>
    <row r="123" spans="1:130" s="226"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428</v>
      </c>
      <c r="AB123" s="838"/>
      <c r="AC123" s="838"/>
      <c r="AD123" s="838"/>
      <c r="AE123" s="839"/>
      <c r="AF123" s="840" t="s">
        <v>429</v>
      </c>
      <c r="AG123" s="838"/>
      <c r="AH123" s="838"/>
      <c r="AI123" s="838"/>
      <c r="AJ123" s="839"/>
      <c r="AK123" s="840" t="s">
        <v>427</v>
      </c>
      <c r="AL123" s="838"/>
      <c r="AM123" s="838"/>
      <c r="AN123" s="838"/>
      <c r="AO123" s="839"/>
      <c r="AP123" s="885" t="s">
        <v>427</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467</v>
      </c>
      <c r="BP123" s="939"/>
      <c r="BQ123" s="893">
        <v>4168543</v>
      </c>
      <c r="BR123" s="894"/>
      <c r="BS123" s="894"/>
      <c r="BT123" s="894"/>
      <c r="BU123" s="894"/>
      <c r="BV123" s="894">
        <v>4185467</v>
      </c>
      <c r="BW123" s="894"/>
      <c r="BX123" s="894"/>
      <c r="BY123" s="894"/>
      <c r="BZ123" s="894"/>
      <c r="CA123" s="894">
        <v>4265095</v>
      </c>
      <c r="CB123" s="894"/>
      <c r="CC123" s="894"/>
      <c r="CD123" s="894"/>
      <c r="CE123" s="894"/>
      <c r="CF123" s="804"/>
      <c r="CG123" s="805"/>
      <c r="CH123" s="805"/>
      <c r="CI123" s="805"/>
      <c r="CJ123" s="895"/>
      <c r="CK123" s="930"/>
      <c r="CL123" s="916"/>
      <c r="CM123" s="916"/>
      <c r="CN123" s="916"/>
      <c r="CO123" s="917"/>
      <c r="CP123" s="896" t="s">
        <v>468</v>
      </c>
      <c r="CQ123" s="897"/>
      <c r="CR123" s="897"/>
      <c r="CS123" s="897"/>
      <c r="CT123" s="897"/>
      <c r="CU123" s="897"/>
      <c r="CV123" s="897"/>
      <c r="CW123" s="897"/>
      <c r="CX123" s="897"/>
      <c r="CY123" s="897"/>
      <c r="CZ123" s="897"/>
      <c r="DA123" s="897"/>
      <c r="DB123" s="897"/>
      <c r="DC123" s="897"/>
      <c r="DD123" s="897"/>
      <c r="DE123" s="897"/>
      <c r="DF123" s="898"/>
      <c r="DG123" s="837" t="s">
        <v>429</v>
      </c>
      <c r="DH123" s="838"/>
      <c r="DI123" s="838"/>
      <c r="DJ123" s="838"/>
      <c r="DK123" s="839"/>
      <c r="DL123" s="840" t="s">
        <v>427</v>
      </c>
      <c r="DM123" s="838"/>
      <c r="DN123" s="838"/>
      <c r="DO123" s="838"/>
      <c r="DP123" s="839"/>
      <c r="DQ123" s="840" t="s">
        <v>427</v>
      </c>
      <c r="DR123" s="838"/>
      <c r="DS123" s="838"/>
      <c r="DT123" s="838"/>
      <c r="DU123" s="839"/>
      <c r="DV123" s="885" t="s">
        <v>427</v>
      </c>
      <c r="DW123" s="886"/>
      <c r="DX123" s="886"/>
      <c r="DY123" s="886"/>
      <c r="DZ123" s="887"/>
    </row>
    <row r="124" spans="1:130" s="226" customFormat="1" ht="26.25" customHeight="1" thickBot="1">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428</v>
      </c>
      <c r="AB124" s="838"/>
      <c r="AC124" s="838"/>
      <c r="AD124" s="838"/>
      <c r="AE124" s="839"/>
      <c r="AF124" s="840" t="s">
        <v>429</v>
      </c>
      <c r="AG124" s="838"/>
      <c r="AH124" s="838"/>
      <c r="AI124" s="838"/>
      <c r="AJ124" s="839"/>
      <c r="AK124" s="840" t="s">
        <v>429</v>
      </c>
      <c r="AL124" s="838"/>
      <c r="AM124" s="838"/>
      <c r="AN124" s="838"/>
      <c r="AO124" s="839"/>
      <c r="AP124" s="885" t="s">
        <v>429</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429</v>
      </c>
      <c r="BR124" s="892"/>
      <c r="BS124" s="892"/>
      <c r="BT124" s="892"/>
      <c r="BU124" s="892"/>
      <c r="BV124" s="892" t="s">
        <v>428</v>
      </c>
      <c r="BW124" s="892"/>
      <c r="BX124" s="892"/>
      <c r="BY124" s="892"/>
      <c r="BZ124" s="892"/>
      <c r="CA124" s="892" t="s">
        <v>429</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t="s">
        <v>427</v>
      </c>
      <c r="DH124" s="821"/>
      <c r="DI124" s="821"/>
      <c r="DJ124" s="821"/>
      <c r="DK124" s="822"/>
      <c r="DL124" s="823" t="s">
        <v>427</v>
      </c>
      <c r="DM124" s="821"/>
      <c r="DN124" s="821"/>
      <c r="DO124" s="821"/>
      <c r="DP124" s="822"/>
      <c r="DQ124" s="823" t="s">
        <v>429</v>
      </c>
      <c r="DR124" s="821"/>
      <c r="DS124" s="821"/>
      <c r="DT124" s="821"/>
      <c r="DU124" s="822"/>
      <c r="DV124" s="909" t="s">
        <v>471</v>
      </c>
      <c r="DW124" s="910"/>
      <c r="DX124" s="910"/>
      <c r="DY124" s="910"/>
      <c r="DZ124" s="911"/>
    </row>
    <row r="125" spans="1:130" s="226" customFormat="1" ht="26.25" customHeight="1">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429</v>
      </c>
      <c r="AB125" s="838"/>
      <c r="AC125" s="838"/>
      <c r="AD125" s="838"/>
      <c r="AE125" s="839"/>
      <c r="AF125" s="840" t="s">
        <v>429</v>
      </c>
      <c r="AG125" s="838"/>
      <c r="AH125" s="838"/>
      <c r="AI125" s="838"/>
      <c r="AJ125" s="839"/>
      <c r="AK125" s="840" t="s">
        <v>429</v>
      </c>
      <c r="AL125" s="838"/>
      <c r="AM125" s="838"/>
      <c r="AN125" s="838"/>
      <c r="AO125" s="839"/>
      <c r="AP125" s="885" t="s">
        <v>427</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452</v>
      </c>
      <c r="DH125" s="903"/>
      <c r="DI125" s="903"/>
      <c r="DJ125" s="903"/>
      <c r="DK125" s="903"/>
      <c r="DL125" s="903" t="s">
        <v>452</v>
      </c>
      <c r="DM125" s="903"/>
      <c r="DN125" s="903"/>
      <c r="DO125" s="903"/>
      <c r="DP125" s="903"/>
      <c r="DQ125" s="903" t="s">
        <v>427</v>
      </c>
      <c r="DR125" s="903"/>
      <c r="DS125" s="903"/>
      <c r="DT125" s="903"/>
      <c r="DU125" s="903"/>
      <c r="DV125" s="904" t="s">
        <v>432</v>
      </c>
      <c r="DW125" s="904"/>
      <c r="DX125" s="904"/>
      <c r="DY125" s="904"/>
      <c r="DZ125" s="905"/>
    </row>
    <row r="126" spans="1:130" s="226" customFormat="1" ht="26.25" customHeight="1" thickBot="1">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452</v>
      </c>
      <c r="AB126" s="838"/>
      <c r="AC126" s="838"/>
      <c r="AD126" s="838"/>
      <c r="AE126" s="839"/>
      <c r="AF126" s="840" t="s">
        <v>427</v>
      </c>
      <c r="AG126" s="838"/>
      <c r="AH126" s="838"/>
      <c r="AI126" s="838"/>
      <c r="AJ126" s="839"/>
      <c r="AK126" s="840" t="s">
        <v>427</v>
      </c>
      <c r="AL126" s="838"/>
      <c r="AM126" s="838"/>
      <c r="AN126" s="838"/>
      <c r="AO126" s="839"/>
      <c r="AP126" s="885" t="s">
        <v>427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475</v>
      </c>
      <c r="DH126" s="875"/>
      <c r="DI126" s="875"/>
      <c r="DJ126" s="875"/>
      <c r="DK126" s="875"/>
      <c r="DL126" s="875" t="s">
        <v>429</v>
      </c>
      <c r="DM126" s="875"/>
      <c r="DN126" s="875"/>
      <c r="DO126" s="875"/>
      <c r="DP126" s="875"/>
      <c r="DQ126" s="875" t="s">
        <v>429</v>
      </c>
      <c r="DR126" s="875"/>
      <c r="DS126" s="875"/>
      <c r="DT126" s="875"/>
      <c r="DU126" s="875"/>
      <c r="DV126" s="852" t="s">
        <v>427</v>
      </c>
      <c r="DW126" s="852"/>
      <c r="DX126" s="852"/>
      <c r="DY126" s="852"/>
      <c r="DZ126" s="853"/>
    </row>
    <row r="127" spans="1:130" s="226" customFormat="1" ht="26.25" customHeight="1">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427</v>
      </c>
      <c r="AB127" s="838"/>
      <c r="AC127" s="838"/>
      <c r="AD127" s="838"/>
      <c r="AE127" s="839"/>
      <c r="AF127" s="840" t="s">
        <v>432</v>
      </c>
      <c r="AG127" s="838"/>
      <c r="AH127" s="838"/>
      <c r="AI127" s="838"/>
      <c r="AJ127" s="839"/>
      <c r="AK127" s="840" t="s">
        <v>471</v>
      </c>
      <c r="AL127" s="838"/>
      <c r="AM127" s="838"/>
      <c r="AN127" s="838"/>
      <c r="AO127" s="839"/>
      <c r="AP127" s="885" t="s">
        <v>429</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429</v>
      </c>
      <c r="DH127" s="875"/>
      <c r="DI127" s="875"/>
      <c r="DJ127" s="875"/>
      <c r="DK127" s="875"/>
      <c r="DL127" s="875" t="s">
        <v>475</v>
      </c>
      <c r="DM127" s="875"/>
      <c r="DN127" s="875"/>
      <c r="DO127" s="875"/>
      <c r="DP127" s="875"/>
      <c r="DQ127" s="875" t="s">
        <v>471</v>
      </c>
      <c r="DR127" s="875"/>
      <c r="DS127" s="875"/>
      <c r="DT127" s="875"/>
      <c r="DU127" s="875"/>
      <c r="DV127" s="852" t="s">
        <v>432</v>
      </c>
      <c r="DW127" s="852"/>
      <c r="DX127" s="852"/>
      <c r="DY127" s="852"/>
      <c r="DZ127" s="853"/>
    </row>
    <row r="128" spans="1:130" s="226" customFormat="1" ht="26.25" customHeight="1" thickBot="1">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19773</v>
      </c>
      <c r="AB128" s="859"/>
      <c r="AC128" s="859"/>
      <c r="AD128" s="859"/>
      <c r="AE128" s="860"/>
      <c r="AF128" s="861">
        <v>24641</v>
      </c>
      <c r="AG128" s="859"/>
      <c r="AH128" s="859"/>
      <c r="AI128" s="859"/>
      <c r="AJ128" s="860"/>
      <c r="AK128" s="861">
        <v>25253</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429</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t="s">
        <v>429</v>
      </c>
      <c r="DH128" s="849"/>
      <c r="DI128" s="849"/>
      <c r="DJ128" s="849"/>
      <c r="DK128" s="849"/>
      <c r="DL128" s="849" t="s">
        <v>427</v>
      </c>
      <c r="DM128" s="849"/>
      <c r="DN128" s="849"/>
      <c r="DO128" s="849"/>
      <c r="DP128" s="849"/>
      <c r="DQ128" s="849" t="s">
        <v>427</v>
      </c>
      <c r="DR128" s="849"/>
      <c r="DS128" s="849"/>
      <c r="DT128" s="849"/>
      <c r="DU128" s="849"/>
      <c r="DV128" s="850" t="s">
        <v>427</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1698558</v>
      </c>
      <c r="AB129" s="838"/>
      <c r="AC129" s="838"/>
      <c r="AD129" s="838"/>
      <c r="AE129" s="839"/>
      <c r="AF129" s="840">
        <v>1661697</v>
      </c>
      <c r="AG129" s="838"/>
      <c r="AH129" s="838"/>
      <c r="AI129" s="838"/>
      <c r="AJ129" s="839"/>
      <c r="AK129" s="840">
        <v>1625727</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429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334707</v>
      </c>
      <c r="AB130" s="838"/>
      <c r="AC130" s="838"/>
      <c r="AD130" s="838"/>
      <c r="AE130" s="839"/>
      <c r="AF130" s="840">
        <v>321190</v>
      </c>
      <c r="AG130" s="838"/>
      <c r="AH130" s="838"/>
      <c r="AI130" s="838"/>
      <c r="AJ130" s="839"/>
      <c r="AK130" s="840">
        <v>312120</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1363851</v>
      </c>
      <c r="AB131" s="821"/>
      <c r="AC131" s="821"/>
      <c r="AD131" s="821"/>
      <c r="AE131" s="822"/>
      <c r="AF131" s="823">
        <v>1340507</v>
      </c>
      <c r="AG131" s="821"/>
      <c r="AH131" s="821"/>
      <c r="AI131" s="821"/>
      <c r="AJ131" s="822"/>
      <c r="AK131" s="823">
        <v>1313607</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t="s">
        <v>427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8.5469747060000003</v>
      </c>
      <c r="AB132" s="801"/>
      <c r="AC132" s="801"/>
      <c r="AD132" s="801"/>
      <c r="AE132" s="802"/>
      <c r="AF132" s="803">
        <v>9.7423586750000002</v>
      </c>
      <c r="AG132" s="801"/>
      <c r="AH132" s="801"/>
      <c r="AI132" s="801"/>
      <c r="AJ132" s="802"/>
      <c r="AK132" s="803">
        <v>8.9255766760000004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10</v>
      </c>
      <c r="AB133" s="780"/>
      <c r="AC133" s="780"/>
      <c r="AD133" s="780"/>
      <c r="AE133" s="781"/>
      <c r="AF133" s="779">
        <v>9.3000000000000007</v>
      </c>
      <c r="AG133" s="780"/>
      <c r="AH133" s="780"/>
      <c r="AI133" s="780"/>
      <c r="AJ133" s="781"/>
      <c r="AK133" s="779">
        <v>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lsnaNk+jSAVXDaMlrK5M6Yzy3naQTzixZeAnnEi4n8oGZJDKvuIjM2f6U/a7ls6rRTHKFAySd2LntDGEKcqaA==" saltValue="AOm9kfFwUXVni9fwq+m4+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pLf1RxbLgeE06jBstvxmidDMq0asfDzT5kJHPFRUrynW5r1EMVfDHM4gxPHdji3nkxcfEgbgVcrA4ezvEqOQ==" saltValue="+poLjTvXzshKxwSktBib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TeRo6KR7ObRRD/InDnjBpk5SXVY2fZaw1SOPdw/xi3G7vVPZCKtUINJyBPieR8c+3TJj9aGgb2f/Vrd3KP7Eg==" saltValue="wc1Pc3zb3uHaneqwqGMXD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496605</v>
      </c>
      <c r="AP9" s="292">
        <v>325856</v>
      </c>
      <c r="AQ9" s="293">
        <v>216903</v>
      </c>
      <c r="AR9" s="294">
        <v>50.2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85978</v>
      </c>
      <c r="AP10" s="295">
        <v>56416</v>
      </c>
      <c r="AQ10" s="296">
        <v>28917</v>
      </c>
      <c r="AR10" s="297">
        <v>95.1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76149</v>
      </c>
      <c r="AP11" s="295">
        <v>49967</v>
      </c>
      <c r="AQ11" s="296">
        <v>25458</v>
      </c>
      <c r="AR11" s="297">
        <v>96.3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t="s">
        <v>508</v>
      </c>
      <c r="AP12" s="295" t="s">
        <v>508</v>
      </c>
      <c r="AQ12" s="296">
        <v>3963</v>
      </c>
      <c r="AR12" s="297" t="s">
        <v>508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508</v>
      </c>
      <c r="AP13" s="295" t="s">
        <v>508</v>
      </c>
      <c r="AQ13" s="296" t="s">
        <v>508</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25868</v>
      </c>
      <c r="AP14" s="295">
        <v>16974</v>
      </c>
      <c r="AQ14" s="296">
        <v>8580</v>
      </c>
      <c r="AR14" s="297">
        <v>97.8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v>7693</v>
      </c>
      <c r="AP15" s="295">
        <v>5048</v>
      </c>
      <c r="AQ15" s="296">
        <v>5076</v>
      </c>
      <c r="AR15" s="297">
        <v>-0.6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-69047</v>
      </c>
      <c r="AP16" s="295">
        <v>-45306</v>
      </c>
      <c r="AQ16" s="296">
        <v>-20614</v>
      </c>
      <c r="AR16" s="297">
        <v>119.8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623246</v>
      </c>
      <c r="AP17" s="295">
        <v>408954</v>
      </c>
      <c r="AQ17" s="296">
        <v>268284</v>
      </c>
      <c r="AR17" s="297">
        <v>52.4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35.43</v>
      </c>
      <c r="AP21" s="308">
        <v>24.83</v>
      </c>
      <c r="AQ21" s="309">
        <v>10.6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91.9</v>
      </c>
      <c r="AP22" s="313">
        <v>94</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520</v>
      </c>
      <c r="AO27" s="273"/>
      <c r="AP27" s="273"/>
      <c r="AQ27" s="273"/>
      <c r="AR27" s="273"/>
      <c r="AS27" s="273"/>
      <c r="AT27" s="273"/>
    </row>
    <row r="28" spans="1:46" ht="17.2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384636</v>
      </c>
      <c r="AP32" s="322">
        <v>252386</v>
      </c>
      <c r="AQ32" s="323">
        <v>153879</v>
      </c>
      <c r="AR32" s="324">
        <v>64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508</v>
      </c>
      <c r="AP33" s="322" t="s">
        <v>508</v>
      </c>
      <c r="AQ33" s="323" t="s">
        <v>508</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508</v>
      </c>
      <c r="AP34" s="322" t="s">
        <v>508</v>
      </c>
      <c r="AQ34" s="323" t="s">
        <v>508</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69984</v>
      </c>
      <c r="AP35" s="322">
        <v>45921</v>
      </c>
      <c r="AQ35" s="323">
        <v>28293</v>
      </c>
      <c r="AR35" s="324">
        <v>62.3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t="s">
        <v>508</v>
      </c>
      <c r="AP36" s="322" t="s">
        <v>508</v>
      </c>
      <c r="AQ36" s="323">
        <v>5342</v>
      </c>
      <c r="AR36" s="324" t="s">
        <v>508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t="s">
        <v>508</v>
      </c>
      <c r="AP37" s="322" t="s">
        <v>508</v>
      </c>
      <c r="AQ37" s="323">
        <v>1875</v>
      </c>
      <c r="AR37" s="324" t="s">
        <v>508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t="s">
        <v>508</v>
      </c>
      <c r="AP38" s="325" t="s">
        <v>508</v>
      </c>
      <c r="AQ38" s="326">
        <v>54</v>
      </c>
      <c r="AR38" s="314" t="s">
        <v>508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-25253</v>
      </c>
      <c r="AP39" s="322">
        <v>-16570</v>
      </c>
      <c r="AQ39" s="323">
        <v>-7130</v>
      </c>
      <c r="AR39" s="324">
        <v>132.4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-312120</v>
      </c>
      <c r="AP40" s="322">
        <v>-204803</v>
      </c>
      <c r="AQ40" s="323">
        <v>-136382</v>
      </c>
      <c r="AR40" s="324">
        <v>50.2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117247</v>
      </c>
      <c r="AP41" s="322">
        <v>76934</v>
      </c>
      <c r="AQ41" s="323">
        <v>45930</v>
      </c>
      <c r="AR41" s="324">
        <v>67.5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457224</v>
      </c>
      <c r="AN51" s="344">
        <v>277105</v>
      </c>
      <c r="AO51" s="345">
        <v>21.3</v>
      </c>
      <c r="AP51" s="346">
        <v>238802</v>
      </c>
      <c r="AQ51" s="347">
        <v>29.1</v>
      </c>
      <c r="AR51" s="348">
        <v>-7.8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104997</v>
      </c>
      <c r="AN52" s="352">
        <v>63635</v>
      </c>
      <c r="AO52" s="353">
        <v>-5.7</v>
      </c>
      <c r="AP52" s="354">
        <v>128562</v>
      </c>
      <c r="AQ52" s="355">
        <v>35.200000000000003</v>
      </c>
      <c r="AR52" s="356">
        <v>-40.9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941481</v>
      </c>
      <c r="AN53" s="344">
        <v>573026</v>
      </c>
      <c r="AO53" s="345">
        <v>106.8</v>
      </c>
      <c r="AP53" s="346">
        <v>288550</v>
      </c>
      <c r="AQ53" s="347">
        <v>20.8</v>
      </c>
      <c r="AR53" s="348">
        <v>86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112769</v>
      </c>
      <c r="AN54" s="352">
        <v>68636</v>
      </c>
      <c r="AO54" s="353">
        <v>7.9</v>
      </c>
      <c r="AP54" s="354">
        <v>141525</v>
      </c>
      <c r="AQ54" s="355">
        <v>10.1</v>
      </c>
      <c r="AR54" s="356">
        <v>-2.2000000000000002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781511</v>
      </c>
      <c r="AN55" s="344">
        <v>490899</v>
      </c>
      <c r="AO55" s="345">
        <v>-14.3</v>
      </c>
      <c r="AP55" s="346">
        <v>287914</v>
      </c>
      <c r="AQ55" s="347">
        <v>-0.2</v>
      </c>
      <c r="AR55" s="348">
        <v>-14.1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271752</v>
      </c>
      <c r="AN56" s="352">
        <v>170698</v>
      </c>
      <c r="AO56" s="353">
        <v>148.69999999999999</v>
      </c>
      <c r="AP56" s="354">
        <v>146531</v>
      </c>
      <c r="AQ56" s="355">
        <v>3.5</v>
      </c>
      <c r="AR56" s="356">
        <v>145.19999999999999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542373</v>
      </c>
      <c r="AN57" s="344">
        <v>351962</v>
      </c>
      <c r="AO57" s="345">
        <v>-28.3</v>
      </c>
      <c r="AP57" s="346">
        <v>310300</v>
      </c>
      <c r="AQ57" s="347">
        <v>7.8</v>
      </c>
      <c r="AR57" s="348">
        <v>-36.1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187777</v>
      </c>
      <c r="AN58" s="352">
        <v>121854</v>
      </c>
      <c r="AO58" s="353">
        <v>-28.6</v>
      </c>
      <c r="AP58" s="354">
        <v>157576</v>
      </c>
      <c r="AQ58" s="355">
        <v>7.5</v>
      </c>
      <c r="AR58" s="356">
        <v>-36.1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634859</v>
      </c>
      <c r="AN59" s="344">
        <v>416574</v>
      </c>
      <c r="AO59" s="345">
        <v>18.399999999999999</v>
      </c>
      <c r="AP59" s="346">
        <v>317319</v>
      </c>
      <c r="AQ59" s="347">
        <v>2.2999999999999998</v>
      </c>
      <c r="AR59" s="348">
        <v>16.100000000000001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247568</v>
      </c>
      <c r="AN60" s="352">
        <v>162446</v>
      </c>
      <c r="AO60" s="353">
        <v>33.299999999999997</v>
      </c>
      <c r="AP60" s="354">
        <v>164214</v>
      </c>
      <c r="AQ60" s="355">
        <v>4.2</v>
      </c>
      <c r="AR60" s="356">
        <v>29.1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671490</v>
      </c>
      <c r="AN61" s="359">
        <v>421913</v>
      </c>
      <c r="AO61" s="360">
        <v>20.8</v>
      </c>
      <c r="AP61" s="361">
        <v>288577</v>
      </c>
      <c r="AQ61" s="362">
        <v>12</v>
      </c>
      <c r="AR61" s="348">
        <v>8.8000000000000007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184973</v>
      </c>
      <c r="AN62" s="352">
        <v>117454</v>
      </c>
      <c r="AO62" s="353">
        <v>31.1</v>
      </c>
      <c r="AP62" s="354">
        <v>147682</v>
      </c>
      <c r="AQ62" s="355">
        <v>12.1</v>
      </c>
      <c r="AR62" s="356">
        <v>19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2rJURmFQbkzuAknQ7bF2vhBm5cSuUby+7/oUrV4hbSq/eC0ETL26UEk4QnAsw931muk55inwX2j7q5JNK8gfw==" saltValue="yBYv8ASk1mGBsRX2Mk9l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guzeDjGkIC8t4zTNfpMhnLSP1AO+UAnYihZDubrDmavGZ0BE9nYmr5iEX97mqY79dxRgEG+2pPPk7FCdVRTFg==" saltValue="wxPXXFj00VB4Rp+ka8VS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9cNhN3UM/9flckq3uq00m7d2ULk6SfETL7NvRr3AIyyc8j/mp+9LZB7KQaxGBGFsdO+ThFzEsfvy7+2VXvV+w==" saltValue="usGTOuj53X+UR63U3b0s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12" t="s">
        <v>3</v>
      </c>
      <c r="D47" s="1212"/>
      <c r="E47" s="1213"/>
      <c r="F47" s="11">
        <v>26.91</v>
      </c>
      <c r="G47" s="12">
        <v>28.1</v>
      </c>
      <c r="H47" s="12">
        <v>29.71</v>
      </c>
      <c r="I47" s="12">
        <v>34.03</v>
      </c>
      <c r="J47" s="13">
        <v>41.46</v>
      </c>
    </row>
    <row r="48" spans="2:10" ht="57.75" customHeight="1">
      <c r="B48" s="14"/>
      <c r="C48" s="1214" t="s">
        <v>4</v>
      </c>
      <c r="D48" s="1214"/>
      <c r="E48" s="1215"/>
      <c r="F48" s="15">
        <v>4.43</v>
      </c>
      <c r="G48" s="16">
        <v>4.32</v>
      </c>
      <c r="H48" s="16">
        <v>5.4</v>
      </c>
      <c r="I48" s="16">
        <v>6.1</v>
      </c>
      <c r="J48" s="17">
        <v>4.5199999999999996</v>
      </c>
    </row>
    <row r="49" spans="2:10" ht="57.75" customHeight="1" thickBot="1">
      <c r="B49" s="18"/>
      <c r="C49" s="1216" t="s">
        <v>5</v>
      </c>
      <c r="D49" s="1216"/>
      <c r="E49" s="1217"/>
      <c r="F49" s="19">
        <v>5.71</v>
      </c>
      <c r="G49" s="20">
        <v>1.97</v>
      </c>
      <c r="H49" s="20">
        <v>4.33</v>
      </c>
      <c r="I49" s="20">
        <v>4.24</v>
      </c>
      <c r="J49" s="21">
        <v>4.96</v>
      </c>
    </row>
    <row r="50" spans="2:10" ht="13.5" customHeight="1"/>
    <row r="51" spans="2:10" ht="13.5" hidden="1" customHeight="1"/>
    <row r="52" spans="2:10" ht="13.5" hidden="1" customHeight="1"/>
    <row r="53" spans="2:10" ht="13.5" hidden="1" customHeight="1"/>
  </sheetData>
  <sheetProtection algorithmName="SHA-512" hashValue="H6+df48ToMpgZpAhHe61q1i8t1HSlSfOo0D/VSuq86o1Pv5TFs8OG4KkRTdtQiUk7clvqEffWrWsEV7zZFntuQ==" saltValue="kXv49wZmIauuThicQFaB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2019-10-30T06:38:32Z</cp:lastPrinted>
  <dcterms:created xsi:type="dcterms:W3CDTF">2019-02-14T05:29:42Z</dcterms:created>
  <dcterms:modified xsi:type="dcterms:W3CDTF">2019-11-11T01:13:19Z</dcterms:modified>
  <cp:category/>
</cp:coreProperties>
</file>