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E35" i="10" s="1"/>
  <c r="BW34" i="10" s="1"/>
  <c r="BW35" i="10" s="1"/>
  <c r="BW36" i="10" s="1"/>
  <c r="BW37" i="10" s="1"/>
  <c r="BW38" i="10" s="1"/>
  <c r="BW39" i="10" s="1"/>
  <c r="BW40" i="10" s="1"/>
  <c r="BW41" i="10" s="1"/>
  <c r="CO34" i="10" l="1"/>
  <c r="CO35" i="10" s="1"/>
</calcChain>
</file>

<file path=xl/sharedStrings.xml><?xml version="1.0" encoding="utf-8"?>
<sst xmlns="http://schemas.openxmlformats.org/spreadsheetml/2006/main" count="1109" uniqueCount="615">
  <si>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</si>
  <si>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</si>
  <si>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</si>
  <si>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</si>
  <si>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</si>
  <si>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</si>
  <si>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</si>
  <si>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</si>
  <si>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</si>
  <si>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</si>
  <si>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</si>
  <si>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</si>
  <si>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</si>
  <si>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</si>
  <si>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</si>
  <si>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</si>
  <si>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</si>
  <si>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</si>
  <si>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</si>
  <si>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</si>
  <si>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</si>
  <si>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</si>
  <si>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</si>
  <si>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</si>
  <si>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</si>
  <si>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</si>
  <si>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</si>
  <si>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</si>
  <si>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</si>
  <si>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</si>
  <si>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</si>
  <si>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</si>
  <si>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</si>
  <si>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</si>
  <si>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</si>
  <si>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</si>
  <si>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</si>
  <si>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</si>
  <si>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</si>
  <si>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</si>
  <si>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</si>
  <si>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</si>
  <si>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</si>
  <si>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</si>
  <si>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</si>
  <si>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</si>
  <si>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</si>
  <si>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</si>
  <si>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</si>
  <si>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</si>
  <si>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</si>
  <si>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</si>
  <si>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</si>
  <si>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</si>
  <si>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</si>
  <si>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</si>
  <si>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</si>
  <si>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</si>
  <si>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</si>
  <si>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</si>
  <si>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</si>
  <si>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</si>
  <si>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</si>
  <si>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</si>
  <si>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</si>
  <si>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</si>
  <si>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</si>
  <si>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</si>
  <si>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</si>
  <si>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</si>
  <si>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</si>
  <si>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</si>
  <si>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</si>
  <si>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</si>
  <si>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</si>
  <si>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</si>
  <si>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</si>
  <si>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</si>
  <si>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</si>
  <si>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</si>
  <si>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</si>
  <si>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</si>
  <si>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</si>
  <si>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</si>
  <si>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</si>
  <si>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</si>
  <si>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</si>
  <si>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</si>
  <si>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</si>
  <si>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</si>
  <si>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</si>
  <si>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</si>
  <si>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</si>
  <si>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</si>
  <si>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</si>
  <si>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</si>
  <si>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</si>
  <si>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</si>
  <si>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</si>
  <si>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</si>
  <si>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</si>
  <si>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</si>
  <si>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</si>
  <si>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</si>
  <si>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</si>
  <si>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</si>
  <si>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</si>
  <si>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</si>
  <si>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</si>
  <si>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</si>
  <si>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</si>
  <si>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</si>
  <si>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</si>
  <si>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</si>
  <si>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</si>
  <si>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</si>
  <si>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</si>
  <si>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</si>
  <si>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</si>
  <si>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</si>
  <si>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</si>
  <si>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</si>
  <si>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</si>
  <si>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</si>
  <si>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</si>
  <si>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</si>
  <si>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</si>
  <si>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</si>
  <si>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</si>
  <si>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</si>
  <si>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</si>
  <si>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</si>
  <si>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</si>
  <si>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</si>
  <si>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</si>
  <si>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</si>
  <si>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</si>
  <si>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</si>
  <si>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</si>
  <si>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</si>
  <si>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</si>
  <si>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</si>
  <si>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</si>
  <si>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</si>
  <si>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</si>
  <si>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</si>
  <si>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簡易水道事業特別会計</t>
    <phoneticPr fontId="5"/>
  </si>
  <si>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</si>
  <si>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</si>
  <si>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</si>
  <si>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</si>
  <si>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</si>
  <si>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</si>
  <si>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</si>
  <si>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</si>
  <si>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</si>
  <si>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</si>
  <si>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</si>
  <si>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</si>
  <si>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</si>
  <si>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</si>
  <si>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</si>
  <si>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</si>
  <si>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</si>
  <si>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</si>
  <si>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</si>
  <si>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</si>
  <si>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</si>
  <si>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</si>
  <si>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</si>
  <si>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</si>
  <si>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</si>
  <si>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</si>
  <si>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</si>
  <si>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</si>
  <si>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</si>
  <si>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</si>
  <si>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</si>
  <si>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</si>
  <si>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</si>
  <si>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</si>
  <si>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</si>
  <si>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</si>
  <si>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</si>
  <si>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</si>
  <si>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</si>
  <si>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</si>
  <si>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</si>
  <si>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</si>
  <si>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</si>
  <si>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</si>
  <si>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</si>
  <si>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</si>
  <si>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</si>
  <si>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</si>
  <si>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</si>
  <si>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</si>
  <si>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</si>
  <si>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</si>
  <si>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</si>
  <si>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</si>
  <si>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</si>
  <si>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</si>
  <si>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</si>
  <si>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</si>
  <si>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</si>
  <si>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</si>
  <si>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</si>
  <si>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</si>
  <si>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</si>
  <si>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</si>
  <si>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鹿児島県中種子町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</si>
  <si>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</si>
  <si>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</si>
  <si>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</si>
  <si>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</si>
  <si>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</si>
  <si>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</si>
  <si>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</si>
  <si>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</si>
  <si>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</si>
  <si>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</si>
  <si>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</si>
  <si>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</si>
  <si>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</si>
  <si>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</si>
  <si>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</si>
  <si>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</si>
  <si>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</si>
  <si>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</si>
  <si>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</si>
  <si>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</si>
  <si>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</si>
  <si>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</si>
  <si>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</si>
  <si>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</si>
  <si>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</si>
  <si>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</si>
  <si>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</si>
  <si>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</si>
  <si>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</si>
  <si>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</si>
  <si>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</si>
  <si>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</si>
  <si>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</si>
  <si>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</si>
  <si>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</si>
  <si>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</si>
  <si>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</si>
  <si>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</si>
  <si>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</si>
  <si>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</si>
  <si>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</si>
  <si>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</si>
  <si>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</si>
  <si>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</si>
  <si>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</si>
  <si>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</si>
  <si>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</si>
  <si>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</si>
  <si>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</si>
  <si>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</si>
  <si>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</si>
  <si>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</si>
  <si>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</si>
  <si>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</si>
  <si>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</si>
  <si>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</si>
  <si>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</si>
  <si>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</si>
  <si>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</si>
  <si>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</si>
  <si>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</si>
  <si>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</si>
  <si>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</si>
  <si>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</si>
  <si>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</si>
  <si>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</si>
  <si>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</si>
  <si>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</si>
  <si>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</si>
  <si>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</si>
  <si>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</si>
  <si>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</si>
  <si>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</si>
  <si>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</si>
  <si>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</si>
  <si>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</si>
  <si>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</si>
  <si>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</si>
  <si>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</si>
  <si>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</si>
  <si>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</si>
  <si>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</si>
  <si>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</si>
  <si>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</si>
  <si>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</si>
  <si>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</si>
  <si>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</si>
  <si>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</si>
  <si>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</si>
  <si>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</si>
  <si>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</si>
  <si>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</si>
  <si>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</si>
  <si>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</si>
  <si>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</si>
  <si>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</si>
  <si>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</si>
  <si>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</si>
  <si>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</si>
  <si>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</si>
  <si>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</si>
  <si>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</si>
  <si>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</si>
  <si>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</si>
  <si>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</si>
  <si>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</si>
  <si>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</si>
  <si>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</si>
  <si>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</si>
  <si>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</si>
  <si>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</si>
  <si>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</si>
  <si>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</si>
  <si>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</si>
  <si>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</si>
  <si>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</si>
  <si>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</si>
  <si>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</si>
  <si>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</si>
  <si>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</si>
  <si>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</si>
  <si>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</si>
  <si>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</si>
  <si>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</si>
  <si>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</si>
  <si>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</si>
  <si>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</si>
  <si>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</si>
  <si>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</si>
  <si>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</si>
  <si>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</si>
  <si>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</si>
  <si>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</si>
  <si>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</si>
  <si>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</si>
  <si>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</si>
  <si>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</si>
  <si>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</si>
  <si>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</si>
  <si>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</si>
  <si>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</si>
  <si>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</si>
  <si>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</si>
  <si>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</si>
  <si>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</si>
  <si>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</si>
  <si>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</si>
  <si>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</si>
  <si>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鹿児島県中種子町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</si>
  <si>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</si>
  <si>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</si>
  <si>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</si>
  <si>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</si>
  <si>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</si>
  <si>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</si>
  <si>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</si>
  <si>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</si>
  <si>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</si>
  <si>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</si>
  <si>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</si>
  <si>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</si>
  <si>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</si>
  <si>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</si>
  <si>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</si>
  <si>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</si>
  <si>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</si>
  <si>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</si>
  <si>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</si>
  <si>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</si>
  <si>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</si>
  <si>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</si>
  <si>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</si>
  <si>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</si>
  <si>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</si>
  <si>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</si>
  <si>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</si>
  <si>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</si>
  <si>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</si>
  <si>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</si>
  <si>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</si>
  <si>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</si>
  <si>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</si>
  <si>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</si>
  <si>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</si>
  <si>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</si>
  <si>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</si>
  <si>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法適用企業</t>
    <phoneticPr fontId="5"/>
  </si>
  <si>
    <t>法非適用企業</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</si>
  <si>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</si>
  <si>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</si>
  <si>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</si>
  <si>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</si>
  <si>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</si>
  <si>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</si>
  <si>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</si>
  <si>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</si>
  <si>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</si>
  <si>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</si>
  <si>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</si>
  <si>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</si>
  <si>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</si>
  <si>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</si>
  <si>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</si>
  <si>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</si>
  <si>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</si>
  <si>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</si>
  <si>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</si>
  <si>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</si>
  <si>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</si>
  <si>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</si>
  <si>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</si>
  <si>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</si>
  <si>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</si>
  <si>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</si>
  <si>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</si>
  <si>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</si>
  <si>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</si>
  <si>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</si>
  <si>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</si>
  <si>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</si>
  <si>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</si>
  <si>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</si>
  <si>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</si>
  <si>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</si>
  <si>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</si>
  <si>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</si>
  <si>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</si>
  <si>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</si>
  <si>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</si>
  <si>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</si>
  <si>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</si>
  <si>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</si>
  <si>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</si>
  <si>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</si>
  <si>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</si>
  <si>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</si>
  <si>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</si>
  <si>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</si>
  <si>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</si>
  <si>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</si>
  <si>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</si>
  <si>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</si>
  <si>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</si>
  <si>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</si>
  <si>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</si>
  <si>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</si>
  <si>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</si>
  <si>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</si>
  <si>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</si>
  <si>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</si>
  <si>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</si>
  <si>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</si>
  <si>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</si>
  <si>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</si>
  <si>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</si>
  <si>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</si>
  <si>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</si>
  <si>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</si>
  <si>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と畜場特別会計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</si>
  <si>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</si>
  <si>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</si>
  <si>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介護保険事業勘定特別会計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</si>
  <si>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</si>
  <si>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</si>
  <si>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</si>
  <si>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</si>
  <si>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</si>
  <si>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</si>
  <si>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</si>
  <si>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</si>
  <si>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</si>
  <si>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</si>
  <si>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</si>
  <si>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</si>
  <si>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</si>
  <si>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</si>
  <si>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</si>
  <si>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</si>
  <si>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</si>
  <si>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</si>
  <si>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</si>
  <si>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</si>
  <si>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</si>
  <si>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</si>
  <si>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</si>
  <si>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</si>
  <si>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</si>
  <si>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</si>
  <si>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</si>
  <si>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</si>
  <si>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</si>
  <si>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</si>
  <si>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</si>
  <si>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</si>
  <si>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</si>
  <si>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</si>
  <si>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</si>
  <si>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</si>
  <si>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</si>
  <si>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</si>
  <si>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</si>
  <si>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</si>
  <si>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</si>
  <si>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</si>
  <si>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</si>
  <si>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</si>
  <si>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</si>
  <si>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</si>
  <si>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</si>
  <si>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</si>
  <si>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</si>
  <si>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</si>
  <si>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</si>
  <si>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</si>
  <si>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</si>
  <si>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</si>
  <si>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</si>
  <si>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</si>
  <si>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</si>
  <si>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</si>
  <si>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</si>
  <si>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</si>
  <si>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</si>
  <si>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</si>
  <si>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</si>
  <si>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</si>
  <si>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</si>
  <si>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</si>
  <si>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</si>
  <si>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</si>
  <si>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</si>
  <si>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</si>
  <si>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</si>
  <si>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</si>
  <si>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</si>
  <si>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</si>
  <si>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</si>
  <si>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</si>
  <si>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</si>
  <si>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</si>
  <si>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</si>
  <si>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</si>
  <si>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</si>
  <si>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</si>
  <si>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</si>
  <si>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</si>
  <si>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</si>
  <si>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</si>
  <si>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</si>
  <si>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</si>
  <si>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</si>
  <si>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 0.24</t>
  </si>
  <si>
    <t>▲ 0.06</t>
  </si>
  <si>
    <t>簡易水道事業特別会計</t>
  </si>
  <si>
    <t>▲ 0.82</t>
  </si>
  <si>
    <t>水道事業</t>
  </si>
  <si>
    <t>一般会計</t>
  </si>
  <si>
    <t>国民健康保険事業勘定特別会計</t>
  </si>
  <si>
    <t>介護保険事業勘定特別会計</t>
  </si>
  <si>
    <t>後期高齢者医療特別会計</t>
  </si>
  <si>
    <t>と畜場特別会計</t>
  </si>
  <si>
    <t>その他会計（赤字）</t>
  </si>
  <si>
    <t>その他会計（黒字）</t>
  </si>
  <si>
    <t>中南衛生管理組合</t>
    <rPh sb="0" eb="2">
      <t>チュウナン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</si>
  <si>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</si>
  <si>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</si>
  <si>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公立種子島病院組合</t>
    <rPh sb="0" eb="2">
      <t>コウリツ</t>
    </rPh>
    <rPh sb="2" eb="5">
      <t>タネガシマ</t>
    </rPh>
    <rPh sb="5" eb="7">
      <t>ビョウイン</t>
    </rPh>
    <rPh sb="7" eb="9">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</si>
  <si>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</si>
  <si>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</si>
  <si>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</si>
  <si>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種子島農業公社</t>
    <rPh sb="0" eb="3">
      <t>タネガシマ</t>
    </rPh>
    <rPh sb="3" eb="5">
      <t>ノウギョウ</t>
    </rPh>
    <rPh sb="5" eb="7">
      <t>コウシャ</t>
    </rPh>
    <phoneticPr fontId="2"/>
  </si>
  <si>
    <t>種子島空港ターミナルビル</t>
    <rPh sb="0" eb="3">
      <t>タネガシマ</t>
    </rPh>
    <rPh sb="3" eb="5">
      <t>クウコウ</t>
    </rPh>
    <phoneticPr fontId="2"/>
  </si>
  <si>
    <t>-</t>
    <phoneticPr fontId="2"/>
  </si>
  <si>
    <t>-</t>
    <phoneticPr fontId="2"/>
  </si>
  <si>
    <t>-</t>
    <phoneticPr fontId="2"/>
  </si>
  <si>
    <t>-</t>
    <phoneticPr fontId="2"/>
  </si>
  <si>
    <t>-</t>
    <phoneticPr fontId="2"/>
  </si>
  <si>
    <t>-</t>
    <phoneticPr fontId="2"/>
  </si>
  <si>
    <t>文化スポーツ振興基金</t>
    <rPh sb="0" eb="2">
      <t>ブンカ</t>
    </rPh>
    <rPh sb="6" eb="8">
      <t>シンコウ</t>
    </rPh>
    <rPh sb="8" eb="10">
      <t>キキン</t>
    </rPh>
    <phoneticPr fontId="11"/>
  </si>
  <si>
    <t>ふるさと応援基金</t>
    <rPh sb="4" eb="6">
      <t>オウエン</t>
    </rPh>
    <rPh sb="6" eb="8">
      <t>キキン</t>
    </rPh>
    <phoneticPr fontId="11"/>
  </si>
  <si>
    <t>畜産振興基金</t>
    <rPh sb="0" eb="2">
      <t>チクサン</t>
    </rPh>
    <rPh sb="2" eb="4">
      <t>シンコウ</t>
    </rPh>
    <rPh sb="4" eb="6">
      <t>キキン</t>
    </rPh>
    <phoneticPr fontId="11"/>
  </si>
  <si>
    <t>地域福祉基金</t>
    <rPh sb="0" eb="2">
      <t>チイキ</t>
    </rPh>
    <rPh sb="2" eb="4">
      <t>フクシ</t>
    </rPh>
    <rPh sb="4" eb="6">
      <t>キキン</t>
    </rPh>
    <phoneticPr fontId="11"/>
  </si>
  <si>
    <t>農業振興基金</t>
    <rPh sb="0" eb="2">
      <t>ノウギョウ</t>
    </rPh>
    <rPh sb="2" eb="4">
      <t>シンコウ</t>
    </rPh>
    <rPh sb="4" eb="6">
      <t>キキン</t>
    </rPh>
    <phoneticPr fontId="11"/>
  </si>
  <si>
    <t>○</t>
    <phoneticPr fontId="2"/>
  </si>
  <si>
    <t>水道事業会計</t>
    <rPh sb="4" eb="6">
      <t>カイケイ</t>
    </rPh>
    <phoneticPr fontId="5"/>
  </si>
  <si>
    <t>種子島産婦人科医院組合</t>
    <rPh sb="0" eb="3">
      <t>タネガシマ</t>
    </rPh>
    <rPh sb="3" eb="7">
      <t>サンフジンカ</t>
    </rPh>
    <rPh sb="7" eb="9">
      <t>イイン</t>
    </rPh>
    <rPh sb="9" eb="11">
      <t>クミアイ</t>
    </rPh>
    <phoneticPr fontId="2"/>
  </si>
  <si>
    <t>-</t>
    <phoneticPr fontId="2"/>
  </si>
  <si>
    <t>簡易水道事業特別会計</t>
    <rPh sb="6" eb="8">
      <t>トクベツ</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</si>
  <si>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</si>
  <si>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</si>
  <si>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</si>
  <si>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</si>
  <si>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</si>
  <si>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</si>
  <si>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</si>
  <si>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</si>
  <si>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</si>
  <si>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</si>
  <si>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</si>
  <si>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</si>
  <si>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</si>
  <si>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減少傾向にあるものの，有形固定資産減価償却率については高い水準にある。これは庁舎や中央公民館等施設の老朽化が進み，有形固定資産減価償却率が90%を超えているなどが要因として挙げられる。
今後策定する公共施設の個別計画に基づき，適正な維持管理に努める。</t>
    <rPh sb="0" eb="2">
      <t>ショウライ</t>
    </rPh>
    <rPh sb="2" eb="4">
      <t>フタン</t>
    </rPh>
    <rPh sb="4" eb="6">
      <t>ヒリツ</t>
    </rPh>
    <rPh sb="7" eb="9">
      <t>ゲンショウ</t>
    </rPh>
    <rPh sb="9" eb="11">
      <t>ケイコウ</t>
    </rPh>
    <rPh sb="18" eb="20">
      <t>ユウケイ</t>
    </rPh>
    <rPh sb="20" eb="24">
      <t>コテイシサン</t>
    </rPh>
    <rPh sb="24" eb="26">
      <t>ゲンカ</t>
    </rPh>
    <rPh sb="26" eb="29">
      <t>ショウキャクリツ</t>
    </rPh>
    <rPh sb="34" eb="35">
      <t>タカ</t>
    </rPh>
    <rPh sb="36" eb="38">
      <t>スイジュン</t>
    </rPh>
    <rPh sb="48" eb="50">
      <t>チュウオウ</t>
    </rPh>
    <rPh sb="50" eb="53">
      <t>コウミンカン</t>
    </rPh>
    <rPh sb="53" eb="54">
      <t>トウ</t>
    </rPh>
    <rPh sb="54" eb="56">
      <t>シセツ</t>
    </rPh>
    <rPh sb="57" eb="60">
      <t>ロウキュウカ</t>
    </rPh>
    <rPh sb="61" eb="62">
      <t>スス</t>
    </rPh>
    <rPh sb="64" eb="66">
      <t>ユウケイ</t>
    </rPh>
    <rPh sb="66" eb="70">
      <t>コテイシサン</t>
    </rPh>
    <rPh sb="70" eb="72">
      <t>ゲンカ</t>
    </rPh>
    <rPh sb="72" eb="75">
      <t>ショウキャクリツ</t>
    </rPh>
    <rPh sb="80" eb="81">
      <t>コ</t>
    </rPh>
    <rPh sb="88" eb="90">
      <t>ヨウイン</t>
    </rPh>
    <rPh sb="93" eb="94">
      <t>ア</t>
    </rPh>
    <rPh sb="100" eb="102">
      <t>コンゴ</t>
    </rPh>
    <rPh sb="102" eb="104">
      <t>サクテイ</t>
    </rPh>
    <rPh sb="106" eb="108">
      <t>コウキョウ</t>
    </rPh>
    <rPh sb="108" eb="110">
      <t>シセツ</t>
    </rPh>
    <rPh sb="111" eb="113">
      <t>コベツ</t>
    </rPh>
    <rPh sb="113" eb="115">
      <t>ケイカク</t>
    </rPh>
    <rPh sb="116" eb="117">
      <t>モト</t>
    </rPh>
    <rPh sb="120" eb="122">
      <t>テキセイ</t>
    </rPh>
    <rPh sb="123" eb="125">
      <t>イジ</t>
    </rPh>
    <rPh sb="125" eb="127">
      <t>カンリ</t>
    </rPh>
    <rPh sb="128" eb="129">
      <t>ツト</t>
    </rPh>
    <phoneticPr fontId="5"/>
  </si>
  <si>
    <t>実質公債費比率と将来負担比率については，近年減少傾向にあったが，実質公債費比率は昨年と比べ増加した。要因としては，平成25年度に行った中学校体育館や文化施設の大規模改修事業の元金償還開始によるものと考えられる。
今後保健センター等の大規模改修を予定しているため，元利償還金の増が見込まれることから，事業実施の適正化をはかり，財政の健全化に努める。</t>
    <rPh sb="0" eb="2">
      <t>ジッシツ</t>
    </rPh>
    <rPh sb="2" eb="5">
      <t>コウサイヒ</t>
    </rPh>
    <rPh sb="5" eb="7">
      <t>ヒリツ</t>
    </rPh>
    <rPh sb="8" eb="10">
      <t>ショウライ</t>
    </rPh>
    <rPh sb="10" eb="12">
      <t>フタン</t>
    </rPh>
    <rPh sb="12" eb="14">
      <t>ヒリツ</t>
    </rPh>
    <rPh sb="20" eb="22">
      <t>キンネン</t>
    </rPh>
    <rPh sb="22" eb="24">
      <t>ゲンショウ</t>
    </rPh>
    <rPh sb="24" eb="26">
      <t>ケイコウ</t>
    </rPh>
    <rPh sb="32" eb="34">
      <t>ジッシツ</t>
    </rPh>
    <rPh sb="34" eb="37">
      <t>コウサイヒ</t>
    </rPh>
    <rPh sb="37" eb="39">
      <t>ヒリツ</t>
    </rPh>
    <rPh sb="40" eb="42">
      <t>サクネン</t>
    </rPh>
    <rPh sb="43" eb="44">
      <t>クラ</t>
    </rPh>
    <rPh sb="45" eb="47">
      <t>ゾウカ</t>
    </rPh>
    <rPh sb="50" eb="52">
      <t>ヨウイン</t>
    </rPh>
    <rPh sb="57" eb="59">
      <t>ヘイセイ</t>
    </rPh>
    <rPh sb="61" eb="63">
      <t>ネンド</t>
    </rPh>
    <rPh sb="64" eb="65">
      <t>オコナ</t>
    </rPh>
    <rPh sb="67" eb="70">
      <t>チュウガッコウ</t>
    </rPh>
    <rPh sb="70" eb="73">
      <t>タイイクカン</t>
    </rPh>
    <rPh sb="74" eb="76">
      <t>ブンカ</t>
    </rPh>
    <rPh sb="76" eb="78">
      <t>シセツ</t>
    </rPh>
    <rPh sb="79" eb="82">
      <t>ダイキボ</t>
    </rPh>
    <rPh sb="82" eb="84">
      <t>カイシュウ</t>
    </rPh>
    <rPh sb="84" eb="86">
      <t>ジギョウ</t>
    </rPh>
    <rPh sb="87" eb="89">
      <t>ガンキン</t>
    </rPh>
    <rPh sb="89" eb="91">
      <t>ショウカン</t>
    </rPh>
    <rPh sb="91" eb="93">
      <t>カイシ</t>
    </rPh>
    <rPh sb="99" eb="100">
      <t>カンガ</t>
    </rPh>
    <rPh sb="106" eb="108">
      <t>コンゴ</t>
    </rPh>
    <rPh sb="108" eb="110">
      <t>ホケン</t>
    </rPh>
    <rPh sb="114" eb="115">
      <t>トウ</t>
    </rPh>
    <rPh sb="116" eb="119">
      <t>ダイキボ</t>
    </rPh>
    <rPh sb="119" eb="121">
      <t>カイシュウ</t>
    </rPh>
    <rPh sb="122" eb="124">
      <t>ヨテイ</t>
    </rPh>
    <rPh sb="131" eb="133">
      <t>ガンリ</t>
    </rPh>
    <rPh sb="133" eb="136">
      <t>ショウカンキン</t>
    </rPh>
    <rPh sb="137" eb="138">
      <t>ゾウ</t>
    </rPh>
    <rPh sb="139" eb="141">
      <t>ミコ</t>
    </rPh>
    <rPh sb="149" eb="151">
      <t>ジギョウ</t>
    </rPh>
    <rPh sb="151" eb="153">
      <t>ジッシ</t>
    </rPh>
    <rPh sb="154" eb="157">
      <t>テキセイカ</t>
    </rPh>
    <rPh sb="162" eb="164">
      <t>ザイセイ</t>
    </rPh>
    <rPh sb="165" eb="168">
      <t>ケンゼンカ</t>
    </rPh>
    <rPh sb="169" eb="17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</si>
</sst>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A206-41F0-A60C-B53DA26BF4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127880</c:v>
                </c:pt>
                <c:pt idx="1">
                  <c:v>144698</c:v>
                </c:pt>
                <c:pt idx="2">
                  <c:v>138982</c:v>
                </c:pt>
                <c:pt idx="3">
                  <c:v>159183</c:v>
                </c:pt>
                <c:pt idx="4">
                  <c:v>167502</c:v>
                </c:pt>
              </c:numCache>
            </c:numRef>
          </c:val>
          <c:smooth val="0"/>
          <c:extLst>
            <c:ext xmlns:c16="http://schemas.microsoft.com/office/drawing/2014/chart" uri="{C3380CC4-5D6E-409C-BE32-E72D297353CC}">
              <c16:uniqueId val="{00000001-A206-41F0-A60C-B53DA26BF40E}"/>
            </c:ext>
          </c:extLst>
        </c:ser>
        <c:dLbls>
          <c:showLegendKey val="0"/>
          <c:showVal val="0"/>
          <c:showCatName val="0"/>
          <c:showSerName val="0"/>
          <c:showPercent val="0"/>
          <c:showBubbleSize val="0"/>
        </c:dLbls>
        <c:marker val="1"/>
        <c:smooth val="0"/>
        <c:axId val="149379328"/>
        <c:axId val="149381504"/>
      </c:lineChart>
      <c:catAx>
        <c:axId val="14937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381504"/>
        <c:crosses val="autoZero"/>
        <c:auto val="1"/>
        <c:lblAlgn val="ctr"/>
        <c:lblOffset val="100"/>
        <c:tickLblSkip val="1"/>
        <c:tickMarkSkip val="1"/>
        <c:noMultiLvlLbl val="0"/>
      </c:catAx>
      <c:valAx>
        <c:axId val="149381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37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1.78</c:v>
                </c:pt>
                <c:pt idx="1">
                  <c:v>1.76</c:v>
                </c:pt>
                <c:pt idx="2">
                  <c:v>1.45</c:v>
                </c:pt>
                <c:pt idx="3">
                  <c:v>1.36</c:v>
                </c:pt>
                <c:pt idx="4">
                  <c:v>1.44</c:v>
                </c:pt>
              </c:numCache>
            </c:numRef>
          </c:val>
          <c:extLst>
            <c:ext xmlns:c16="http://schemas.microsoft.com/office/drawing/2014/chart" uri="{C3380CC4-5D6E-409C-BE32-E72D297353CC}">
              <c16:uniqueId val="{00000000-B5DF-4A74-9901-B23E5B614A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15.1</c:v>
                </c:pt>
                <c:pt idx="1">
                  <c:v>16.45</c:v>
                </c:pt>
                <c:pt idx="2">
                  <c:v>17</c:v>
                </c:pt>
                <c:pt idx="3">
                  <c:v>17.559999999999999</c:v>
                </c:pt>
                <c:pt idx="4">
                  <c:v>19.63</c:v>
                </c:pt>
              </c:numCache>
            </c:numRef>
          </c:val>
          <c:extLst>
            <c:ext xmlns:c16="http://schemas.microsoft.com/office/drawing/2014/chart" uri="{C3380CC4-5D6E-409C-BE32-E72D297353CC}">
              <c16:uniqueId val="{00000001-B5DF-4A74-9901-B23E5B614ACD}"/>
            </c:ext>
          </c:extLst>
        </c:ser>
        <c:dLbls>
          <c:showLegendKey val="0"/>
          <c:showVal val="0"/>
          <c:showCatName val="0"/>
          <c:showSerName val="0"/>
          <c:showPercent val="0"/>
          <c:showBubbleSize val="0"/>
        </c:dLbls>
        <c:gapWidth val="250"/>
        <c:overlap val="100"/>
        <c:axId val="158772224"/>
        <c:axId val="16479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0.12</c:v>
                </c:pt>
                <c:pt idx="1">
                  <c:v>-0.03</c:v>
                </c:pt>
                <c:pt idx="2">
                  <c:v>-0.24</c:v>
                </c:pt>
                <c:pt idx="3">
                  <c:v>-0.06</c:v>
                </c:pt>
                <c:pt idx="4">
                  <c:v>0.86</c:v>
                </c:pt>
              </c:numCache>
            </c:numRef>
          </c:val>
          <c:smooth val="0"/>
          <c:extLst>
            <c:ext xmlns:c16="http://schemas.microsoft.com/office/drawing/2014/chart" uri="{C3380CC4-5D6E-409C-BE32-E72D297353CC}">
              <c16:uniqueId val="{00000002-B5DF-4A74-9901-B23E5B614ACD}"/>
            </c:ext>
          </c:extLst>
        </c:ser>
        <c:dLbls>
          <c:showLegendKey val="0"/>
          <c:showVal val="0"/>
          <c:showCatName val="0"/>
          <c:showSerName val="0"/>
          <c:showPercent val="0"/>
          <c:showBubbleSize val="0"/>
        </c:dLbls>
        <c:marker val="1"/>
        <c:smooth val="0"/>
        <c:axId val="158772224"/>
        <c:axId val="164791424"/>
      </c:lineChart>
      <c:catAx>
        <c:axId val="1587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791424"/>
        <c:crosses val="autoZero"/>
        <c:auto val="1"/>
        <c:lblAlgn val="ctr"/>
        <c:lblOffset val="100"/>
        <c:tickLblSkip val="1"/>
        <c:tickMarkSkip val="1"/>
        <c:noMultiLvlLbl val="0"/>
      </c:catAx>
      <c:valAx>
        <c:axId val="1647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0E-4382-BB54-EAB24DFD45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0E-4382-BB54-EAB24DFD45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0E-4382-BB54-EAB24DFD45B4}"/>
            </c:ext>
          </c:extLst>
        </c:ser>
        <c:ser>
          <c:idx val="3"/>
          <c:order val="3"/>
          <c:tx>
            <c:strRef>
              <c:f>データシート!$A$30</c:f>
              <c:strCache>
                <c:ptCount val="1"/>
                <c:pt idx="0">
                  <c:v>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F0E-4382-BB54-EAB24DFD45B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0.03</c:v>
                </c:pt>
                <c:pt idx="8">
                  <c:v>#N/A</c:v>
                </c:pt>
                <c:pt idx="9">
                  <c:v>0.04</c:v>
                </c:pt>
              </c:numCache>
            </c:numRef>
          </c:val>
          <c:extLst>
            <c:ext xmlns:c16="http://schemas.microsoft.com/office/drawing/2014/chart" uri="{C3380CC4-5D6E-409C-BE32-E72D297353CC}">
              <c16:uniqueId val="{00000004-AF0E-4382-BB54-EAB24DFD45B4}"/>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0.06</c:v>
                </c:pt>
                <c:pt idx="4">
                  <c:v>#N/A</c:v>
                </c:pt>
                <c:pt idx="5">
                  <c:v>7.0000000000000007E-2</c:v>
                </c:pt>
                <c:pt idx="6">
                  <c:v>#N/A</c:v>
                </c:pt>
                <c:pt idx="7">
                  <c:v>0.06</c:v>
                </c:pt>
                <c:pt idx="8">
                  <c:v>#N/A</c:v>
                </c:pt>
                <c:pt idx="9">
                  <c:v>0.13</c:v>
                </c:pt>
              </c:numCache>
            </c:numRef>
          </c:val>
          <c:extLst>
            <c:ext xmlns:c16="http://schemas.microsoft.com/office/drawing/2014/chart" uri="{C3380CC4-5D6E-409C-BE32-E72D297353CC}">
              <c16:uniqueId val="{00000005-AF0E-4382-BB54-EAB24DFD45B4}"/>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0.55000000000000004</c:v>
                </c:pt>
                <c:pt idx="4">
                  <c:v>#N/A</c:v>
                </c:pt>
                <c:pt idx="5">
                  <c:v>0.41</c:v>
                </c:pt>
                <c:pt idx="6">
                  <c:v>#N/A</c:v>
                </c:pt>
                <c:pt idx="7">
                  <c:v>0.47</c:v>
                </c:pt>
                <c:pt idx="8">
                  <c:v>#N/A</c:v>
                </c:pt>
                <c:pt idx="9">
                  <c:v>0.33</c:v>
                </c:pt>
              </c:numCache>
            </c:numRef>
          </c:val>
          <c:extLst>
            <c:ext xmlns:c16="http://schemas.microsoft.com/office/drawing/2014/chart" uri="{C3380CC4-5D6E-409C-BE32-E72D297353CC}">
              <c16:uniqueId val="{00000006-AF0E-4382-BB54-EAB24DFD45B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1.77</c:v>
                </c:pt>
                <c:pt idx="2">
                  <c:v>#N/A</c:v>
                </c:pt>
                <c:pt idx="3">
                  <c:v>1.76</c:v>
                </c:pt>
                <c:pt idx="4">
                  <c:v>#N/A</c:v>
                </c:pt>
                <c:pt idx="5">
                  <c:v>1.44</c:v>
                </c:pt>
                <c:pt idx="6">
                  <c:v>#N/A</c:v>
                </c:pt>
                <c:pt idx="7">
                  <c:v>1.35</c:v>
                </c:pt>
                <c:pt idx="8">
                  <c:v>#N/A</c:v>
                </c:pt>
                <c:pt idx="9">
                  <c:v>1.44</c:v>
                </c:pt>
              </c:numCache>
            </c:numRef>
          </c:val>
          <c:extLst>
            <c:ext xmlns:c16="http://schemas.microsoft.com/office/drawing/2014/chart" uri="{C3380CC4-5D6E-409C-BE32-E72D297353CC}">
              <c16:uniqueId val="{00000007-AF0E-4382-BB54-EAB24DFD45B4}"/>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3.98</c:v>
                </c:pt>
                <c:pt idx="2">
                  <c:v>#N/A</c:v>
                </c:pt>
                <c:pt idx="3">
                  <c:v>2.5499999999999998</c:v>
                </c:pt>
                <c:pt idx="4">
                  <c:v>#N/A</c:v>
                </c:pt>
                <c:pt idx="5">
                  <c:v>2.1800000000000002</c:v>
                </c:pt>
                <c:pt idx="6">
                  <c:v>#N/A</c:v>
                </c:pt>
                <c:pt idx="7">
                  <c:v>2.58</c:v>
                </c:pt>
                <c:pt idx="8">
                  <c:v>#N/A</c:v>
                </c:pt>
                <c:pt idx="9">
                  <c:v>3.97</c:v>
                </c:pt>
              </c:numCache>
            </c:numRef>
          </c:val>
          <c:extLst>
            <c:ext xmlns:c16="http://schemas.microsoft.com/office/drawing/2014/chart" uri="{C3380CC4-5D6E-409C-BE32-E72D297353CC}">
              <c16:uniqueId val="{00000008-AF0E-4382-BB54-EAB24DFD45B4}"/>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0.04</c:v>
                </c:pt>
                <c:pt idx="2">
                  <c:v>#N/A</c:v>
                </c:pt>
                <c:pt idx="3">
                  <c:v>0.05</c:v>
                </c:pt>
                <c:pt idx="4">
                  <c:v>#N/A</c:v>
                </c:pt>
                <c:pt idx="5">
                  <c:v>0.03</c:v>
                </c:pt>
                <c:pt idx="6">
                  <c:v>#N/A</c:v>
                </c:pt>
                <c:pt idx="7">
                  <c:v>0.04</c:v>
                </c:pt>
                <c:pt idx="8">
                  <c:v>0.82</c:v>
                </c:pt>
                <c:pt idx="9">
                  <c:v>#N/A</c:v>
                </c:pt>
              </c:numCache>
            </c:numRef>
          </c:val>
          <c:extLst>
            <c:ext xmlns:c16="http://schemas.microsoft.com/office/drawing/2014/chart" uri="{C3380CC4-5D6E-409C-BE32-E72D297353CC}">
              <c16:uniqueId val="{00000009-AF0E-4382-BB54-EAB24DFD45B4}"/>
            </c:ext>
          </c:extLst>
        </c:ser>
        <c:dLbls>
          <c:showLegendKey val="0"/>
          <c:showVal val="0"/>
          <c:showCatName val="0"/>
          <c:showSerName val="0"/>
          <c:showPercent val="0"/>
          <c:showBubbleSize val="0"/>
        </c:dLbls>
        <c:gapWidth val="150"/>
        <c:overlap val="100"/>
        <c:axId val="165241600"/>
        <c:axId val="165243136"/>
      </c:barChart>
      <c:catAx>
        <c:axId val="1652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43136"/>
        <c:crosses val="autoZero"/>
        <c:auto val="1"/>
        <c:lblAlgn val="ctr"/>
        <c:lblOffset val="100"/>
        <c:tickLblSkip val="1"/>
        <c:tickMarkSkip val="1"/>
        <c:noMultiLvlLbl val="0"/>
      </c:catAx>
      <c:valAx>
        <c:axId val="1652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4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725</c:v>
                </c:pt>
                <c:pt idx="5">
                  <c:v>731</c:v>
                </c:pt>
                <c:pt idx="8">
                  <c:v>679</c:v>
                </c:pt>
                <c:pt idx="11">
                  <c:v>703</c:v>
                </c:pt>
                <c:pt idx="14">
                  <c:v>572</c:v>
                </c:pt>
              </c:numCache>
            </c:numRef>
          </c:val>
          <c:extLst>
            <c:ext xmlns:c16="http://schemas.microsoft.com/office/drawing/2014/chart" uri="{C3380CC4-5D6E-409C-BE32-E72D297353CC}">
              <c16:uniqueId val="{00000000-9F23-48E6-963C-7AB1A2B446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23-48E6-963C-7AB1A2B446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23-48E6-963C-7AB1A2B446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90</c:v>
                </c:pt>
                <c:pt idx="3">
                  <c:v>110</c:v>
                </c:pt>
                <c:pt idx="6">
                  <c:v>147</c:v>
                </c:pt>
                <c:pt idx="9">
                  <c:v>162</c:v>
                </c:pt>
                <c:pt idx="12">
                  <c:v>153</c:v>
                </c:pt>
              </c:numCache>
            </c:numRef>
          </c:val>
          <c:extLst>
            <c:ext xmlns:c16="http://schemas.microsoft.com/office/drawing/2014/chart" uri="{C3380CC4-5D6E-409C-BE32-E72D297353CC}">
              <c16:uniqueId val="{00000003-9F23-48E6-963C-7AB1A2B446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c:v>
                </c:pt>
                <c:pt idx="3">
                  <c:v>38</c:v>
                </c:pt>
                <c:pt idx="6">
                  <c:v>27</c:v>
                </c:pt>
                <c:pt idx="9">
                  <c:v>40</c:v>
                </c:pt>
                <c:pt idx="12">
                  <c:v>36</c:v>
                </c:pt>
              </c:numCache>
            </c:numRef>
          </c:val>
          <c:extLst>
            <c:ext xmlns:c16="http://schemas.microsoft.com/office/drawing/2014/chart" uri="{C3380CC4-5D6E-409C-BE32-E72D297353CC}">
              <c16:uniqueId val="{00000004-9F23-48E6-963C-7AB1A2B446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23-48E6-963C-7AB1A2B446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23-48E6-963C-7AB1A2B446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860</c:v>
                </c:pt>
                <c:pt idx="3">
                  <c:v>849</c:v>
                </c:pt>
                <c:pt idx="6">
                  <c:v>729</c:v>
                </c:pt>
                <c:pt idx="9">
                  <c:v>761</c:v>
                </c:pt>
                <c:pt idx="12">
                  <c:v>782</c:v>
                </c:pt>
              </c:numCache>
            </c:numRef>
          </c:val>
          <c:extLst>
            <c:ext xmlns:c16="http://schemas.microsoft.com/office/drawing/2014/chart" uri="{C3380CC4-5D6E-409C-BE32-E72D297353CC}">
              <c16:uniqueId val="{00000007-9F23-48E6-963C-7AB1A2B446BD}"/>
            </c:ext>
          </c:extLst>
        </c:ser>
        <c:dLbls>
          <c:showLegendKey val="0"/>
          <c:showVal val="0"/>
          <c:showCatName val="0"/>
          <c:showSerName val="0"/>
          <c:showPercent val="0"/>
          <c:showBubbleSize val="0"/>
        </c:dLbls>
        <c:gapWidth val="100"/>
        <c:overlap val="100"/>
        <c:axId val="158928256"/>
        <c:axId val="15894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261</c:v>
                </c:pt>
                <c:pt idx="2">
                  <c:v>#N/A</c:v>
                </c:pt>
                <c:pt idx="3">
                  <c:v>#N/A</c:v>
                </c:pt>
                <c:pt idx="4">
                  <c:v>266</c:v>
                </c:pt>
                <c:pt idx="5">
                  <c:v>#N/A</c:v>
                </c:pt>
                <c:pt idx="6">
                  <c:v>#N/A</c:v>
                </c:pt>
                <c:pt idx="7">
                  <c:v>224</c:v>
                </c:pt>
                <c:pt idx="8">
                  <c:v>#N/A</c:v>
                </c:pt>
                <c:pt idx="9">
                  <c:v>#N/A</c:v>
                </c:pt>
                <c:pt idx="10">
                  <c:v>260</c:v>
                </c:pt>
                <c:pt idx="11">
                  <c:v>#N/A</c:v>
                </c:pt>
                <c:pt idx="12">
                  <c:v>#N/A</c:v>
                </c:pt>
                <c:pt idx="13">
                  <c:v>399</c:v>
                </c:pt>
                <c:pt idx="14">
                  <c:v>#N/A</c:v>
                </c:pt>
              </c:numCache>
            </c:numRef>
          </c:val>
          <c:smooth val="0"/>
          <c:extLst>
            <c:ext xmlns:c16="http://schemas.microsoft.com/office/drawing/2014/chart" uri="{C3380CC4-5D6E-409C-BE32-E72D297353CC}">
              <c16:uniqueId val="{00000008-9F23-48E6-963C-7AB1A2B446BD}"/>
            </c:ext>
          </c:extLst>
        </c:ser>
        <c:dLbls>
          <c:showLegendKey val="0"/>
          <c:showVal val="0"/>
          <c:showCatName val="0"/>
          <c:showSerName val="0"/>
          <c:showPercent val="0"/>
          <c:showBubbleSize val="0"/>
        </c:dLbls>
        <c:marker val="1"/>
        <c:smooth val="0"/>
        <c:axId val="158928256"/>
        <c:axId val="158942720"/>
      </c:lineChart>
      <c:catAx>
        <c:axId val="1589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42720"/>
        <c:crosses val="autoZero"/>
        <c:auto val="1"/>
        <c:lblAlgn val="ctr"/>
        <c:lblOffset val="100"/>
        <c:tickLblSkip val="1"/>
        <c:tickMarkSkip val="1"/>
        <c:noMultiLvlLbl val="0"/>
      </c:catAx>
      <c:valAx>
        <c:axId val="15894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5811</c:v>
                </c:pt>
                <c:pt idx="5">
                  <c:v>5870</c:v>
                </c:pt>
                <c:pt idx="8">
                  <c:v>6318</c:v>
                </c:pt>
                <c:pt idx="11">
                  <c:v>6484</c:v>
                </c:pt>
                <c:pt idx="14">
                  <c:v>6525</c:v>
                </c:pt>
              </c:numCache>
            </c:numRef>
          </c:val>
          <c:extLst>
            <c:ext xmlns:c16="http://schemas.microsoft.com/office/drawing/2014/chart" uri="{C3380CC4-5D6E-409C-BE32-E72D297353CC}">
              <c16:uniqueId val="{00000000-91EA-4365-A0F3-944396D003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160</c:v>
                </c:pt>
                <c:pt idx="5">
                  <c:v>181</c:v>
                </c:pt>
                <c:pt idx="8">
                  <c:v>150</c:v>
                </c:pt>
                <c:pt idx="11">
                  <c:v>124</c:v>
                </c:pt>
                <c:pt idx="14">
                  <c:v>167</c:v>
                </c:pt>
              </c:numCache>
            </c:numRef>
          </c:val>
          <c:extLst>
            <c:ext xmlns:c16="http://schemas.microsoft.com/office/drawing/2014/chart" uri="{C3380CC4-5D6E-409C-BE32-E72D297353CC}">
              <c16:uniqueId val="{00000001-91EA-4365-A0F3-944396D003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3599</c:v>
                </c:pt>
                <c:pt idx="5">
                  <c:v>3492</c:v>
                </c:pt>
                <c:pt idx="8">
                  <c:v>3650</c:v>
                </c:pt>
                <c:pt idx="11">
                  <c:v>3750</c:v>
                </c:pt>
                <c:pt idx="14">
                  <c:v>3711</c:v>
                </c:pt>
              </c:numCache>
            </c:numRef>
          </c:val>
          <c:extLst>
            <c:ext xmlns:c16="http://schemas.microsoft.com/office/drawing/2014/chart" uri="{C3380CC4-5D6E-409C-BE32-E72D297353CC}">
              <c16:uniqueId val="{00000002-91EA-4365-A0F3-944396D003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EA-4365-A0F3-944396D003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EA-4365-A0F3-944396D003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5-91EA-4365-A0F3-944396D003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1330</c:v>
                </c:pt>
                <c:pt idx="3">
                  <c:v>1275</c:v>
                </c:pt>
                <c:pt idx="6">
                  <c:v>1213</c:v>
                </c:pt>
                <c:pt idx="9">
                  <c:v>1329</c:v>
                </c:pt>
                <c:pt idx="12">
                  <c:v>1163</c:v>
                </c:pt>
              </c:numCache>
            </c:numRef>
          </c:val>
          <c:extLst>
            <c:ext xmlns:c16="http://schemas.microsoft.com/office/drawing/2014/chart" uri="{C3380CC4-5D6E-409C-BE32-E72D297353CC}">
              <c16:uniqueId val="{00000006-91EA-4365-A0F3-944396D003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1699</c:v>
                </c:pt>
                <c:pt idx="3">
                  <c:v>1601</c:v>
                </c:pt>
                <c:pt idx="6">
                  <c:v>1771</c:v>
                </c:pt>
                <c:pt idx="9">
                  <c:v>1598</c:v>
                </c:pt>
                <c:pt idx="12">
                  <c:v>1410</c:v>
                </c:pt>
              </c:numCache>
            </c:numRef>
          </c:val>
          <c:extLst>
            <c:ext xmlns:c16="http://schemas.microsoft.com/office/drawing/2014/chart" uri="{C3380CC4-5D6E-409C-BE32-E72D297353CC}">
              <c16:uniqueId val="{00000007-91EA-4365-A0F3-944396D003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454</c:v>
                </c:pt>
                <c:pt idx="3">
                  <c:v>625</c:v>
                </c:pt>
                <c:pt idx="6">
                  <c:v>725</c:v>
                </c:pt>
                <c:pt idx="9">
                  <c:v>680</c:v>
                </c:pt>
                <c:pt idx="12">
                  <c:v>653</c:v>
                </c:pt>
              </c:numCache>
            </c:numRef>
          </c:val>
          <c:extLst>
            <c:ext xmlns:c16="http://schemas.microsoft.com/office/drawing/2014/chart" uri="{C3380CC4-5D6E-409C-BE32-E72D297353CC}">
              <c16:uniqueId val="{00000008-91EA-4365-A0F3-944396D003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EA-4365-A0F3-944396D003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6794</c:v>
                </c:pt>
                <c:pt idx="3">
                  <c:v>6887</c:v>
                </c:pt>
                <c:pt idx="6">
                  <c:v>7418</c:v>
                </c:pt>
                <c:pt idx="9">
                  <c:v>7758</c:v>
                </c:pt>
                <c:pt idx="12">
                  <c:v>7906</c:v>
                </c:pt>
              </c:numCache>
            </c:numRef>
          </c:val>
          <c:extLst>
            <c:ext xmlns:c16="http://schemas.microsoft.com/office/drawing/2014/chart" uri="{C3380CC4-5D6E-409C-BE32-E72D297353CC}">
              <c16:uniqueId val="{0000000A-91EA-4365-A0F3-944396D003AF}"/>
            </c:ext>
          </c:extLst>
        </c:ser>
        <c:dLbls>
          <c:showLegendKey val="0"/>
          <c:showVal val="0"/>
          <c:showCatName val="0"/>
          <c:showSerName val="0"/>
          <c:showPercent val="0"/>
          <c:showBubbleSize val="0"/>
        </c:dLbls>
        <c:gapWidth val="100"/>
        <c:overlap val="100"/>
        <c:axId val="158990336"/>
        <c:axId val="15899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711</c:v>
                </c:pt>
                <c:pt idx="2">
                  <c:v>#N/A</c:v>
                </c:pt>
                <c:pt idx="3">
                  <c:v>#N/A</c:v>
                </c:pt>
                <c:pt idx="4">
                  <c:v>849</c:v>
                </c:pt>
                <c:pt idx="5">
                  <c:v>#N/A</c:v>
                </c:pt>
                <c:pt idx="6">
                  <c:v>#N/A</c:v>
                </c:pt>
                <c:pt idx="7">
                  <c:v>1011</c:v>
                </c:pt>
                <c:pt idx="8">
                  <c:v>#N/A</c:v>
                </c:pt>
                <c:pt idx="9">
                  <c:v>#N/A</c:v>
                </c:pt>
                <c:pt idx="10">
                  <c:v>1009</c:v>
                </c:pt>
                <c:pt idx="11">
                  <c:v>#N/A</c:v>
                </c:pt>
                <c:pt idx="12">
                  <c:v>#N/A</c:v>
                </c:pt>
                <c:pt idx="13">
                  <c:v>731</c:v>
                </c:pt>
                <c:pt idx="14">
                  <c:v>#N/A</c:v>
                </c:pt>
              </c:numCache>
            </c:numRef>
          </c:val>
          <c:smooth val="0"/>
          <c:extLst>
            <c:ext xmlns:c16="http://schemas.microsoft.com/office/drawing/2014/chart" uri="{C3380CC4-5D6E-409C-BE32-E72D297353CC}">
              <c16:uniqueId val="{0000000B-91EA-4365-A0F3-944396D003AF}"/>
            </c:ext>
          </c:extLst>
        </c:ser>
        <c:dLbls>
          <c:showLegendKey val="0"/>
          <c:showVal val="0"/>
          <c:showCatName val="0"/>
          <c:showSerName val="0"/>
          <c:showPercent val="0"/>
          <c:showBubbleSize val="0"/>
        </c:dLbls>
        <c:marker val="1"/>
        <c:smooth val="0"/>
        <c:axId val="158990336"/>
        <c:axId val="158992256"/>
      </c:lineChart>
      <c:catAx>
        <c:axId val="1589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992256"/>
        <c:crosses val="autoZero"/>
        <c:auto val="1"/>
        <c:lblAlgn val="ctr"/>
        <c:lblOffset val="100"/>
        <c:tickLblSkip val="1"/>
        <c:tickMarkSkip val="1"/>
        <c:noMultiLvlLbl val="0"/>
      </c:catAx>
      <c:valAx>
        <c:axId val="15899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653</c:v>
                </c:pt>
                <c:pt idx="1">
                  <c:v>684</c:v>
                </c:pt>
                <c:pt idx="2">
                  <c:v>742</c:v>
                </c:pt>
              </c:numCache>
            </c:numRef>
          </c:val>
          <c:extLst>
            <c:ext xmlns:c16="http://schemas.microsoft.com/office/drawing/2014/chart" uri="{C3380CC4-5D6E-409C-BE32-E72D297353CC}">
              <c16:uniqueId val="{00000000-D8F8-4371-AF4D-2AB9687610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1811</c:v>
                </c:pt>
                <c:pt idx="1">
                  <c:v>1839</c:v>
                </c:pt>
                <c:pt idx="2">
                  <c:v>1750</c:v>
                </c:pt>
              </c:numCache>
            </c:numRef>
          </c:val>
          <c:extLst>
            <c:ext xmlns:c16="http://schemas.microsoft.com/office/drawing/2014/chart" uri="{C3380CC4-5D6E-409C-BE32-E72D297353CC}">
              <c16:uniqueId val="{00000001-D8F8-4371-AF4D-2AB9687610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934</c:v>
                </c:pt>
                <c:pt idx="1">
                  <c:v>1009</c:v>
                </c:pt>
                <c:pt idx="2">
                  <c:v>1016</c:v>
                </c:pt>
              </c:numCache>
            </c:numRef>
          </c:val>
          <c:extLst>
            <c:ext xmlns:c16="http://schemas.microsoft.com/office/drawing/2014/chart" uri="{C3380CC4-5D6E-409C-BE32-E72D297353CC}">
              <c16:uniqueId val="{00000002-D8F8-4371-AF4D-2AB9687610F0}"/>
            </c:ext>
          </c:extLst>
        </c:ser>
        <c:dLbls>
          <c:showLegendKey val="0"/>
          <c:showVal val="0"/>
          <c:showCatName val="0"/>
          <c:showSerName val="0"/>
          <c:showPercent val="0"/>
          <c:showBubbleSize val="0"/>
        </c:dLbls>
        <c:gapWidth val="120"/>
        <c:overlap val="100"/>
        <c:axId val="166147584"/>
        <c:axId val="166149120"/>
      </c:barChart>
      <c:catAx>
        <c:axId val="1661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149120"/>
        <c:crosses val="autoZero"/>
        <c:auto val="1"/>
        <c:lblAlgn val="ctr"/>
        <c:lblOffset val="100"/>
        <c:tickLblSkip val="1"/>
        <c:tickMarkSkip val="1"/>
        <c:noMultiLvlLbl val="0"/>
      </c:catAx>
      <c:valAx>
        <c:axId val="166149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14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{0EC0ADAE-569E-42F4-BC73-156E9CDB8B74}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8F3-4BC3-8F3C-3F67973E71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{D072CCD4-880E-4617-A481-3D5E716554DD}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F3-4BC3-8F3C-3F67973E71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{034EB972-C520-4A5B-B546-A9A22237475D}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F3-4BC3-8F3C-3F67973E71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{0AB5ACA9-C489-47E8-9F0D-F5191C95036E}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F3-4BC3-8F3C-3F67973E71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{A84DD374-A747-4151-AA53-3E9443D492AE}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F3-4BC3-8F3C-3F67973E71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{A4836530-90A8-4A61-9173-F15774D551B5}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8F3-4BC3-8F3C-3F67973E71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{57872145-7006-4C43-9BC0-E00F5C07FD70}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8F3-4BC3-8F3C-3F67973E714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{C6D812FC-21DA-4FF4-A4CD-A81F0C049E5D}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8F3-4BC3-8F3C-3F67973E714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{E2820B4D-88CB-48AA-9DA7-606D08311CE3}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8F3-4BC3-8F3C-3F67973E71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64.7</c:v>
                </c:pt>
                <c:pt idx="32">
                  <c:v>66.400000000000006</c:v>
                </c:pt>
              </c:numCache>
            </c:numRef>
          </c:xVal>
          <c:yVal>
            <c:numRef>
              <c:f>公会計指標分析・財政指標組合せ分析表!$BP$51:$DC$51</c:f>
              <c:numCache>
                <c:formatCode>#,##0.0;"▲ "#,##0.0</c:formatCode>
                <c:ptCount val="40"/>
                <c:pt idx="16">
                  <c:v>31.6</c:v>
                </c:pt>
                <c:pt idx="24">
                  <c:v>31.3</c:v>
                </c:pt>
                <c:pt idx="32">
                  <c:v>22.5</c:v>
                </c:pt>
              </c:numCache>
            </c:numRef>
          </c:yVal>
          <c:smooth val="0"/>
          <c:extLst>
            <c:ext xmlns:c16="http://schemas.microsoft.com/office/drawing/2014/chart" uri="{C3380CC4-5D6E-409C-BE32-E72D297353CC}">
              <c16:uniqueId val="{00000009-B8F3-4BC3-8F3C-3F67973E71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{2101D600-1684-49D9-BA2F-2AC3A5A07CF6}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8F3-4BC3-8F3C-3F67973E71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{235922E7-4A42-4EDE-A823-A7D94147F2B2}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F3-4BC3-8F3C-3F67973E71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{278E5460-070A-460A-B916-1114935F6CB2}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F3-4BC3-8F3C-3F67973E71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{97193120-A398-43B2-913A-7903CCCAD9A9}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F3-4BC3-8F3C-3F67973E71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{A1984248-517B-471D-AE65-7C291E000B78}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F3-4BC3-8F3C-3F67973E71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{7D8EA772-C8AF-44B0-89C6-547E03880173}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8F3-4BC3-8F3C-3F67973E71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{239E66FF-2A06-4FFF-B566-8319739D1537}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8F3-4BC3-8F3C-3F67973E714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{BD4CE8CC-A998-4BEF-9EAC-F24C5DAB4FCB}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8F3-4BC3-8F3C-3F67973E714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{B9AE8745-A260-435D-9D39-E4CA2339C982}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8F3-4BC3-8F3C-3F67973E71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8F3-4BC3-8F3C-3F67973E714C}"/>
            </c:ext>
          </c:extLst>
        </c:ser>
        <c:dLbls>
          <c:showLegendKey val="0"/>
          <c:showVal val="1"/>
          <c:showCatName val="0"/>
          <c:showSerName val="0"/>
          <c:showPercent val="0"/>
          <c:showBubbleSize val="0"/>
        </c:dLbls>
        <c:axId val="165949824"/>
        <c:axId val="165951744"/>
      </c:scatterChart>
      <c:valAx>
        <c:axId val="165949824"/>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951744"/>
        <c:crosses val="autoZero"/>
        <c:crossBetween val="midCat"/>
      </c:valAx>
      <c:valAx>
        <c:axId val="165951744"/>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94982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{48952DC8-80E2-4E21-A77E-157665A97016}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E5-434A-8A79-BBF736F02C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{887AC82A-B53F-4AA0-B186-C9C2FBDF4E14}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E5-434A-8A79-BBF736F02C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{82836074-7860-405E-B3AE-344CF401726F}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E5-434A-8A79-BBF736F02C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{0A5AA456-00A5-4FCB-8386-45E6C5482B6A}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E5-434A-8A79-BBF736F02C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{294215EA-DADA-4646-BBDF-2583877A60AE}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E5-434A-8A79-BBF736F02CA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{71EDB10A-A291-4AE7-BDDF-94F917E1AB95}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E5-434A-8A79-BBF736F02CA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{AF114368-3837-465B-9239-DA1AFED5B9CE}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E5-434A-8A79-BBF736F02CA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{1ACD6A58-9849-4B5A-B999-5E690C5800CF}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E5-434A-8A79-BBF736F02CA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{8CE4EC6E-1700-4988-A3B6-7638EC87158D}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E5-434A-8A79-BBF736F02C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9.1999999999999993</c:v>
                </c:pt>
                <c:pt idx="16">
                  <c:v>8.1</c:v>
                </c:pt>
                <c:pt idx="24">
                  <c:v>7.9</c:v>
                </c:pt>
                <c:pt idx="32">
                  <c:v>9.1</c:v>
                </c:pt>
              </c:numCache>
            </c:numRef>
          </c:xVal>
          <c:yVal>
            <c:numRef>
              <c:f>公会計指標分析・財政指標組合せ分析表!$BP$73:$DC$73</c:f>
              <c:numCache>
                <c:formatCode>#,##0.0;"▲ "#,##0.0</c:formatCode>
                <c:ptCount val="40"/>
                <c:pt idx="0">
                  <c:v>22.7</c:v>
                </c:pt>
                <c:pt idx="8">
                  <c:v>27.7</c:v>
                </c:pt>
                <c:pt idx="16">
                  <c:v>31.6</c:v>
                </c:pt>
                <c:pt idx="24">
                  <c:v>31.3</c:v>
                </c:pt>
                <c:pt idx="32">
                  <c:v>22.5</c:v>
                </c:pt>
              </c:numCache>
            </c:numRef>
          </c:yVal>
          <c:smooth val="0"/>
          <c:extLst>
            <c:ext xmlns:c16="http://schemas.microsoft.com/office/drawing/2014/chart" uri="{C3380CC4-5D6E-409C-BE32-E72D297353CC}">
              <c16:uniqueId val="{00000009-F8E5-434A-8A79-BBF736F02C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{E1D67CA4-B92F-45B2-8C38-EC81D3FB824B}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E5-434A-8A79-BBF736F02C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{16CD5640-0D5F-457C-943F-64440F09E7A2}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E5-434A-8A79-BBF736F02C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{E94FF372-E118-4A1D-BDE0-3599305F17CB}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E5-434A-8A79-BBF736F02C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{FDD773B8-4BE9-43C3-AAA1-6FAB73D17B08}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E5-434A-8A79-BBF736F02C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{59EB52B4-B524-4A74-9EA3-E920126028D2}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E5-434A-8A79-BBF736F02CA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{82C191EE-9036-429E-A087-36912F3F5354}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E5-434A-8A79-BBF736F02CA7}"/>
                </c:ext>
              </c:extLst>
            </c:dLbl>
            <c:dLbl>
              <c:idx val="16"/>
              <c:layout>
                <c:manualLayout>
                  <c:x val="-3.1697991619110633E-2"/>
                  <c:y val="-4.349592131553601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{C89D653D-8416-4F4D-AFAB-5573AD4B0B58}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E5-434A-8A79-BBF736F02CA7}"/>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{B498759E-76C3-405D-BA8E-28BEDBA79032}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E5-434A-8A79-BBF736F02CA7}"/>
                </c:ext>
              </c:extLst>
            </c:dLbl>
            <c:dLbl>
              <c:idx val="32"/>
              <c:layout>
                <c:manualLayout>
                  <c:x val="-1.8235628084249993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{39332C36-9A5A-40E3-AA3A-75FF9BBCF64F}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E5-434A-8A79-BBF736F02C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E5-434A-8A79-BBF736F02CA7}"/>
            </c:ext>
          </c:extLst>
        </c:ser>
        <c:dLbls>
          <c:showLegendKey val="0"/>
          <c:showVal val="1"/>
          <c:showCatName val="0"/>
          <c:showSerName val="0"/>
          <c:showPercent val="0"/>
          <c:showBubbleSize val="0"/>
        </c:dLbls>
        <c:axId val="166011264"/>
        <c:axId val="166012800"/>
      </c:scatterChart>
      <c:valAx>
        <c:axId val="166011264"/>
        <c:scaling>
          <c:orientation val="minMax"/>
          <c:max val="10"/>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012800"/>
        <c:crosses val="autoZero"/>
        <c:crossBetween val="midCat"/>
      </c:valAx>
      <c:valAx>
        <c:axId val="16601280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01126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元利償還金については，文化施設大規模改修等の償還が始まり増となった。今後も町立体育館大規模改修事業等の大規模プロジェクトの償還が予定されており，更に元利償還金の増が見込まれる。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実質公債費比率の分子が増加した要因については，交付税基礎数値（公債費）の報告誤りに伴う算入公債費の減が挙げられる。そのため，平成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年度決算において錯誤措置額として算入公債費が増となり，実質公債費比率の分子が減少する予定である。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新規事業の計画見直しや抑制など公債費の適正管理とあわせ実質公債費比率の適正な水準の維持に努める。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残高は，光ブロードバンド導入事業や公営住宅長寿命化対策事業等の大規模プロジェクトに係る起債事業により増加している。さらに，今後も老朽化施設等の大規模改修事業等の新規起債等も予想されるため，増加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また，組合等負担見込み額においても依然として高い水準で推移しており，組合の安定的な収入の確保と経営の改善が求められる。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このような状況の中，組合の経営改善努力を促し，可能な限り充当可能財源等を確保するため交付税措置の高い起債を利用するなど，将来負担比率の現状維持に努める。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鹿児島県中種子町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地方交付税の減少や公共施設等の老朽化対策に係る経費の増大に備え，財政調整基金を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百万円（うち余剰金処分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百万円取り崩したこと，地域福祉基金から老人措置費に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減債基金，特定目的基金については，それぞれの目的により順次取り崩していくことを予定しており，全体的にも減少傾向にある。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・文化スポーツ振興基金：住民のゆとりある文化の創造と明るく健やかな郷土づくりを推進。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・地域福祉基金：在宅福祉の向上等高齢者保健福祉の増進。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・ふるさと応援基金：ふるさと納税を財源として，魅力あるふるさとづくりの推進。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・文化スポーツ振興基金：長期振興計画に基づく各種の文化・スポーツ事業の財源として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・地域福祉基金：長期振興計画に基づく高齢者福祉事業の財源として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・ふるさと応援基金：ふるさとづくり推進事業に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百万円を充当した一方，寄附金の増加により，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・文化スポーツ振興基金：各文化・スポーツ施設の老朽化が進んでおり，修繕等の経費に充当していくため減少傾向。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・地域福祉基金：年次的に高齢者福祉事業の財源として充当し，最終的には基金の廃止を予定している。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・ふるさと応援基金：寄附金の増減により，影響を受けるが，寄附者の希望に添った事業に積極的に充当していく予定である。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百万円積み立てたほか，公共施設等の老朽化対策に係る経費の備えとして，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今後の財政需要を見込み，現在額を下回らない程度で推移していく見込み。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地方債の償還計画を踏まえて，年次的に取り崩していく予定であり，今後減少していく見込み。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７年度に策定した公共施設等総合管理計画において，施設総量（総床面積）を縮減するという目標を掲げており，老朽化した施設の除去を進めている。有形固定資産減価償却率については，類似団体平均値よりも高い数値であるが，今後公共施設の個別計画を策定することとなっており，当該計画に基づき適正な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80" name="楕円 79"/>
        <xdr:cNvSpPr/>
      </xdr:nvSpPr>
      <xdr:spPr>
        <a:xfrm>
          <a:off x="47117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81" name="有形固定資産減価償却率該当値テキスト"/>
        <xdr:cNvSpPr txBox="1"/>
      </xdr:nvSpPr>
      <xdr:spPr>
        <a:xfrm>
          <a:off x="48133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2" name="楕円 81"/>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108767</xdr:rowOff>
    </xdr:from>
    <xdr:to>
      <xdr:col>23</xdr:col>
      <xdr:colOff>85725</xdr:colOff>
      <xdr:row>28</xdr:row>
      <xdr:rowOff>161199</xdr:rowOff>
    </xdr:to>
    <xdr:cxnSp macro="">
      <xdr:nvCxnSpPr>
        <xdr:cNvPr id="83" name="直線コネクタ 82"/>
        <xdr:cNvCxnSpPr/>
      </xdr:nvCxnSpPr>
      <xdr:spPr>
        <a:xfrm flipV="1">
          <a:off x="4051300" y="568089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144326</xdr:rowOff>
    </xdr:from>
    <xdr:to>
      <xdr:col>15</xdr:col>
      <xdr:colOff>187325</xdr:colOff>
      <xdr:row>29</xdr:row>
      <xdr:rowOff>74476</xdr:rowOff>
    </xdr:to>
    <xdr:sp macro="" textlink="">
      <xdr:nvSpPr>
        <xdr:cNvPr id="84" name="楕円 83"/>
        <xdr:cNvSpPr/>
      </xdr:nvSpPr>
      <xdr:spPr>
        <a:xfrm>
          <a:off x="3238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161199</xdr:rowOff>
    </xdr:from>
    <xdr:to>
      <xdr:col>19</xdr:col>
      <xdr:colOff>136525</xdr:colOff>
      <xdr:row>29</xdr:row>
      <xdr:rowOff>23676</xdr:rowOff>
    </xdr:to>
    <xdr:cxnSp macro="">
      <xdr:nvCxnSpPr>
        <xdr:cNvPr id="85" name="直線コネクタ 84"/>
        <xdr:cNvCxnSpPr/>
      </xdr:nvCxnSpPr>
      <xdr:spPr>
        <a:xfrm flipV="1">
          <a:off x="3289300" y="573332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6"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7"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88"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91003</xdr:rowOff>
    </xdr:from>
    <xdr:ext cx="405111" cy="259045"/>
    <xdr:sp macro="" textlink="">
      <xdr:nvSpPr>
        <xdr:cNvPr id="89" name="n_2mainValue有形固定資産減価償却率"/>
        <xdr:cNvSpPr txBox="1"/>
      </xdr:nvSpPr>
      <xdr:spPr>
        <a:xfrm>
          <a:off x="3086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年と類似団体内の平均値より高い水準となっている。主な要因としては，光ブロードバンド導入事業等の大規模の起債事業による借入が考えられる。また，人件費についても類似団体と比較し高い水準にあるため，債務償還可能年数が長くなった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今後は職員の定員管理を徹底するとともに，新規起債事業の実施について，厳しく点検を行い，適正な水準の確保に努める。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3"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0" name="楕円 129"/>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1"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70" name="楕円 69"/>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652</xdr:rowOff>
    </xdr:from>
    <xdr:ext cx="405111" cy="259045"/>
    <xdr:sp macro="" textlink="">
      <xdr:nvSpPr>
        <xdr:cNvPr id="71" name="【道路】&#10;有形固定資産減価償却率該当値テキスト"/>
        <xdr:cNvSpPr txBox="1"/>
      </xdr:nvSpPr>
      <xdr:spPr>
        <a:xfrm>
          <a:off x="4673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2" name="楕円 71"/>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62865</xdr:rowOff>
    </xdr:to>
    <xdr:cxnSp macro="">
      <xdr:nvCxnSpPr>
        <xdr:cNvPr id="73" name="直線コネクタ 72"/>
        <xdr:cNvCxnSpPr/>
      </xdr:nvCxnSpPr>
      <xdr:spPr>
        <a:xfrm flipV="1">
          <a:off x="3797300" y="63722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4" name="楕円 73"/>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108585</xdr:rowOff>
    </xdr:to>
    <xdr:cxnSp macro="">
      <xdr:nvCxnSpPr>
        <xdr:cNvPr id="75" name="直線コネクタ 74"/>
        <xdr:cNvCxnSpPr/>
      </xdr:nvCxnSpPr>
      <xdr:spPr>
        <a:xfrm flipV="1">
          <a:off x="2908300" y="6406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78"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79" name="n_2mainValue【道路】&#10;有形固定資産減価償却率"/>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84825</xdr:rowOff>
    </xdr:from>
    <xdr:to>
      <xdr:col>55</xdr:col>
      <xdr:colOff>50800</xdr:colOff>
      <xdr:row>40</xdr:row>
      <xdr:rowOff>14975</xdr:rowOff>
    </xdr:to>
    <xdr:sp macro="" textlink="">
      <xdr:nvSpPr>
        <xdr:cNvPr id="119" name="楕円 118"/>
        <xdr:cNvSpPr/>
      </xdr:nvSpPr>
      <xdr:spPr>
        <a:xfrm>
          <a:off x="10426700" y="67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63252</xdr:rowOff>
    </xdr:from>
    <xdr:ext cx="534377" cy="259045"/>
    <xdr:sp macro="" textlink="">
      <xdr:nvSpPr>
        <xdr:cNvPr id="120" name="【道路】&#10;一人当たり延長該当値テキスト"/>
        <xdr:cNvSpPr txBox="1"/>
      </xdr:nvSpPr>
      <xdr:spPr>
        <a:xfrm>
          <a:off x="10515600" y="67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93425</xdr:rowOff>
    </xdr:from>
    <xdr:to>
      <xdr:col>50</xdr:col>
      <xdr:colOff>165100</xdr:colOff>
      <xdr:row>40</xdr:row>
      <xdr:rowOff>23575</xdr:rowOff>
    </xdr:to>
    <xdr:sp macro="" textlink="">
      <xdr:nvSpPr>
        <xdr:cNvPr id="121" name="楕円 120"/>
        <xdr:cNvSpPr/>
      </xdr:nvSpPr>
      <xdr:spPr>
        <a:xfrm>
          <a:off x="9588500" y="67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135625</xdr:rowOff>
    </xdr:from>
    <xdr:to>
      <xdr:col>55</xdr:col>
      <xdr:colOff>0</xdr:colOff>
      <xdr:row>39</xdr:row>
      <xdr:rowOff>144225</xdr:rowOff>
    </xdr:to>
    <xdr:cxnSp macro="">
      <xdr:nvCxnSpPr>
        <xdr:cNvPr id="122" name="直線コネクタ 121"/>
        <xdr:cNvCxnSpPr/>
      </xdr:nvCxnSpPr>
      <xdr:spPr>
        <a:xfrm flipV="1">
          <a:off x="9639300" y="6822175"/>
          <a:ext cx="8382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156714</xdr:rowOff>
    </xdr:from>
    <xdr:to>
      <xdr:col>46</xdr:col>
      <xdr:colOff>38100</xdr:colOff>
      <xdr:row>39</xdr:row>
      <xdr:rowOff>86864</xdr:rowOff>
    </xdr:to>
    <xdr:sp macro="" textlink="">
      <xdr:nvSpPr>
        <xdr:cNvPr id="123" name="楕円 122"/>
        <xdr:cNvSpPr/>
      </xdr:nvSpPr>
      <xdr:spPr>
        <a:xfrm>
          <a:off x="8699500" y="66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36064</xdr:rowOff>
    </xdr:from>
    <xdr:to>
      <xdr:col>50</xdr:col>
      <xdr:colOff>114300</xdr:colOff>
      <xdr:row>39</xdr:row>
      <xdr:rowOff>144225</xdr:rowOff>
    </xdr:to>
    <xdr:cxnSp macro="">
      <xdr:nvCxnSpPr>
        <xdr:cNvPr id="124" name="直線コネクタ 123"/>
        <xdr:cNvCxnSpPr/>
      </xdr:nvCxnSpPr>
      <xdr:spPr>
        <a:xfrm>
          <a:off x="8750300" y="6722614"/>
          <a:ext cx="889000" cy="10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14702</xdr:rowOff>
    </xdr:from>
    <xdr:ext cx="534377" cy="259045"/>
    <xdr:sp macro="" textlink="">
      <xdr:nvSpPr>
        <xdr:cNvPr id="127" name="n_1mainValue【道路】&#10;一人当たり延長"/>
        <xdr:cNvSpPr txBox="1"/>
      </xdr:nvSpPr>
      <xdr:spPr>
        <a:xfrm>
          <a:off x="9359411" y="687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77991</xdr:rowOff>
    </xdr:from>
    <xdr:ext cx="534377" cy="259045"/>
    <xdr:sp macro="" textlink="">
      <xdr:nvSpPr>
        <xdr:cNvPr id="128" name="n_2mainValue【道路】&#10;一人当たり延長"/>
        <xdr:cNvSpPr txBox="1"/>
      </xdr:nvSpPr>
      <xdr:spPr>
        <a:xfrm>
          <a:off x="8483111" y="67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68" name="楕円 167"/>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103976</xdr:rowOff>
    </xdr:from>
    <xdr:ext cx="405111" cy="259045"/>
    <xdr:sp macro="" textlink="">
      <xdr:nvSpPr>
        <xdr:cNvPr id="169" name="【橋りょう・トンネル】&#10;有形固定資産減価償却率該当値テキスト"/>
        <xdr:cNvSpPr txBox="1"/>
      </xdr:nvSpPr>
      <xdr:spPr>
        <a:xfrm>
          <a:off x="467360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70" name="楕円 169"/>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21227</xdr:rowOff>
    </xdr:to>
    <xdr:cxnSp macro="">
      <xdr:nvCxnSpPr>
        <xdr:cNvPr id="171" name="直線コネクタ 170"/>
        <xdr:cNvCxnSpPr/>
      </xdr:nvCxnSpPr>
      <xdr:spPr>
        <a:xfrm flipV="1">
          <a:off x="3797300" y="102918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72" name="楕円 171"/>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47353</xdr:rowOff>
    </xdr:to>
    <xdr:cxnSp macro="">
      <xdr:nvCxnSpPr>
        <xdr:cNvPr id="173" name="直線コネクタ 172"/>
        <xdr:cNvCxnSpPr/>
      </xdr:nvCxnSpPr>
      <xdr:spPr>
        <a:xfrm flipV="1">
          <a:off x="2908300" y="103082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63154</xdr:rowOff>
    </xdr:from>
    <xdr:ext cx="405111" cy="259045"/>
    <xdr:sp macro="" textlink="">
      <xdr:nvSpPr>
        <xdr:cNvPr id="176" name="n_1mainValue【橋りょう・トンネル】&#10;有形固定資産減価償却率"/>
        <xdr:cNvSpPr txBox="1"/>
      </xdr:nvSpPr>
      <xdr:spPr>
        <a:xfrm>
          <a:off x="3582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77" name="n_2mainValue【橋りょう・トンネル】&#10;有形固定資産減価償却率"/>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47984</xdr:rowOff>
    </xdr:from>
    <xdr:to>
      <xdr:col>55</xdr:col>
      <xdr:colOff>50800</xdr:colOff>
      <xdr:row>63</xdr:row>
      <xdr:rowOff>149584</xdr:rowOff>
    </xdr:to>
    <xdr:sp macro="" textlink="">
      <xdr:nvSpPr>
        <xdr:cNvPr id="213" name="楕円 212"/>
        <xdr:cNvSpPr/>
      </xdr:nvSpPr>
      <xdr:spPr>
        <a:xfrm>
          <a:off x="10426700" y="108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134361</xdr:rowOff>
    </xdr:from>
    <xdr:ext cx="599010" cy="259045"/>
    <xdr:sp macro="" textlink="">
      <xdr:nvSpPr>
        <xdr:cNvPr id="214" name="【橋りょう・トンネル】&#10;一人当たり有形固定資産（償却資産）額該当値テキスト"/>
        <xdr:cNvSpPr txBox="1"/>
      </xdr:nvSpPr>
      <xdr:spPr>
        <a:xfrm>
          <a:off x="10515600" y="1076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50206</xdr:rowOff>
    </xdr:from>
    <xdr:to>
      <xdr:col>50</xdr:col>
      <xdr:colOff>165100</xdr:colOff>
      <xdr:row>63</xdr:row>
      <xdr:rowOff>151806</xdr:rowOff>
    </xdr:to>
    <xdr:sp macro="" textlink="">
      <xdr:nvSpPr>
        <xdr:cNvPr id="215" name="楕円 214"/>
        <xdr:cNvSpPr/>
      </xdr:nvSpPr>
      <xdr:spPr>
        <a:xfrm>
          <a:off x="9588500" y="108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98784</xdr:rowOff>
    </xdr:from>
    <xdr:to>
      <xdr:col>55</xdr:col>
      <xdr:colOff>0</xdr:colOff>
      <xdr:row>63</xdr:row>
      <xdr:rowOff>101006</xdr:rowOff>
    </xdr:to>
    <xdr:cxnSp macro="">
      <xdr:nvCxnSpPr>
        <xdr:cNvPr id="216" name="直線コネクタ 215"/>
        <xdr:cNvCxnSpPr/>
      </xdr:nvCxnSpPr>
      <xdr:spPr>
        <a:xfrm flipV="1">
          <a:off x="9639300" y="10900134"/>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51056</xdr:rowOff>
    </xdr:from>
    <xdr:to>
      <xdr:col>46</xdr:col>
      <xdr:colOff>38100</xdr:colOff>
      <xdr:row>63</xdr:row>
      <xdr:rowOff>152656</xdr:rowOff>
    </xdr:to>
    <xdr:sp macro="" textlink="">
      <xdr:nvSpPr>
        <xdr:cNvPr id="217" name="楕円 216"/>
        <xdr:cNvSpPr/>
      </xdr:nvSpPr>
      <xdr:spPr>
        <a:xfrm>
          <a:off x="8699500" y="10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101006</xdr:rowOff>
    </xdr:from>
    <xdr:to>
      <xdr:col>50</xdr:col>
      <xdr:colOff>114300</xdr:colOff>
      <xdr:row>63</xdr:row>
      <xdr:rowOff>101856</xdr:rowOff>
    </xdr:to>
    <xdr:cxnSp macro="">
      <xdr:nvCxnSpPr>
        <xdr:cNvPr id="218" name="直線コネクタ 217"/>
        <xdr:cNvCxnSpPr/>
      </xdr:nvCxnSpPr>
      <xdr:spPr>
        <a:xfrm flipV="1">
          <a:off x="8750300" y="10902356"/>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142933</xdr:rowOff>
    </xdr:from>
    <xdr:ext cx="599010" cy="259045"/>
    <xdr:sp macro="" textlink="">
      <xdr:nvSpPr>
        <xdr:cNvPr id="221" name="n_1mainValue【橋りょう・トンネル】&#10;一人当たり有形固定資産（償却資産）額"/>
        <xdr:cNvSpPr txBox="1"/>
      </xdr:nvSpPr>
      <xdr:spPr>
        <a:xfrm>
          <a:off x="9327095" y="1094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143783</xdr:rowOff>
    </xdr:from>
    <xdr:ext cx="599010" cy="259045"/>
    <xdr:sp macro="" textlink="">
      <xdr:nvSpPr>
        <xdr:cNvPr id="222" name="n_2mainValue【橋りょう・トンネル】&#10;一人当たり有形固定資産（償却資産）額"/>
        <xdr:cNvSpPr txBox="1"/>
      </xdr:nvSpPr>
      <xdr:spPr>
        <a:xfrm>
          <a:off x="8450795" y="1094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61" name="楕円 260"/>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62" name="【公営住宅】&#10;有形固定資産減価償却率該当値テキスト"/>
        <xdr:cNvSpPr txBox="1"/>
      </xdr:nvSpPr>
      <xdr:spPr>
        <a:xfrm>
          <a:off x="4673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263" name="楕円 262"/>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137161</xdr:rowOff>
    </xdr:to>
    <xdr:cxnSp macro="">
      <xdr:nvCxnSpPr>
        <xdr:cNvPr id="264" name="直線コネクタ 263"/>
        <xdr:cNvCxnSpPr/>
      </xdr:nvCxnSpPr>
      <xdr:spPr>
        <a:xfrm flipV="1">
          <a:off x="3797300" y="14157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65" name="楕円 264"/>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82</xdr:row>
      <xdr:rowOff>169545</xdr:rowOff>
    </xdr:to>
    <xdr:cxnSp macro="">
      <xdr:nvCxnSpPr>
        <xdr:cNvPr id="266" name="直線コネクタ 265"/>
        <xdr:cNvCxnSpPr/>
      </xdr:nvCxnSpPr>
      <xdr:spPr>
        <a:xfrm flipV="1">
          <a:off x="2908300" y="141960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269" name="n_1mainValue【公営住宅】&#10;有形固定資産減価償却率"/>
        <xdr:cNvSpPr txBox="1"/>
      </xdr:nvSpPr>
      <xdr:spPr>
        <a:xfrm>
          <a:off x="3582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270" name="n_2main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47117</xdr:rowOff>
    </xdr:from>
    <xdr:to>
      <xdr:col>55</xdr:col>
      <xdr:colOff>50800</xdr:colOff>
      <xdr:row>84</xdr:row>
      <xdr:rowOff>148717</xdr:rowOff>
    </xdr:to>
    <xdr:sp macro="" textlink="">
      <xdr:nvSpPr>
        <xdr:cNvPr id="308" name="楕円 307"/>
        <xdr:cNvSpPr/>
      </xdr:nvSpPr>
      <xdr:spPr>
        <a:xfrm>
          <a:off x="10426700" y="14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25544</xdr:rowOff>
    </xdr:from>
    <xdr:ext cx="469744" cy="259045"/>
    <xdr:sp macro="" textlink="">
      <xdr:nvSpPr>
        <xdr:cNvPr id="309" name="【公営住宅】&#10;一人当たり面積該当値テキスト"/>
        <xdr:cNvSpPr txBox="1"/>
      </xdr:nvSpPr>
      <xdr:spPr>
        <a:xfrm>
          <a:off x="10515600" y="144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10" name="楕円 309"/>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97917</xdr:rowOff>
    </xdr:from>
    <xdr:to>
      <xdr:col>55</xdr:col>
      <xdr:colOff>0</xdr:colOff>
      <xdr:row>84</xdr:row>
      <xdr:rowOff>104394</xdr:rowOff>
    </xdr:to>
    <xdr:cxnSp macro="">
      <xdr:nvCxnSpPr>
        <xdr:cNvPr id="311" name="直線コネクタ 310"/>
        <xdr:cNvCxnSpPr/>
      </xdr:nvCxnSpPr>
      <xdr:spPr>
        <a:xfrm flipV="1">
          <a:off x="9639300" y="1449971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57975</xdr:rowOff>
    </xdr:from>
    <xdr:to>
      <xdr:col>46</xdr:col>
      <xdr:colOff>38100</xdr:colOff>
      <xdr:row>84</xdr:row>
      <xdr:rowOff>159575</xdr:rowOff>
    </xdr:to>
    <xdr:sp macro="" textlink="">
      <xdr:nvSpPr>
        <xdr:cNvPr id="312" name="楕円 311"/>
        <xdr:cNvSpPr/>
      </xdr:nvSpPr>
      <xdr:spPr>
        <a:xfrm>
          <a:off x="8699500" y="144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104394</xdr:rowOff>
    </xdr:from>
    <xdr:to>
      <xdr:col>50</xdr:col>
      <xdr:colOff>114300</xdr:colOff>
      <xdr:row>84</xdr:row>
      <xdr:rowOff>108775</xdr:rowOff>
    </xdr:to>
    <xdr:cxnSp macro="">
      <xdr:nvCxnSpPr>
        <xdr:cNvPr id="313" name="直線コネクタ 312"/>
        <xdr:cNvCxnSpPr/>
      </xdr:nvCxnSpPr>
      <xdr:spPr>
        <a:xfrm flipV="1">
          <a:off x="8750300" y="1450619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146321</xdr:rowOff>
    </xdr:from>
    <xdr:ext cx="469744" cy="259045"/>
    <xdr:sp macro="" textlink="">
      <xdr:nvSpPr>
        <xdr:cNvPr id="316" name="n_1mainValue【公営住宅】&#10;一人当たり面積"/>
        <xdr:cNvSpPr txBox="1"/>
      </xdr:nvSpPr>
      <xdr:spPr>
        <a:xfrm>
          <a:off x="9391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150702</xdr:rowOff>
    </xdr:from>
    <xdr:ext cx="469744" cy="259045"/>
    <xdr:sp macro="" textlink="">
      <xdr:nvSpPr>
        <xdr:cNvPr id="317" name="n_2mainValue【公営住宅】&#10;一人当たり面積"/>
        <xdr:cNvSpPr txBox="1"/>
      </xdr:nvSpPr>
      <xdr:spPr>
        <a:xfrm>
          <a:off x="8515427" y="145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373" name="楕円 372"/>
        <xdr:cNvSpPr/>
      </xdr:nvSpPr>
      <xdr:spPr>
        <a:xfrm>
          <a:off x="16268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154050</xdr:rowOff>
    </xdr:from>
    <xdr:ext cx="405111" cy="259045"/>
    <xdr:sp macro="" textlink="">
      <xdr:nvSpPr>
        <xdr:cNvPr id="374" name="【認定こども園・幼稚園・保育所】&#10;有形固定資産減価償却率該当値テキスト"/>
        <xdr:cNvSpPr txBox="1"/>
      </xdr:nvSpPr>
      <xdr:spPr>
        <a:xfrm>
          <a:off x="16357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375" name="楕円 374"/>
        <xdr:cNvSpPr/>
      </xdr:nvSpPr>
      <xdr:spPr>
        <a:xfrm>
          <a:off x="15430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54973</xdr:rowOff>
    </xdr:to>
    <xdr:cxnSp macro="">
      <xdr:nvCxnSpPr>
        <xdr:cNvPr id="376" name="直線コネクタ 375"/>
        <xdr:cNvCxnSpPr/>
      </xdr:nvCxnSpPr>
      <xdr:spPr>
        <a:xfrm>
          <a:off x="15481300" y="656190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377" name="楕円 376"/>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82731</xdr:rowOff>
    </xdr:to>
    <xdr:cxnSp macro="">
      <xdr:nvCxnSpPr>
        <xdr:cNvPr id="378" name="直線コネクタ 377"/>
        <xdr:cNvCxnSpPr/>
      </xdr:nvCxnSpPr>
      <xdr:spPr>
        <a:xfrm flipV="1">
          <a:off x="14592300" y="656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8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381" name="n_1mainValue【認定こども園・幼稚園・保育所】&#10;有形固定資産減価償却率"/>
        <xdr:cNvSpPr txBox="1"/>
      </xdr:nvSpPr>
      <xdr:spPr>
        <a:xfrm>
          <a:off x="15266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124658</xdr:rowOff>
    </xdr:from>
    <xdr:ext cx="405111" cy="259045"/>
    <xdr:sp macro="" textlink="">
      <xdr:nvSpPr>
        <xdr:cNvPr id="382" name="n_2mainValue【認定こども園・幼稚園・保育所】&#10;有形固定資産減価償却率"/>
        <xdr:cNvSpPr txBox="1"/>
      </xdr:nvSpPr>
      <xdr:spPr>
        <a:xfrm>
          <a:off x="14389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11"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130175</xdr:rowOff>
    </xdr:from>
    <xdr:to>
      <xdr:col>116</xdr:col>
      <xdr:colOff>114300</xdr:colOff>
      <xdr:row>41</xdr:row>
      <xdr:rowOff>60325</xdr:rowOff>
    </xdr:to>
    <xdr:sp macro="" textlink="">
      <xdr:nvSpPr>
        <xdr:cNvPr id="420" name="楕円 419"/>
        <xdr:cNvSpPr/>
      </xdr:nvSpPr>
      <xdr:spPr>
        <a:xfrm>
          <a:off x="22110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108602</xdr:rowOff>
    </xdr:from>
    <xdr:ext cx="469744" cy="259045"/>
    <xdr:sp macro="" textlink="">
      <xdr:nvSpPr>
        <xdr:cNvPr id="421" name="【認定こども園・幼稚園・保育所】&#10;一人当たり面積該当値テキスト"/>
        <xdr:cNvSpPr txBox="1"/>
      </xdr:nvSpPr>
      <xdr:spPr>
        <a:xfrm>
          <a:off x="22199600"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22" name="楕円 421"/>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xdr:rowOff>
    </xdr:from>
    <xdr:to>
      <xdr:col>116</xdr:col>
      <xdr:colOff>63500</xdr:colOff>
      <xdr:row>41</xdr:row>
      <xdr:rowOff>19050</xdr:rowOff>
    </xdr:to>
    <xdr:cxnSp macro="">
      <xdr:nvCxnSpPr>
        <xdr:cNvPr id="423" name="直線コネクタ 422"/>
        <xdr:cNvCxnSpPr/>
      </xdr:nvCxnSpPr>
      <xdr:spPr>
        <a:xfrm flipV="1">
          <a:off x="21323300" y="7038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141605</xdr:rowOff>
    </xdr:from>
    <xdr:to>
      <xdr:col>107</xdr:col>
      <xdr:colOff>101600</xdr:colOff>
      <xdr:row>41</xdr:row>
      <xdr:rowOff>71755</xdr:rowOff>
    </xdr:to>
    <xdr:sp macro="" textlink="">
      <xdr:nvSpPr>
        <xdr:cNvPr id="424" name="楕円 423"/>
        <xdr:cNvSpPr/>
      </xdr:nvSpPr>
      <xdr:spPr>
        <a:xfrm>
          <a:off x="20383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20955</xdr:rowOff>
    </xdr:to>
    <xdr:cxnSp macro="">
      <xdr:nvCxnSpPr>
        <xdr:cNvPr id="425" name="直線コネクタ 424"/>
        <xdr:cNvCxnSpPr/>
      </xdr:nvCxnSpPr>
      <xdr:spPr>
        <a:xfrm flipV="1">
          <a:off x="20434300" y="704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26"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27"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28"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62882</xdr:rowOff>
    </xdr:from>
    <xdr:ext cx="469744" cy="259045"/>
    <xdr:sp macro="" textlink="">
      <xdr:nvSpPr>
        <xdr:cNvPr id="429" name="n_2mainValue【認定こども園・幼稚園・保育所】&#10;一人当たり面積"/>
        <xdr:cNvSpPr txBox="1"/>
      </xdr:nvSpPr>
      <xdr:spPr>
        <a:xfrm>
          <a:off x="2019942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69" name="楕円 468"/>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470"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471" name="楕円 470"/>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19594</xdr:rowOff>
    </xdr:to>
    <xdr:cxnSp macro="">
      <xdr:nvCxnSpPr>
        <xdr:cNvPr id="472" name="直線コネクタ 471"/>
        <xdr:cNvCxnSpPr/>
      </xdr:nvCxnSpPr>
      <xdr:spPr>
        <a:xfrm flipV="1">
          <a:off x="15481300" y="101041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473" name="楕円 472"/>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48985</xdr:rowOff>
    </xdr:to>
    <xdr:cxnSp macro="">
      <xdr:nvCxnSpPr>
        <xdr:cNvPr id="474" name="直線コネクタ 473"/>
        <xdr:cNvCxnSpPr/>
      </xdr:nvCxnSpPr>
      <xdr:spPr>
        <a:xfrm flipV="1">
          <a:off x="14592300" y="101351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477" name="n_1mainValue【学校施設】&#10;有形固定資産減価償却率"/>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478" name="n_2mainValue【学校施設】&#10;有形固定資産減価償却率"/>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82931</xdr:rowOff>
    </xdr:from>
    <xdr:to>
      <xdr:col>116</xdr:col>
      <xdr:colOff>114300</xdr:colOff>
      <xdr:row>63</xdr:row>
      <xdr:rowOff>13081</xdr:rowOff>
    </xdr:to>
    <xdr:sp macro="" textlink="">
      <xdr:nvSpPr>
        <xdr:cNvPr id="515" name="楕円 514"/>
        <xdr:cNvSpPr/>
      </xdr:nvSpPr>
      <xdr:spPr>
        <a:xfrm>
          <a:off x="221107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105808</xdr:rowOff>
    </xdr:from>
    <xdr:ext cx="469744" cy="259045"/>
    <xdr:sp macro="" textlink="">
      <xdr:nvSpPr>
        <xdr:cNvPr id="516" name="【学校施設】&#10;一人当たり面積該当値テキスト"/>
        <xdr:cNvSpPr txBox="1"/>
      </xdr:nvSpPr>
      <xdr:spPr>
        <a:xfrm>
          <a:off x="22199600" y="105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95047</xdr:rowOff>
    </xdr:from>
    <xdr:to>
      <xdr:col>112</xdr:col>
      <xdr:colOff>38100</xdr:colOff>
      <xdr:row>63</xdr:row>
      <xdr:rowOff>25197</xdr:rowOff>
    </xdr:to>
    <xdr:sp macro="" textlink="">
      <xdr:nvSpPr>
        <xdr:cNvPr id="517" name="楕円 516"/>
        <xdr:cNvSpPr/>
      </xdr:nvSpPr>
      <xdr:spPr>
        <a:xfrm>
          <a:off x="21272500" y="10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133731</xdr:rowOff>
    </xdr:from>
    <xdr:to>
      <xdr:col>116</xdr:col>
      <xdr:colOff>63500</xdr:colOff>
      <xdr:row>62</xdr:row>
      <xdr:rowOff>145847</xdr:rowOff>
    </xdr:to>
    <xdr:cxnSp macro="">
      <xdr:nvCxnSpPr>
        <xdr:cNvPr id="518" name="直線コネクタ 517"/>
        <xdr:cNvCxnSpPr/>
      </xdr:nvCxnSpPr>
      <xdr:spPr>
        <a:xfrm flipV="1">
          <a:off x="21323300" y="1076363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102819</xdr:rowOff>
    </xdr:from>
    <xdr:to>
      <xdr:col>107</xdr:col>
      <xdr:colOff>101600</xdr:colOff>
      <xdr:row>63</xdr:row>
      <xdr:rowOff>32969</xdr:rowOff>
    </xdr:to>
    <xdr:sp macro="" textlink="">
      <xdr:nvSpPr>
        <xdr:cNvPr id="519" name="楕円 518"/>
        <xdr:cNvSpPr/>
      </xdr:nvSpPr>
      <xdr:spPr>
        <a:xfrm>
          <a:off x="20383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145847</xdr:rowOff>
    </xdr:from>
    <xdr:to>
      <xdr:col>111</xdr:col>
      <xdr:colOff>177800</xdr:colOff>
      <xdr:row>62</xdr:row>
      <xdr:rowOff>153619</xdr:rowOff>
    </xdr:to>
    <xdr:cxnSp macro="">
      <xdr:nvCxnSpPr>
        <xdr:cNvPr id="520" name="直線コネクタ 519"/>
        <xdr:cNvCxnSpPr/>
      </xdr:nvCxnSpPr>
      <xdr:spPr>
        <a:xfrm flipV="1">
          <a:off x="20434300" y="1077574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16324</xdr:rowOff>
    </xdr:from>
    <xdr:ext cx="469744" cy="259045"/>
    <xdr:sp macro="" textlink="">
      <xdr:nvSpPr>
        <xdr:cNvPr id="523" name="n_1mainValue【学校施設】&#10;一人当たり面積"/>
        <xdr:cNvSpPr txBox="1"/>
      </xdr:nvSpPr>
      <xdr:spPr>
        <a:xfrm>
          <a:off x="21075727" y="1081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24096</xdr:rowOff>
    </xdr:from>
    <xdr:ext cx="469744" cy="259045"/>
    <xdr:sp macro="" textlink="">
      <xdr:nvSpPr>
        <xdr:cNvPr id="524" name="n_2mainValue【学校施設】&#10;一人当たり面積"/>
        <xdr:cNvSpPr txBox="1"/>
      </xdr:nvSpPr>
      <xdr:spPr>
        <a:xfrm>
          <a:off x="20199427"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5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64" name="楕円 563"/>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65"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566" name="楕円 565"/>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95250</xdr:rowOff>
    </xdr:to>
    <xdr:cxnSp macro="">
      <xdr:nvCxnSpPr>
        <xdr:cNvPr id="567" name="直線コネクタ 566"/>
        <xdr:cNvCxnSpPr/>
      </xdr:nvCxnSpPr>
      <xdr:spPr>
        <a:xfrm flipV="1">
          <a:off x="15481300" y="13280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80373</xdr:rowOff>
    </xdr:from>
    <xdr:to>
      <xdr:col>76</xdr:col>
      <xdr:colOff>165100</xdr:colOff>
      <xdr:row>78</xdr:row>
      <xdr:rowOff>10523</xdr:rowOff>
    </xdr:to>
    <xdr:sp macro="" textlink="">
      <xdr:nvSpPr>
        <xdr:cNvPr id="568" name="楕円 567"/>
        <xdr:cNvSpPr/>
      </xdr:nvSpPr>
      <xdr:spPr>
        <a:xfrm>
          <a:off x="14541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77</xdr:row>
      <xdr:rowOff>131173</xdr:rowOff>
    </xdr:to>
    <xdr:cxnSp macro="">
      <xdr:nvCxnSpPr>
        <xdr:cNvPr id="569" name="直線コネクタ 568"/>
        <xdr:cNvCxnSpPr/>
      </xdr:nvCxnSpPr>
      <xdr:spPr>
        <a:xfrm flipV="1">
          <a:off x="14592300" y="13296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570"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1" name="n_2aveValue【児童館】&#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162577</xdr:rowOff>
    </xdr:from>
    <xdr:ext cx="405111" cy="259045"/>
    <xdr:sp macro="" textlink="">
      <xdr:nvSpPr>
        <xdr:cNvPr id="572" name="n_1mainValue【児童館】&#10;有形固定資産減価償却率"/>
        <xdr:cNvSpPr txBox="1"/>
      </xdr:nvSpPr>
      <xdr:spPr>
        <a:xfrm>
          <a:off x="15266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27050</xdr:rowOff>
    </xdr:from>
    <xdr:ext cx="405111" cy="259045"/>
    <xdr:sp macro="" textlink="">
      <xdr:nvSpPr>
        <xdr:cNvPr id="573" name="n_2mainValue【児童館】&#10;有形固定資産減価償却率"/>
        <xdr:cNvSpPr txBox="1"/>
      </xdr:nvSpPr>
      <xdr:spPr>
        <a:xfrm>
          <a:off x="14389744" y="130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602" name="【児童館】&#10;一人当たり面積平均値テキスト"/>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11" name="楕円 610"/>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612" name="【児童館】&#10;一人当たり面積該当値テキスト"/>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13" name="楕円 612"/>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614" name="直線コネクタ 613"/>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615" name="楕円 614"/>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616" name="直線コネクタ 615"/>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17"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18"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619" name="n_1mainValue【児童館】&#10;一人当たり面積"/>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20" name="n_2mainValue【児童館】&#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5" name="直線コネクタ 64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7" name="直線コネクタ 64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9" name="直線コネクタ 6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5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1" name="フローチャート: 判断 65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2" name="フローチャート: 判断 65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3" name="フローチャート: 判断 65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101600</xdr:rowOff>
    </xdr:from>
    <xdr:to>
      <xdr:col>85</xdr:col>
      <xdr:colOff>177800</xdr:colOff>
      <xdr:row>101</xdr:row>
      <xdr:rowOff>31750</xdr:rowOff>
    </xdr:to>
    <xdr:sp macro="" textlink="">
      <xdr:nvSpPr>
        <xdr:cNvPr id="659" name="楕円 658"/>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124477</xdr:rowOff>
    </xdr:from>
    <xdr:ext cx="405111" cy="259045"/>
    <xdr:sp macro="" textlink="">
      <xdr:nvSpPr>
        <xdr:cNvPr id="660" name="【公民館】&#10;有形固定資産減価償却率該当値テキスト"/>
        <xdr:cNvSpPr txBox="1"/>
      </xdr:nvSpPr>
      <xdr:spPr>
        <a:xfrm>
          <a:off x="16357600"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661" name="楕円 660"/>
        <xdr:cNvSpPr/>
      </xdr:nvSpPr>
      <xdr:spPr>
        <a:xfrm>
          <a:off x="1543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152400</xdr:rowOff>
    </xdr:from>
    <xdr:to>
      <xdr:col>85</xdr:col>
      <xdr:colOff>127000</xdr:colOff>
      <xdr:row>101</xdr:row>
      <xdr:rowOff>19050</xdr:rowOff>
    </xdr:to>
    <xdr:cxnSp macro="">
      <xdr:nvCxnSpPr>
        <xdr:cNvPr id="662" name="直線コネクタ 661"/>
        <xdr:cNvCxnSpPr/>
      </xdr:nvCxnSpPr>
      <xdr:spPr>
        <a:xfrm flipV="1">
          <a:off x="15481300" y="1729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xdr:rowOff>
    </xdr:from>
    <xdr:to>
      <xdr:col>76</xdr:col>
      <xdr:colOff>165100</xdr:colOff>
      <xdr:row>101</xdr:row>
      <xdr:rowOff>107950</xdr:rowOff>
    </xdr:to>
    <xdr:sp macro="" textlink="">
      <xdr:nvSpPr>
        <xdr:cNvPr id="663" name="楕円 662"/>
        <xdr:cNvSpPr/>
      </xdr:nvSpPr>
      <xdr:spPr>
        <a:xfrm>
          <a:off x="14541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57150</xdr:rowOff>
    </xdr:to>
    <xdr:cxnSp macro="">
      <xdr:nvCxnSpPr>
        <xdr:cNvPr id="664" name="直線コネクタ 663"/>
        <xdr:cNvCxnSpPr/>
      </xdr:nvCxnSpPr>
      <xdr:spPr>
        <a:xfrm flipV="1">
          <a:off x="14592300" y="1733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65"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6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667" name="n_1mainValue【公民館】&#10;有形固定資産減価償却率"/>
        <xdr:cNvSpPr txBox="1"/>
      </xdr:nvSpPr>
      <xdr:spPr>
        <a:xfrm>
          <a:off x="15266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124477</xdr:rowOff>
    </xdr:from>
    <xdr:ext cx="405111" cy="259045"/>
    <xdr:sp macro="" textlink="">
      <xdr:nvSpPr>
        <xdr:cNvPr id="668" name="n_2mainValue【公民館】&#10;有形固定資産減価償却率"/>
        <xdr:cNvSpPr txBox="1"/>
      </xdr:nvSpPr>
      <xdr:spPr>
        <a:xfrm>
          <a:off x="14389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9" name="直線コネクタ 67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0" name="テキスト ボックス 67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3" name="直線コネクタ 68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4" name="テキスト ボックス 68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8" name="直線コネクタ 68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8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90" name="直線コネクタ 68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2" name="直線コネクタ 69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93"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4" name="フローチャート: 判断 69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5" name="フローチャート: 判断 69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6" name="フローチャート: 判断 69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140272</xdr:rowOff>
    </xdr:from>
    <xdr:to>
      <xdr:col>116</xdr:col>
      <xdr:colOff>114300</xdr:colOff>
      <xdr:row>107</xdr:row>
      <xdr:rowOff>70422</xdr:rowOff>
    </xdr:to>
    <xdr:sp macro="" textlink="">
      <xdr:nvSpPr>
        <xdr:cNvPr id="702" name="楕円 701"/>
        <xdr:cNvSpPr/>
      </xdr:nvSpPr>
      <xdr:spPr>
        <a:xfrm>
          <a:off x="22110700" y="183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55199</xdr:rowOff>
    </xdr:from>
    <xdr:ext cx="469744" cy="259045"/>
    <xdr:sp macro="" textlink="">
      <xdr:nvSpPr>
        <xdr:cNvPr id="703" name="【公民館】&#10;一人当たり面積該当値テキスト"/>
        <xdr:cNvSpPr txBox="1"/>
      </xdr:nvSpPr>
      <xdr:spPr>
        <a:xfrm>
          <a:off x="22199600" y="1822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142557</xdr:rowOff>
    </xdr:from>
    <xdr:to>
      <xdr:col>112</xdr:col>
      <xdr:colOff>38100</xdr:colOff>
      <xdr:row>107</xdr:row>
      <xdr:rowOff>72707</xdr:rowOff>
    </xdr:to>
    <xdr:sp macro="" textlink="">
      <xdr:nvSpPr>
        <xdr:cNvPr id="704" name="楕円 703"/>
        <xdr:cNvSpPr/>
      </xdr:nvSpPr>
      <xdr:spPr>
        <a:xfrm>
          <a:off x="21272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19622</xdr:rowOff>
    </xdr:from>
    <xdr:to>
      <xdr:col>116</xdr:col>
      <xdr:colOff>63500</xdr:colOff>
      <xdr:row>107</xdr:row>
      <xdr:rowOff>21907</xdr:rowOff>
    </xdr:to>
    <xdr:cxnSp macro="">
      <xdr:nvCxnSpPr>
        <xdr:cNvPr id="705" name="直線コネクタ 704"/>
        <xdr:cNvCxnSpPr/>
      </xdr:nvCxnSpPr>
      <xdr:spPr>
        <a:xfrm flipV="1">
          <a:off x="21323300" y="1836477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143700</xdr:rowOff>
    </xdr:from>
    <xdr:to>
      <xdr:col>107</xdr:col>
      <xdr:colOff>101600</xdr:colOff>
      <xdr:row>107</xdr:row>
      <xdr:rowOff>73850</xdr:rowOff>
    </xdr:to>
    <xdr:sp macro="" textlink="">
      <xdr:nvSpPr>
        <xdr:cNvPr id="706" name="楕円 705"/>
        <xdr:cNvSpPr/>
      </xdr:nvSpPr>
      <xdr:spPr>
        <a:xfrm>
          <a:off x="20383500" y="183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21907</xdr:rowOff>
    </xdr:from>
    <xdr:to>
      <xdr:col>111</xdr:col>
      <xdr:colOff>177800</xdr:colOff>
      <xdr:row>107</xdr:row>
      <xdr:rowOff>23050</xdr:rowOff>
    </xdr:to>
    <xdr:cxnSp macro="">
      <xdr:nvCxnSpPr>
        <xdr:cNvPr id="707" name="直線コネクタ 706"/>
        <xdr:cNvCxnSpPr/>
      </xdr:nvCxnSpPr>
      <xdr:spPr>
        <a:xfrm flipV="1">
          <a:off x="20434300" y="183670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0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0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63834</xdr:rowOff>
    </xdr:from>
    <xdr:ext cx="469744" cy="259045"/>
    <xdr:sp macro="" textlink="">
      <xdr:nvSpPr>
        <xdr:cNvPr id="710" name="n_1mainValue【公民館】&#10;一人当たり面積"/>
        <xdr:cNvSpPr txBox="1"/>
      </xdr:nvSpPr>
      <xdr:spPr>
        <a:xfrm>
          <a:off x="210757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64977</xdr:rowOff>
    </xdr:from>
    <xdr:ext cx="469744" cy="259045"/>
    <xdr:sp macro="" textlink="">
      <xdr:nvSpPr>
        <xdr:cNvPr id="711" name="n_2mainValue【公民館】&#10;一人当たり面積"/>
        <xdr:cNvSpPr txBox="1"/>
      </xdr:nvSpPr>
      <xdr:spPr>
        <a:xfrm>
          <a:off x="20199427" y="184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施設保有量については，他団体と比較して小さく，過去に過剰な投資を行わず，健全な投資を行ってきたと言える。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公営住宅については公営住宅長寿命化計画に沿って改修を行っているため，有形固定資産減価償却率は類似団体と比べ低い水準となっている。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一方，公民館や児童館は老朽化がかなり進行しており，多様化する住民ニーズに応じた公共施設のあり方を考え，建て替えや施設の集約化等検討を進めていく。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88" name="楕円 87"/>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89" name="【体育館・プール】&#10;有形固定資産減価償却率該当値テキスト"/>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90" name="楕円 89"/>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95250</xdr:rowOff>
    </xdr:to>
    <xdr:cxnSp macro="">
      <xdr:nvCxnSpPr>
        <xdr:cNvPr id="91" name="直線コネクタ 90"/>
        <xdr:cNvCxnSpPr/>
      </xdr:nvCxnSpPr>
      <xdr:spPr>
        <a:xfrm flipV="1">
          <a:off x="3797300" y="10511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92" name="楕円 91"/>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106680</xdr:rowOff>
    </xdr:to>
    <xdr:cxnSp macro="">
      <xdr:nvCxnSpPr>
        <xdr:cNvPr id="93" name="直線コネクタ 92"/>
        <xdr:cNvCxnSpPr/>
      </xdr:nvCxnSpPr>
      <xdr:spPr>
        <a:xfrm flipV="1">
          <a:off x="2908300" y="10553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137177</xdr:rowOff>
    </xdr:from>
    <xdr:ext cx="405111" cy="259045"/>
    <xdr:sp macro="" textlink="">
      <xdr:nvSpPr>
        <xdr:cNvPr id="94" name="n_1mainValue【体育館・プー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95"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4064</xdr:rowOff>
    </xdr:from>
    <xdr:to>
      <xdr:col>55</xdr:col>
      <xdr:colOff>50800</xdr:colOff>
      <xdr:row>59</xdr:row>
      <xdr:rowOff>105664</xdr:rowOff>
    </xdr:to>
    <xdr:sp macro="" textlink="">
      <xdr:nvSpPr>
        <xdr:cNvPr id="135" name="楕円 134"/>
        <xdr:cNvSpPr/>
      </xdr:nvSpPr>
      <xdr:spPr>
        <a:xfrm>
          <a:off x="10426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26941</xdr:rowOff>
    </xdr:from>
    <xdr:ext cx="469744" cy="259045"/>
    <xdr:sp macro="" textlink="">
      <xdr:nvSpPr>
        <xdr:cNvPr id="136" name="【体育館・プール】&#10;一人当たり面積該当値テキスト"/>
        <xdr:cNvSpPr txBox="1"/>
      </xdr:nvSpPr>
      <xdr:spPr>
        <a:xfrm>
          <a:off x="10515600" y="99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20066</xdr:rowOff>
    </xdr:from>
    <xdr:to>
      <xdr:col>50</xdr:col>
      <xdr:colOff>165100</xdr:colOff>
      <xdr:row>59</xdr:row>
      <xdr:rowOff>121666</xdr:rowOff>
    </xdr:to>
    <xdr:sp macro="" textlink="">
      <xdr:nvSpPr>
        <xdr:cNvPr id="137" name="楕円 136"/>
        <xdr:cNvSpPr/>
      </xdr:nvSpPr>
      <xdr:spPr>
        <a:xfrm>
          <a:off x="9588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54864</xdr:rowOff>
    </xdr:from>
    <xdr:to>
      <xdr:col>55</xdr:col>
      <xdr:colOff>0</xdr:colOff>
      <xdr:row>59</xdr:row>
      <xdr:rowOff>70866</xdr:rowOff>
    </xdr:to>
    <xdr:cxnSp macro="">
      <xdr:nvCxnSpPr>
        <xdr:cNvPr id="138" name="直線コネクタ 137"/>
        <xdr:cNvCxnSpPr/>
      </xdr:nvCxnSpPr>
      <xdr:spPr>
        <a:xfrm flipV="1">
          <a:off x="9639300" y="1017041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30734</xdr:rowOff>
    </xdr:from>
    <xdr:to>
      <xdr:col>46</xdr:col>
      <xdr:colOff>38100</xdr:colOff>
      <xdr:row>59</xdr:row>
      <xdr:rowOff>132334</xdr:rowOff>
    </xdr:to>
    <xdr:sp macro="" textlink="">
      <xdr:nvSpPr>
        <xdr:cNvPr id="139" name="楕円 138"/>
        <xdr:cNvSpPr/>
      </xdr:nvSpPr>
      <xdr:spPr>
        <a:xfrm>
          <a:off x="8699500" y="101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70866</xdr:rowOff>
    </xdr:from>
    <xdr:to>
      <xdr:col>50</xdr:col>
      <xdr:colOff>114300</xdr:colOff>
      <xdr:row>59</xdr:row>
      <xdr:rowOff>81534</xdr:rowOff>
    </xdr:to>
    <xdr:cxnSp macro="">
      <xdr:nvCxnSpPr>
        <xdr:cNvPr id="140" name="直線コネクタ 139"/>
        <xdr:cNvCxnSpPr/>
      </xdr:nvCxnSpPr>
      <xdr:spPr>
        <a:xfrm flipV="1">
          <a:off x="8750300" y="1018641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138193</xdr:rowOff>
    </xdr:from>
    <xdr:ext cx="469744" cy="259045"/>
    <xdr:sp macro="" textlink="">
      <xdr:nvSpPr>
        <xdr:cNvPr id="141" name="n_1mainValue【体育館・プール】&#10;一人当たり面積"/>
        <xdr:cNvSpPr txBox="1"/>
      </xdr:nvSpPr>
      <xdr:spPr>
        <a:xfrm>
          <a:off x="93917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148861</xdr:rowOff>
    </xdr:from>
    <xdr:ext cx="469744" cy="259045"/>
    <xdr:sp macro="" textlink="">
      <xdr:nvSpPr>
        <xdr:cNvPr id="142" name="n_2mainValue【体育館・プール】&#10;一人当たり面積"/>
        <xdr:cNvSpPr txBox="1"/>
      </xdr:nvSpPr>
      <xdr:spPr>
        <a:xfrm>
          <a:off x="8515427" y="99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183" name="楕円 182"/>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184" name="【福祉施設】&#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185" name="楕円 184"/>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57150</xdr:rowOff>
    </xdr:to>
    <xdr:cxnSp macro="">
      <xdr:nvCxnSpPr>
        <xdr:cNvPr id="186" name="直線コネクタ 185"/>
        <xdr:cNvCxnSpPr/>
      </xdr:nvCxnSpPr>
      <xdr:spPr>
        <a:xfrm flipV="1">
          <a:off x="3797300" y="13731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187" name="楕円 186"/>
        <xdr:cNvSpPr/>
      </xdr:nvSpPr>
      <xdr:spPr>
        <a:xfrm>
          <a:off x="285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81</xdr:row>
      <xdr:rowOff>51436</xdr:rowOff>
    </xdr:to>
    <xdr:cxnSp macro="">
      <xdr:nvCxnSpPr>
        <xdr:cNvPr id="188" name="直線コネクタ 187"/>
        <xdr:cNvCxnSpPr/>
      </xdr:nvCxnSpPr>
      <xdr:spPr>
        <a:xfrm flipV="1">
          <a:off x="2908300" y="1377315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124477</xdr:rowOff>
    </xdr:from>
    <xdr:ext cx="405111" cy="259045"/>
    <xdr:sp macro="" textlink="">
      <xdr:nvSpPr>
        <xdr:cNvPr id="189" name="n_1mainValue【福祉施設】&#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190" name="n_2mainValue【福祉施設】&#10;有形固定資産減価償却率"/>
        <xdr:cNvSpPr txBox="1"/>
      </xdr:nvSpPr>
      <xdr:spPr>
        <a:xfrm>
          <a:off x="2705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148844</xdr:rowOff>
    </xdr:from>
    <xdr:to>
      <xdr:col>55</xdr:col>
      <xdr:colOff>50800</xdr:colOff>
      <xdr:row>86</xdr:row>
      <xdr:rowOff>78994</xdr:rowOff>
    </xdr:to>
    <xdr:sp macro="" textlink="">
      <xdr:nvSpPr>
        <xdr:cNvPr id="230" name="楕円 229"/>
        <xdr:cNvSpPr/>
      </xdr:nvSpPr>
      <xdr:spPr>
        <a:xfrm>
          <a:off x="104267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63771</xdr:rowOff>
    </xdr:from>
    <xdr:ext cx="469744" cy="259045"/>
    <xdr:sp macro="" textlink="">
      <xdr:nvSpPr>
        <xdr:cNvPr id="231" name="【福祉施設】&#10;一人当たり面積該当値テキスト"/>
        <xdr:cNvSpPr txBox="1"/>
      </xdr:nvSpPr>
      <xdr:spPr>
        <a:xfrm>
          <a:off x="10515600" y="1463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150368</xdr:rowOff>
    </xdr:from>
    <xdr:to>
      <xdr:col>50</xdr:col>
      <xdr:colOff>165100</xdr:colOff>
      <xdr:row>86</xdr:row>
      <xdr:rowOff>80518</xdr:rowOff>
    </xdr:to>
    <xdr:sp macro="" textlink="">
      <xdr:nvSpPr>
        <xdr:cNvPr id="232" name="楕円 231"/>
        <xdr:cNvSpPr/>
      </xdr:nvSpPr>
      <xdr:spPr>
        <a:xfrm>
          <a:off x="9588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28194</xdr:rowOff>
    </xdr:from>
    <xdr:to>
      <xdr:col>55</xdr:col>
      <xdr:colOff>0</xdr:colOff>
      <xdr:row>86</xdr:row>
      <xdr:rowOff>29718</xdr:rowOff>
    </xdr:to>
    <xdr:cxnSp macro="">
      <xdr:nvCxnSpPr>
        <xdr:cNvPr id="233" name="直線コネクタ 232"/>
        <xdr:cNvCxnSpPr/>
      </xdr:nvCxnSpPr>
      <xdr:spPr>
        <a:xfrm flipV="1">
          <a:off x="9639300" y="147728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100076</xdr:rowOff>
    </xdr:from>
    <xdr:to>
      <xdr:col>46</xdr:col>
      <xdr:colOff>38100</xdr:colOff>
      <xdr:row>86</xdr:row>
      <xdr:rowOff>30226</xdr:rowOff>
    </xdr:to>
    <xdr:sp macro="" textlink="">
      <xdr:nvSpPr>
        <xdr:cNvPr id="234" name="楕円 233"/>
        <xdr:cNvSpPr/>
      </xdr:nvSpPr>
      <xdr:spPr>
        <a:xfrm>
          <a:off x="8699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150876</xdr:rowOff>
    </xdr:from>
    <xdr:to>
      <xdr:col>50</xdr:col>
      <xdr:colOff>114300</xdr:colOff>
      <xdr:row>86</xdr:row>
      <xdr:rowOff>29718</xdr:rowOff>
    </xdr:to>
    <xdr:cxnSp macro="">
      <xdr:nvCxnSpPr>
        <xdr:cNvPr id="235" name="直線コネクタ 234"/>
        <xdr:cNvCxnSpPr/>
      </xdr:nvCxnSpPr>
      <xdr:spPr>
        <a:xfrm>
          <a:off x="8750300" y="1472412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71645</xdr:rowOff>
    </xdr:from>
    <xdr:ext cx="469744" cy="259045"/>
    <xdr:sp macro="" textlink="">
      <xdr:nvSpPr>
        <xdr:cNvPr id="236" name="n_1mainValue【福祉施設】&#10;一人当たり面積"/>
        <xdr:cNvSpPr txBox="1"/>
      </xdr:nvSpPr>
      <xdr:spPr>
        <a:xfrm>
          <a:off x="93917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21353</xdr:rowOff>
    </xdr:from>
    <xdr:ext cx="469744" cy="259045"/>
    <xdr:sp macro="" textlink="">
      <xdr:nvSpPr>
        <xdr:cNvPr id="237" name="n_2mainValue【福祉施設】&#10;一人当たり面積"/>
        <xdr:cNvSpPr txBox="1"/>
      </xdr:nvSpPr>
      <xdr:spPr>
        <a:xfrm>
          <a:off x="8515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60" name="直線コネクタ 259"/>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6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62" name="直線コネクタ 26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4" name="直線コネクタ 26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123714</xdr:rowOff>
    </xdr:from>
    <xdr:ext cx="405111" cy="259045"/>
    <xdr:sp macro="" textlink="">
      <xdr:nvSpPr>
        <xdr:cNvPr id="265" name="【市民会館】&#10;有形固定資産減価償却率平均値テキスト"/>
        <xdr:cNvSpPr txBox="1"/>
      </xdr:nvSpPr>
      <xdr:spPr>
        <a:xfrm>
          <a:off x="4673600" y="1795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66" name="フローチャート: 判断 265"/>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67" name="フローチャート: 判断 266"/>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268" name="n_1aveValue【市民会館】&#10;有形固定資産減価償却率"/>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69" name="フローチャート: 判断 268"/>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270"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276" name="楕円 275"/>
        <xdr:cNvSpPr/>
      </xdr:nvSpPr>
      <xdr:spPr>
        <a:xfrm>
          <a:off x="4584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95266</xdr:rowOff>
    </xdr:from>
    <xdr:ext cx="405111" cy="259045"/>
    <xdr:sp macro="" textlink="">
      <xdr:nvSpPr>
        <xdr:cNvPr id="277" name="【市民会館】&#10;有形固定資産減価償却率該当値テキスト"/>
        <xdr:cNvSpPr txBox="1"/>
      </xdr:nvSpPr>
      <xdr:spPr>
        <a:xfrm>
          <a:off x="4673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151130</xdr:rowOff>
    </xdr:from>
    <xdr:to>
      <xdr:col>20</xdr:col>
      <xdr:colOff>38100</xdr:colOff>
      <xdr:row>108</xdr:row>
      <xdr:rowOff>81280</xdr:rowOff>
    </xdr:to>
    <xdr:sp macro="" textlink="">
      <xdr:nvSpPr>
        <xdr:cNvPr id="278" name="楕円 277"/>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167639</xdr:rowOff>
    </xdr:from>
    <xdr:to>
      <xdr:col>24</xdr:col>
      <xdr:colOff>63500</xdr:colOff>
      <xdr:row>108</xdr:row>
      <xdr:rowOff>30480</xdr:rowOff>
    </xdr:to>
    <xdr:cxnSp macro="">
      <xdr:nvCxnSpPr>
        <xdr:cNvPr id="279" name="直線コネクタ 278"/>
        <xdr:cNvCxnSpPr/>
      </xdr:nvCxnSpPr>
      <xdr:spPr>
        <a:xfrm flipV="1">
          <a:off x="3797300" y="18512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280" name="楕円 279"/>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30480</xdr:rowOff>
    </xdr:from>
    <xdr:to>
      <xdr:col>19</xdr:col>
      <xdr:colOff>177800</xdr:colOff>
      <xdr:row>108</xdr:row>
      <xdr:rowOff>30480</xdr:rowOff>
    </xdr:to>
    <xdr:cxnSp macro="">
      <xdr:nvCxnSpPr>
        <xdr:cNvPr id="281" name="直線コネクタ 280"/>
        <xdr:cNvCxnSpPr/>
      </xdr:nvCxnSpPr>
      <xdr:spPr>
        <a:xfrm>
          <a:off x="2908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72407</xdr:rowOff>
    </xdr:from>
    <xdr:ext cx="405111" cy="259045"/>
    <xdr:sp macro="" textlink="">
      <xdr:nvSpPr>
        <xdr:cNvPr id="282" name="n_1mainValue【市民会館】&#10;有形固定資産減価償却率"/>
        <xdr:cNvSpPr txBox="1"/>
      </xdr:nvSpPr>
      <xdr:spPr>
        <a:xfrm>
          <a:off x="3582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283" name="n_2mainValue【市民会館】&#10;有形固定資産減価償却率"/>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09" name="直線コネクタ 308"/>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10"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11" name="直線コネクタ 310"/>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1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13" name="直線コネクタ 31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14"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15" name="フローチャート: 判断 314"/>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16" name="フローチャート: 判断 315"/>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17"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18" name="フローチャート: 判断 31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1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325" name="楕円 324"/>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33219</xdr:rowOff>
    </xdr:from>
    <xdr:ext cx="469744" cy="259045"/>
    <xdr:sp macro="" textlink="">
      <xdr:nvSpPr>
        <xdr:cNvPr id="326" name="【市民会館】&#10;一人当たり面積該当値テキスト"/>
        <xdr:cNvSpPr txBox="1"/>
      </xdr:nvSpPr>
      <xdr:spPr>
        <a:xfrm>
          <a:off x="10515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27" name="楕円 326"/>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114300</xdr:rowOff>
    </xdr:to>
    <xdr:cxnSp macro="">
      <xdr:nvCxnSpPr>
        <xdr:cNvPr id="328" name="直線コネクタ 327"/>
        <xdr:cNvCxnSpPr/>
      </xdr:nvCxnSpPr>
      <xdr:spPr>
        <a:xfrm flipV="1">
          <a:off x="9639300" y="1827929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68943</xdr:rowOff>
    </xdr:from>
    <xdr:to>
      <xdr:col>46</xdr:col>
      <xdr:colOff>38100</xdr:colOff>
      <xdr:row>106</xdr:row>
      <xdr:rowOff>170543</xdr:rowOff>
    </xdr:to>
    <xdr:sp macro="" textlink="">
      <xdr:nvSpPr>
        <xdr:cNvPr id="329" name="楕円 328"/>
        <xdr:cNvSpPr/>
      </xdr:nvSpPr>
      <xdr:spPr>
        <a:xfrm>
          <a:off x="8699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119743</xdr:rowOff>
    </xdr:to>
    <xdr:cxnSp macro="">
      <xdr:nvCxnSpPr>
        <xdr:cNvPr id="330" name="直線コネクタ 329"/>
        <xdr:cNvCxnSpPr/>
      </xdr:nvCxnSpPr>
      <xdr:spPr>
        <a:xfrm flipV="1">
          <a:off x="8750300" y="182880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156227</xdr:rowOff>
    </xdr:from>
    <xdr:ext cx="469744" cy="259045"/>
    <xdr:sp macro="" textlink="">
      <xdr:nvSpPr>
        <xdr:cNvPr id="331"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161670</xdr:rowOff>
    </xdr:from>
    <xdr:ext cx="469744" cy="259045"/>
    <xdr:sp macro="" textlink="">
      <xdr:nvSpPr>
        <xdr:cNvPr id="332" name="n_2mainValue【市民会館】&#10;一人当たり面積"/>
        <xdr:cNvSpPr txBox="1"/>
      </xdr:nvSpPr>
      <xdr:spPr>
        <a:xfrm>
          <a:off x="8515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40</xdr:row>
      <xdr:rowOff>170906</xdr:rowOff>
    </xdr:to>
    <xdr:cxnSp macro="">
      <xdr:nvCxnSpPr>
        <xdr:cNvPr id="358" name="直線コネクタ 357"/>
        <xdr:cNvCxnSpPr/>
      </xdr:nvCxnSpPr>
      <xdr:spPr>
        <a:xfrm flipV="1">
          <a:off x="16318864" y="5778137"/>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3283</xdr:rowOff>
    </xdr:from>
    <xdr:ext cx="405111" cy="259045"/>
    <xdr:sp macro="" textlink="">
      <xdr:nvSpPr>
        <xdr:cNvPr id="359" name="【一般廃棄物処理施設】&#10;有形固定資産減価償却率最小値テキスト"/>
        <xdr:cNvSpPr txBox="1"/>
      </xdr:nvSpPr>
      <xdr:spPr>
        <a:xfrm>
          <a:off x="16357600" y="703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170906</xdr:rowOff>
    </xdr:from>
    <xdr:to>
      <xdr:col>86</xdr:col>
      <xdr:colOff>25400</xdr:colOff>
      <xdr:row>40</xdr:row>
      <xdr:rowOff>170906</xdr:rowOff>
    </xdr:to>
    <xdr:cxnSp macro="">
      <xdr:nvCxnSpPr>
        <xdr:cNvPr id="360" name="直線コネクタ 359"/>
        <xdr:cNvCxnSpPr/>
      </xdr:nvCxnSpPr>
      <xdr:spPr>
        <a:xfrm>
          <a:off x="16230600" y="702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361" name="【一般廃棄物処理施設】&#10;有形固定資産減価償却率最大値テキスト"/>
        <xdr:cNvSpPr txBox="1"/>
      </xdr:nvSpPr>
      <xdr:spPr>
        <a:xfrm>
          <a:off x="16357600"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362" name="直線コネクタ 361"/>
        <xdr:cNvCxnSpPr/>
      </xdr:nvCxnSpPr>
      <xdr:spPr>
        <a:xfrm>
          <a:off x="16230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95630</xdr:rowOff>
    </xdr:from>
    <xdr:ext cx="405111" cy="259045"/>
    <xdr:sp macro="" textlink="">
      <xdr:nvSpPr>
        <xdr:cNvPr id="363" name="【一般廃棄物処理施設】&#10;有形固定資産減価償却率平均値テキスト"/>
        <xdr:cNvSpPr txBox="1"/>
      </xdr:nvSpPr>
      <xdr:spPr>
        <a:xfrm>
          <a:off x="16357600" y="626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364" name="フローチャート: 判断 363"/>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65" name="フローチャート: 判断 364"/>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161488</xdr:rowOff>
    </xdr:from>
    <xdr:ext cx="405111" cy="259045"/>
    <xdr:sp macro="" textlink="">
      <xdr:nvSpPr>
        <xdr:cNvPr id="366" name="n_1aveValue【一般廃棄物処理施設】&#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67" name="フローチャート: 判断 36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68"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374" name="楕円 373"/>
        <xdr:cNvSpPr/>
      </xdr:nvSpPr>
      <xdr:spPr>
        <a:xfrm>
          <a:off x="16268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35033</xdr:rowOff>
    </xdr:from>
    <xdr:ext cx="405111" cy="259045"/>
    <xdr:sp macro="" textlink="">
      <xdr:nvSpPr>
        <xdr:cNvPr id="375" name="【一般廃棄物処理施設】&#10;有形固定資産減価償却率該当値テキスト"/>
        <xdr:cNvSpPr txBox="1"/>
      </xdr:nvSpPr>
      <xdr:spPr>
        <a:xfrm>
          <a:off x="16357600" y="689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164193</xdr:rowOff>
    </xdr:from>
    <xdr:to>
      <xdr:col>81</xdr:col>
      <xdr:colOff>101600</xdr:colOff>
      <xdr:row>41</xdr:row>
      <xdr:rowOff>94343</xdr:rowOff>
    </xdr:to>
    <xdr:sp macro="" textlink="">
      <xdr:nvSpPr>
        <xdr:cNvPr id="376" name="楕円 375"/>
        <xdr:cNvSpPr/>
      </xdr:nvSpPr>
      <xdr:spPr>
        <a:xfrm>
          <a:off x="15430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43543</xdr:rowOff>
    </xdr:to>
    <xdr:cxnSp macro="">
      <xdr:nvCxnSpPr>
        <xdr:cNvPr id="377" name="直線コネクタ 376"/>
        <xdr:cNvCxnSpPr/>
      </xdr:nvCxnSpPr>
      <xdr:spPr>
        <a:xfrm flipV="1">
          <a:off x="15481300" y="7028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85470</xdr:rowOff>
    </xdr:from>
    <xdr:ext cx="405111" cy="259045"/>
    <xdr:sp macro="" textlink="">
      <xdr:nvSpPr>
        <xdr:cNvPr id="378" name="n_1mainValue【一般廃棄物処理施設】&#10;有形固定資産減価償却率"/>
        <xdr:cNvSpPr txBox="1"/>
      </xdr:nvSpPr>
      <xdr:spPr>
        <a:xfrm>
          <a:off x="15266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0" name="テキスト ボックス 38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2" name="テキスト ボックス 39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4" name="テキスト ボックス 39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6" name="テキスト ボックス 39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8" name="テキスト ボックス 39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0" name="テキスト ボックス 39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2" name="テキスト ボックス 40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4" name="直線コネクタ 403"/>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5"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6" name="直線コネクタ 405"/>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7"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08" name="直線コネクタ 407"/>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09"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10" name="フローチャート: 判断 409"/>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11" name="フローチャート: 判断 410"/>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12"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13" name="フローチャート: 判断 41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14"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127429</xdr:rowOff>
    </xdr:from>
    <xdr:to>
      <xdr:col>116</xdr:col>
      <xdr:colOff>114300</xdr:colOff>
      <xdr:row>41</xdr:row>
      <xdr:rowOff>57579</xdr:rowOff>
    </xdr:to>
    <xdr:sp macro="" textlink="">
      <xdr:nvSpPr>
        <xdr:cNvPr id="420" name="楕円 419"/>
        <xdr:cNvSpPr/>
      </xdr:nvSpPr>
      <xdr:spPr>
        <a:xfrm>
          <a:off x="22110700" y="69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105856</xdr:rowOff>
    </xdr:from>
    <xdr:ext cx="599010" cy="259045"/>
    <xdr:sp macro="" textlink="">
      <xdr:nvSpPr>
        <xdr:cNvPr id="421" name="【一般廃棄物処理施設】&#10;一人当たり有形固定資産（償却資産）額該当値テキスト"/>
        <xdr:cNvSpPr txBox="1"/>
      </xdr:nvSpPr>
      <xdr:spPr>
        <a:xfrm>
          <a:off x="22199600" y="696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131849</xdr:rowOff>
    </xdr:from>
    <xdr:to>
      <xdr:col>112</xdr:col>
      <xdr:colOff>38100</xdr:colOff>
      <xdr:row>41</xdr:row>
      <xdr:rowOff>61999</xdr:rowOff>
    </xdr:to>
    <xdr:sp macro="" textlink="">
      <xdr:nvSpPr>
        <xdr:cNvPr id="422" name="楕円 421"/>
        <xdr:cNvSpPr/>
      </xdr:nvSpPr>
      <xdr:spPr>
        <a:xfrm>
          <a:off x="21272500" y="69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6779</xdr:rowOff>
    </xdr:from>
    <xdr:to>
      <xdr:col>116</xdr:col>
      <xdr:colOff>63500</xdr:colOff>
      <xdr:row>41</xdr:row>
      <xdr:rowOff>11199</xdr:rowOff>
    </xdr:to>
    <xdr:cxnSp macro="">
      <xdr:nvCxnSpPr>
        <xdr:cNvPr id="423" name="直線コネクタ 422"/>
        <xdr:cNvCxnSpPr/>
      </xdr:nvCxnSpPr>
      <xdr:spPr>
        <a:xfrm flipV="1">
          <a:off x="21323300" y="7036229"/>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53126</xdr:rowOff>
    </xdr:from>
    <xdr:ext cx="599010" cy="259045"/>
    <xdr:sp macro="" textlink="">
      <xdr:nvSpPr>
        <xdr:cNvPr id="424" name="n_1mainValue【一般廃棄物処理施設】&#10;一人当たり有形固定資産（償却資産）額"/>
        <xdr:cNvSpPr txBox="1"/>
      </xdr:nvSpPr>
      <xdr:spPr>
        <a:xfrm>
          <a:off x="21011095" y="70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5" name="直線コネクタ 4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6" name="テキスト ボックス 4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7" name="直線コネクタ 4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8" name="テキスト ボックス 4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1" name="直線コネクタ 4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2" name="テキスト ボックス 4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3" name="直線コネクタ 4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4" name="テキスト ボックス 4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48" name="直線コネクタ 447"/>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49"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50" name="直線コネクタ 449"/>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51"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52" name="直線コネクタ 451"/>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3"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4" name="フローチャート: 判断 453"/>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55" name="フローチャート: 判断 454"/>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456"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57" name="フローチャート: 判断 45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5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4" name="楕円 463"/>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65" name="【保健センター・保健所】&#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66" name="楕円 465"/>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467" name="直線コネクタ 466"/>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68" name="楕円 467"/>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469" name="直線コネクタ 468"/>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470"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71"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95" name="直線コネクタ 494"/>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9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97" name="直線コネクタ 49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8"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9" name="直線コネクタ 498"/>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500"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01" name="フローチャート: 判断 50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02" name="フローチャート: 判断 50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503"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504" name="フローチャート: 判断 503"/>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505"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511" name="楕円 510"/>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512" name="【保健センター・保健所】&#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27305</xdr:rowOff>
    </xdr:from>
    <xdr:to>
      <xdr:col>112</xdr:col>
      <xdr:colOff>38100</xdr:colOff>
      <xdr:row>63</xdr:row>
      <xdr:rowOff>128905</xdr:rowOff>
    </xdr:to>
    <xdr:sp macro="" textlink="">
      <xdr:nvSpPr>
        <xdr:cNvPr id="513" name="楕円 512"/>
        <xdr:cNvSpPr/>
      </xdr:nvSpPr>
      <xdr:spPr>
        <a:xfrm>
          <a:off x="21272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78105</xdr:rowOff>
    </xdr:to>
    <xdr:cxnSp macro="">
      <xdr:nvCxnSpPr>
        <xdr:cNvPr id="514" name="直線コネクタ 513"/>
        <xdr:cNvCxnSpPr/>
      </xdr:nvCxnSpPr>
      <xdr:spPr>
        <a:xfrm flipV="1">
          <a:off x="21323300" y="10877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15" name="楕円 514"/>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78105</xdr:rowOff>
    </xdr:from>
    <xdr:to>
      <xdr:col>111</xdr:col>
      <xdr:colOff>177800</xdr:colOff>
      <xdr:row>63</xdr:row>
      <xdr:rowOff>80010</xdr:rowOff>
    </xdr:to>
    <xdr:cxnSp macro="">
      <xdr:nvCxnSpPr>
        <xdr:cNvPr id="516" name="直線コネクタ 515"/>
        <xdr:cNvCxnSpPr/>
      </xdr:nvCxnSpPr>
      <xdr:spPr>
        <a:xfrm flipV="1">
          <a:off x="20434300" y="10879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120032</xdr:rowOff>
    </xdr:from>
    <xdr:ext cx="469744" cy="259045"/>
    <xdr:sp macro="" textlink="">
      <xdr:nvSpPr>
        <xdr:cNvPr id="517" name="n_1mainValue【保健センター・保健所】&#10;一人当たり面積"/>
        <xdr:cNvSpPr txBox="1"/>
      </xdr:nvSpPr>
      <xdr:spPr>
        <a:xfrm>
          <a:off x="21075727" y="1092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18"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44" name="直線コネクタ 54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4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46" name="直線コネクタ 54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4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48" name="直線コネクタ 54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49"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50" name="フローチャート: 判断 54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1" name="フローチャート: 判断 55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52"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53" name="フローチャート: 判断 55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5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117929</xdr:rowOff>
    </xdr:from>
    <xdr:to>
      <xdr:col>85</xdr:col>
      <xdr:colOff>177800</xdr:colOff>
      <xdr:row>80</xdr:row>
      <xdr:rowOff>48079</xdr:rowOff>
    </xdr:to>
    <xdr:sp macro="" textlink="">
      <xdr:nvSpPr>
        <xdr:cNvPr id="560" name="楕円 559"/>
        <xdr:cNvSpPr/>
      </xdr:nvSpPr>
      <xdr:spPr>
        <a:xfrm>
          <a:off x="162687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140806</xdr:rowOff>
    </xdr:from>
    <xdr:ext cx="405111" cy="259045"/>
    <xdr:sp macro="" textlink="">
      <xdr:nvSpPr>
        <xdr:cNvPr id="561" name="【消防施設】&#10;有形固定資産減価償却率該当値テキスト"/>
        <xdr:cNvSpPr txBox="1"/>
      </xdr:nvSpPr>
      <xdr:spPr>
        <a:xfrm>
          <a:off x="16357600" y="1351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142421</xdr:rowOff>
    </xdr:from>
    <xdr:to>
      <xdr:col>81</xdr:col>
      <xdr:colOff>101600</xdr:colOff>
      <xdr:row>80</xdr:row>
      <xdr:rowOff>72571</xdr:rowOff>
    </xdr:to>
    <xdr:sp macro="" textlink="">
      <xdr:nvSpPr>
        <xdr:cNvPr id="562" name="楕円 561"/>
        <xdr:cNvSpPr/>
      </xdr:nvSpPr>
      <xdr:spPr>
        <a:xfrm>
          <a:off x="1543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168729</xdr:rowOff>
    </xdr:from>
    <xdr:to>
      <xdr:col>85</xdr:col>
      <xdr:colOff>127000</xdr:colOff>
      <xdr:row>80</xdr:row>
      <xdr:rowOff>21771</xdr:rowOff>
    </xdr:to>
    <xdr:cxnSp macro="">
      <xdr:nvCxnSpPr>
        <xdr:cNvPr id="563" name="直線コネクタ 562"/>
        <xdr:cNvCxnSpPr/>
      </xdr:nvCxnSpPr>
      <xdr:spPr>
        <a:xfrm flipV="1">
          <a:off x="15481300" y="1371327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41184</xdr:rowOff>
    </xdr:from>
    <xdr:to>
      <xdr:col>76</xdr:col>
      <xdr:colOff>165100</xdr:colOff>
      <xdr:row>85</xdr:row>
      <xdr:rowOff>142784</xdr:rowOff>
    </xdr:to>
    <xdr:sp macro="" textlink="">
      <xdr:nvSpPr>
        <xdr:cNvPr id="564" name="楕円 563"/>
        <xdr:cNvSpPr/>
      </xdr:nvSpPr>
      <xdr:spPr>
        <a:xfrm>
          <a:off x="14541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21771</xdr:rowOff>
    </xdr:from>
    <xdr:to>
      <xdr:col>81</xdr:col>
      <xdr:colOff>50800</xdr:colOff>
      <xdr:row>85</xdr:row>
      <xdr:rowOff>91984</xdr:rowOff>
    </xdr:to>
    <xdr:cxnSp macro="">
      <xdr:nvCxnSpPr>
        <xdr:cNvPr id="565" name="直線コネクタ 564"/>
        <xdr:cNvCxnSpPr/>
      </xdr:nvCxnSpPr>
      <xdr:spPr>
        <a:xfrm flipV="1">
          <a:off x="14592300" y="13737771"/>
          <a:ext cx="889000" cy="9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89098</xdr:rowOff>
    </xdr:from>
    <xdr:ext cx="405111" cy="259045"/>
    <xdr:sp macro="" textlink="">
      <xdr:nvSpPr>
        <xdr:cNvPr id="566" name="n_1mainValue【消防施設】&#10;有形固定資産減価償却率"/>
        <xdr:cNvSpPr txBox="1"/>
      </xdr:nvSpPr>
      <xdr:spPr>
        <a:xfrm>
          <a:off x="15266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133911</xdr:rowOff>
    </xdr:from>
    <xdr:ext cx="405111" cy="259045"/>
    <xdr:sp macro="" textlink="">
      <xdr:nvSpPr>
        <xdr:cNvPr id="567" name="n_2mainValue【消防施設】&#10;有形固定資産減価償却率"/>
        <xdr:cNvSpPr txBox="1"/>
      </xdr:nvSpPr>
      <xdr:spPr>
        <a:xfrm>
          <a:off x="14389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8" name="直線コネクタ 5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9" name="テキスト ボックス 5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0" name="直線コネクタ 5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1" name="テキスト ボックス 5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2" name="直線コネクタ 5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3" name="テキスト ボックス 5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4" name="直線コネクタ 5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5" name="テキスト ボックス 5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6" name="直線コネクタ 5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7" name="テキスト ボックス 5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8" name="直線コネクタ 5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9" name="テキスト ボックス 5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93" name="直線コネクタ 592"/>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94"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95" name="直線コネクタ 594"/>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96"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7" name="直線コネクタ 596"/>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98"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99" name="フローチャート: 判断 598"/>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00" name="フローチャート: 判断 599"/>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601"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602" name="フローチャート: 判断 601"/>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603"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117384</xdr:rowOff>
    </xdr:from>
    <xdr:to>
      <xdr:col>116</xdr:col>
      <xdr:colOff>114300</xdr:colOff>
      <xdr:row>86</xdr:row>
      <xdr:rowOff>47534</xdr:rowOff>
    </xdr:to>
    <xdr:sp macro="" textlink="">
      <xdr:nvSpPr>
        <xdr:cNvPr id="609" name="楕円 608"/>
        <xdr:cNvSpPr/>
      </xdr:nvSpPr>
      <xdr:spPr>
        <a:xfrm>
          <a:off x="22110700" y="146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95811</xdr:rowOff>
    </xdr:from>
    <xdr:ext cx="469744" cy="259045"/>
    <xdr:sp macro="" textlink="">
      <xdr:nvSpPr>
        <xdr:cNvPr id="610" name="【消防施設】&#10;一人当たり面積該当値テキスト"/>
        <xdr:cNvSpPr txBox="1"/>
      </xdr:nvSpPr>
      <xdr:spPr>
        <a:xfrm>
          <a:off x="22199600" y="1466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103232</xdr:rowOff>
    </xdr:from>
    <xdr:to>
      <xdr:col>112</xdr:col>
      <xdr:colOff>38100</xdr:colOff>
      <xdr:row>86</xdr:row>
      <xdr:rowOff>33382</xdr:rowOff>
    </xdr:to>
    <xdr:sp macro="" textlink="">
      <xdr:nvSpPr>
        <xdr:cNvPr id="611" name="楕円 610"/>
        <xdr:cNvSpPr/>
      </xdr:nvSpPr>
      <xdr:spPr>
        <a:xfrm>
          <a:off x="2127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154032</xdr:rowOff>
    </xdr:from>
    <xdr:to>
      <xdr:col>116</xdr:col>
      <xdr:colOff>63500</xdr:colOff>
      <xdr:row>85</xdr:row>
      <xdr:rowOff>168184</xdr:rowOff>
    </xdr:to>
    <xdr:cxnSp macro="">
      <xdr:nvCxnSpPr>
        <xdr:cNvPr id="612" name="直線コネクタ 611"/>
        <xdr:cNvCxnSpPr/>
      </xdr:nvCxnSpPr>
      <xdr:spPr>
        <a:xfrm>
          <a:off x="21323300" y="1472728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13" name="楕円 612"/>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154032</xdr:rowOff>
    </xdr:from>
    <xdr:to>
      <xdr:col>111</xdr:col>
      <xdr:colOff>177800</xdr:colOff>
      <xdr:row>86</xdr:row>
      <xdr:rowOff>76200</xdr:rowOff>
    </xdr:to>
    <xdr:cxnSp macro="">
      <xdr:nvCxnSpPr>
        <xdr:cNvPr id="614" name="直線コネクタ 613"/>
        <xdr:cNvCxnSpPr/>
      </xdr:nvCxnSpPr>
      <xdr:spPr>
        <a:xfrm flipV="1">
          <a:off x="20434300" y="14727282"/>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24509</xdr:rowOff>
    </xdr:from>
    <xdr:ext cx="469744" cy="259045"/>
    <xdr:sp macro="" textlink="">
      <xdr:nvSpPr>
        <xdr:cNvPr id="615" name="n_1mainValue【消防施設】&#10;一人当たり面積"/>
        <xdr:cNvSpPr txBox="1"/>
      </xdr:nvSpPr>
      <xdr:spPr>
        <a:xfrm>
          <a:off x="21075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16"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41" name="直線コネクタ 64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4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43" name="直線コネクタ 64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5" name="直線コネクタ 6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4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7" name="フローチャート: 判断 64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48" name="フローチャート: 判断 64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49"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50" name="フローチャート: 判断 64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5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156845</xdr:rowOff>
    </xdr:from>
    <xdr:to>
      <xdr:col>85</xdr:col>
      <xdr:colOff>177800</xdr:colOff>
      <xdr:row>102</xdr:row>
      <xdr:rowOff>86995</xdr:rowOff>
    </xdr:to>
    <xdr:sp macro="" textlink="">
      <xdr:nvSpPr>
        <xdr:cNvPr id="657" name="楕円 656"/>
        <xdr:cNvSpPr/>
      </xdr:nvSpPr>
      <xdr:spPr>
        <a:xfrm>
          <a:off x="162687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8272</xdr:rowOff>
    </xdr:from>
    <xdr:ext cx="405111" cy="259045"/>
    <xdr:sp macro="" textlink="">
      <xdr:nvSpPr>
        <xdr:cNvPr id="658" name="【庁舎】&#10;有形固定資産減価償却率該当値テキスト"/>
        <xdr:cNvSpPr txBox="1"/>
      </xdr:nvSpPr>
      <xdr:spPr>
        <a:xfrm>
          <a:off x="16357600"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65405</xdr:rowOff>
    </xdr:from>
    <xdr:to>
      <xdr:col>81</xdr:col>
      <xdr:colOff>101600</xdr:colOff>
      <xdr:row>101</xdr:row>
      <xdr:rowOff>167005</xdr:rowOff>
    </xdr:to>
    <xdr:sp macro="" textlink="">
      <xdr:nvSpPr>
        <xdr:cNvPr id="659" name="楕円 658"/>
        <xdr:cNvSpPr/>
      </xdr:nvSpPr>
      <xdr:spPr>
        <a:xfrm>
          <a:off x="15430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116205</xdr:rowOff>
    </xdr:from>
    <xdr:to>
      <xdr:col>85</xdr:col>
      <xdr:colOff>127000</xdr:colOff>
      <xdr:row>102</xdr:row>
      <xdr:rowOff>36195</xdr:rowOff>
    </xdr:to>
    <xdr:cxnSp macro="">
      <xdr:nvCxnSpPr>
        <xdr:cNvPr id="660" name="直線コネクタ 659"/>
        <xdr:cNvCxnSpPr/>
      </xdr:nvCxnSpPr>
      <xdr:spPr>
        <a:xfrm>
          <a:off x="15481300" y="174326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661" name="楕円 660"/>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116205</xdr:rowOff>
    </xdr:from>
    <xdr:to>
      <xdr:col>81</xdr:col>
      <xdr:colOff>50800</xdr:colOff>
      <xdr:row>101</xdr:row>
      <xdr:rowOff>152400</xdr:rowOff>
    </xdr:to>
    <xdr:cxnSp macro="">
      <xdr:nvCxnSpPr>
        <xdr:cNvPr id="662" name="直線コネクタ 661"/>
        <xdr:cNvCxnSpPr/>
      </xdr:nvCxnSpPr>
      <xdr:spPr>
        <a:xfrm flipV="1">
          <a:off x="14592300" y="17432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12082</xdr:rowOff>
    </xdr:from>
    <xdr:ext cx="405111" cy="259045"/>
    <xdr:sp macro="" textlink="">
      <xdr:nvSpPr>
        <xdr:cNvPr id="663" name="n_1mainValue【庁舎】&#10;有形固定資産減価償却率"/>
        <xdr:cNvSpPr txBox="1"/>
      </xdr:nvSpPr>
      <xdr:spPr>
        <a:xfrm>
          <a:off x="15266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664" name="n_2mainValue【庁舎】&#10;有形固定資産減価償却率"/>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90" name="直線コネクタ 689"/>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91"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92" name="直線コネクタ 691"/>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93"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94" name="直線コネクタ 693"/>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695"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96" name="フローチャート: 判断 695"/>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7" name="フローチャート: 判断 696"/>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698"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99" name="フローチャート: 判断 698"/>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700"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06" name="楕円 705"/>
        <xdr:cNvSpPr/>
      </xdr:nvSpPr>
      <xdr:spPr>
        <a:xfrm>
          <a:off x="221107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60433</xdr:rowOff>
    </xdr:from>
    <xdr:ext cx="469744" cy="259045"/>
    <xdr:sp macro="" textlink="">
      <xdr:nvSpPr>
        <xdr:cNvPr id="707" name="【庁舎】&#10;一人当たり面積該当値テキスト"/>
        <xdr:cNvSpPr txBox="1"/>
      </xdr:nvSpPr>
      <xdr:spPr>
        <a:xfrm>
          <a:off x="22199600"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89626</xdr:rowOff>
    </xdr:from>
    <xdr:to>
      <xdr:col>112</xdr:col>
      <xdr:colOff>38100</xdr:colOff>
      <xdr:row>107</xdr:row>
      <xdr:rowOff>19776</xdr:rowOff>
    </xdr:to>
    <xdr:sp macro="" textlink="">
      <xdr:nvSpPr>
        <xdr:cNvPr id="708" name="楕円 707"/>
        <xdr:cNvSpPr/>
      </xdr:nvSpPr>
      <xdr:spPr>
        <a:xfrm>
          <a:off x="212725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132806</xdr:rowOff>
    </xdr:from>
    <xdr:to>
      <xdr:col>116</xdr:col>
      <xdr:colOff>63500</xdr:colOff>
      <xdr:row>106</xdr:row>
      <xdr:rowOff>140426</xdr:rowOff>
    </xdr:to>
    <xdr:cxnSp macro="">
      <xdr:nvCxnSpPr>
        <xdr:cNvPr id="709" name="直線コネクタ 708"/>
        <xdr:cNvCxnSpPr/>
      </xdr:nvCxnSpPr>
      <xdr:spPr>
        <a:xfrm flipV="1">
          <a:off x="21323300" y="1830650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10" name="楕円 70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140426</xdr:rowOff>
    </xdr:from>
    <xdr:to>
      <xdr:col>111</xdr:col>
      <xdr:colOff>177800</xdr:colOff>
      <xdr:row>106</xdr:row>
      <xdr:rowOff>144780</xdr:rowOff>
    </xdr:to>
    <xdr:cxnSp macro="">
      <xdr:nvCxnSpPr>
        <xdr:cNvPr id="711" name="直線コネクタ 710"/>
        <xdr:cNvCxnSpPr/>
      </xdr:nvCxnSpPr>
      <xdr:spPr>
        <a:xfrm flipV="1">
          <a:off x="20434300" y="183141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10903</xdr:rowOff>
    </xdr:from>
    <xdr:ext cx="469744" cy="259045"/>
    <xdr:sp macro="" textlink="">
      <xdr:nvSpPr>
        <xdr:cNvPr id="712" name="n_1mainValue【庁舎】&#10;一人当たり面積"/>
        <xdr:cNvSpPr txBox="1"/>
      </xdr:nvSpPr>
      <xdr:spPr>
        <a:xfrm>
          <a:off x="21075727" y="183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13"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itchFamily="50" charset="-128"/>
              <a:ea typeface="ＭＳ Ｐゴシック" pitchFamily="50" charset="-128"/>
              <a:cs typeface="+mn-cs"/>
            </a:rPr>
            <a:t>施設保有量については，他団体と比較して小さく，過去に過剰な投資を行わず，健全な投資を行ってきたと言える。</a:t>
          </a:r>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itchFamily="50" charset="-128"/>
              <a:ea typeface="ＭＳ Ｐゴシック" pitchFamily="50" charset="-128"/>
            </a:rPr>
            <a:t>体育館・プールについては，一人当たり面積が類似団体平均と比べ大きいが，近隣団体住民も利用する施設であり，スポーツ大会や合宿等の誘致など交流人口を増やす効果のある施設である。</a:t>
          </a:r>
          <a:endParaRPr lang="en-US" altLang="ja-JP" sz="1400">
            <a:effectLst/>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itchFamily="50" charset="-128"/>
              <a:ea typeface="ＭＳ Ｐゴシック" pitchFamily="50" charset="-128"/>
            </a:rPr>
            <a:t>福祉施設については，老朽化がかなり進行しているため，大規模改修を行っていて，平成</a:t>
          </a:r>
          <a:r>
            <a:rPr lang="en-US" altLang="ja-JP" sz="1400">
              <a:effectLst/>
              <a:latin typeface="ＭＳ Ｐゴシック" pitchFamily="50" charset="-128"/>
              <a:ea typeface="ＭＳ Ｐゴシック" pitchFamily="50" charset="-128"/>
            </a:rPr>
            <a:t>30</a:t>
          </a:r>
          <a:r>
            <a:rPr lang="ja-JP" altLang="en-US" sz="1400">
              <a:effectLst/>
              <a:latin typeface="ＭＳ Ｐゴシック" pitchFamily="50" charset="-128"/>
              <a:ea typeface="ＭＳ Ｐゴシック" pitchFamily="50" charset="-128"/>
            </a:rPr>
            <a:t>年度に改修が終了する予定となっている。</a:t>
          </a:r>
          <a:endParaRPr lang="en-US" altLang="ja-JP" sz="14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外海離島にあって，人口減少や高い高齢化率（平成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　</a:t>
          </a:r>
          <a:r>
            <a:rPr kumimoji="1" lang="en-US" altLang="ja-JP" sz="1100">
              <a:latin typeface="ＭＳ Ｐゴシック" panose="020B0600070205080204" pitchFamily="50" charset="-128"/>
              <a:ea typeface="ＭＳ Ｐゴシック" panose="020B0600070205080204" pitchFamily="50" charset="-128"/>
            </a:rPr>
            <a:t>37.9</a:t>
          </a:r>
          <a:r>
            <a:rPr kumimoji="1" lang="ja-JP" altLang="en-US" sz="1100">
              <a:latin typeface="ＭＳ Ｐゴシック" panose="020B0600070205080204" pitchFamily="50" charset="-128"/>
              <a:ea typeface="ＭＳ Ｐゴシック" panose="020B0600070205080204" pitchFamily="50" charset="-128"/>
            </a:rPr>
            <a:t>％）に加え，小規模農家による農業を基盤とする産業構造にあることなどから，財政基盤が弱く，</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と類似団体平均を下回っている。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行政改革大網に基づき職員数，人件費の抑制，単独補助金見直し等，歳出の見直しとともに，税収の徴収率向上を中心とする歳入確保に努める。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経常収支比率の中で人件費が</a:t>
          </a:r>
          <a:r>
            <a:rPr kumimoji="1" lang="en-US" altLang="ja-JP" sz="1100">
              <a:latin typeface="ＭＳ Ｐゴシック" panose="020B0600070205080204" pitchFamily="50" charset="-128"/>
              <a:ea typeface="ＭＳ Ｐゴシック" panose="020B0600070205080204" pitchFamily="50" charset="-128"/>
            </a:rPr>
            <a:t>27.7</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19.5</a:t>
          </a:r>
          <a:r>
            <a:rPr kumimoji="1" lang="ja-JP" altLang="en-US" sz="1100">
              <a:latin typeface="ＭＳ Ｐゴシック" panose="020B0600070205080204" pitchFamily="50" charset="-128"/>
              <a:ea typeface="ＭＳ Ｐゴシック" panose="020B0600070205080204" pitchFamily="50" charset="-128"/>
            </a:rPr>
            <a:t>％と義務的経費に係る構成比率が高く，類似団体の平均を上回っている。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職員数抑制による人件費削減や新規起債の抑制による公債費の縮小，また社会保障費等の見直しなどを含め，行財政改革への取り組みを通じて義務的経費の削減に努める。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97282</xdr:rowOff>
    </xdr:from>
    <xdr:to>
      <xdr:col>23</xdr:col>
      <xdr:colOff>133350</xdr:colOff>
      <xdr:row>65</xdr:row>
      <xdr:rowOff>109220</xdr:rowOff>
    </xdr:to>
    <xdr:cxnSp macro="">
      <xdr:nvCxnSpPr>
        <xdr:cNvPr id="131" name="直線コネクタ 130"/>
        <xdr:cNvCxnSpPr/>
      </xdr:nvCxnSpPr>
      <xdr:spPr>
        <a:xfrm>
          <a:off x="4114800" y="1107008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64</xdr:row>
      <xdr:rowOff>97282</xdr:rowOff>
    </xdr:to>
    <xdr:cxnSp macro="">
      <xdr:nvCxnSpPr>
        <xdr:cNvPr id="134" name="直線コネクタ 133"/>
        <xdr:cNvCxnSpPr/>
      </xdr:nvCxnSpPr>
      <xdr:spPr>
        <a:xfrm>
          <a:off x="3225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65</xdr:row>
      <xdr:rowOff>12700</xdr:rowOff>
    </xdr:to>
    <xdr:cxnSp macro="">
      <xdr:nvCxnSpPr>
        <xdr:cNvPr id="137" name="直線コネクタ 136"/>
        <xdr:cNvCxnSpPr/>
      </xdr:nvCxnSpPr>
      <xdr:spPr>
        <a:xfrm flipV="1">
          <a:off x="2336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12700</xdr:rowOff>
    </xdr:to>
    <xdr:cxnSp macro="">
      <xdr:nvCxnSpPr>
        <xdr:cNvPr id="140" name="直線コネクタ 139"/>
        <xdr:cNvCxnSpPr/>
      </xdr:nvCxnSpPr>
      <xdr:spPr>
        <a:xfrm>
          <a:off x="1447800" y="110266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0" name="楕円 149"/>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1"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2" name="楕円 151"/>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3" name="テキスト ボックス 152"/>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4" name="楕円 153"/>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5" name="テキスト ボックス 154"/>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9" name="テキスト ボックス 15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物件費については，類似団体以下の水準で推移している。ごみ処理業務や消防業務を一部事務組合で行っていること等が挙げられる。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人口一人当たりの人件費は，類似団体を上回っているため，定員管理と給与体系の見直しにより抑制していく必要がある。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126220</xdr:rowOff>
    </xdr:from>
    <xdr:to>
      <xdr:col>23</xdr:col>
      <xdr:colOff>133350</xdr:colOff>
      <xdr:row>82</xdr:row>
      <xdr:rowOff>153939</xdr:rowOff>
    </xdr:to>
    <xdr:cxnSp macro="">
      <xdr:nvCxnSpPr>
        <xdr:cNvPr id="196" name="直線コネクタ 195"/>
        <xdr:cNvCxnSpPr/>
      </xdr:nvCxnSpPr>
      <xdr:spPr>
        <a:xfrm>
          <a:off x="4114800" y="14185120"/>
          <a:ext cx="8382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60987</xdr:rowOff>
    </xdr:from>
    <xdr:to>
      <xdr:col>19</xdr:col>
      <xdr:colOff>133350</xdr:colOff>
      <xdr:row>82</xdr:row>
      <xdr:rowOff>126220</xdr:rowOff>
    </xdr:to>
    <xdr:cxnSp macro="">
      <xdr:nvCxnSpPr>
        <xdr:cNvPr id="199" name="直線コネクタ 198"/>
        <xdr:cNvCxnSpPr/>
      </xdr:nvCxnSpPr>
      <xdr:spPr>
        <a:xfrm>
          <a:off x="3225800" y="14119887"/>
          <a:ext cx="8890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35578</xdr:rowOff>
    </xdr:from>
    <xdr:to>
      <xdr:col>15</xdr:col>
      <xdr:colOff>82550</xdr:colOff>
      <xdr:row>82</xdr:row>
      <xdr:rowOff>60987</xdr:rowOff>
    </xdr:to>
    <xdr:cxnSp macro="">
      <xdr:nvCxnSpPr>
        <xdr:cNvPr id="202" name="直線コネクタ 201"/>
        <xdr:cNvCxnSpPr/>
      </xdr:nvCxnSpPr>
      <xdr:spPr>
        <a:xfrm>
          <a:off x="2336800" y="14094478"/>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8466</xdr:rowOff>
    </xdr:from>
    <xdr:to>
      <xdr:col>11</xdr:col>
      <xdr:colOff>31750</xdr:colOff>
      <xdr:row>82</xdr:row>
      <xdr:rowOff>35578</xdr:rowOff>
    </xdr:to>
    <xdr:cxnSp macro="">
      <xdr:nvCxnSpPr>
        <xdr:cNvPr id="205" name="直線コネクタ 204"/>
        <xdr:cNvCxnSpPr/>
      </xdr:nvCxnSpPr>
      <xdr:spPr>
        <a:xfrm>
          <a:off x="1447800" y="14067366"/>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103139</xdr:rowOff>
    </xdr:from>
    <xdr:to>
      <xdr:col>23</xdr:col>
      <xdr:colOff>184150</xdr:colOff>
      <xdr:row>83</xdr:row>
      <xdr:rowOff>33289</xdr:rowOff>
    </xdr:to>
    <xdr:sp macro="" textlink="">
      <xdr:nvSpPr>
        <xdr:cNvPr id="215" name="楕円 214"/>
        <xdr:cNvSpPr/>
      </xdr:nvSpPr>
      <xdr:spPr>
        <a:xfrm>
          <a:off x="4902200" y="141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119666</xdr:rowOff>
    </xdr:from>
    <xdr:ext cx="762000" cy="259045"/>
    <xdr:sp macro="" textlink="">
      <xdr:nvSpPr>
        <xdr:cNvPr id="216" name="人件費・物件費等の状況該当値テキスト"/>
        <xdr:cNvSpPr txBox="1"/>
      </xdr:nvSpPr>
      <xdr:spPr>
        <a:xfrm>
          <a:off x="5041900" y="1400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75420</xdr:rowOff>
    </xdr:from>
    <xdr:to>
      <xdr:col>19</xdr:col>
      <xdr:colOff>184150</xdr:colOff>
      <xdr:row>83</xdr:row>
      <xdr:rowOff>5570</xdr:rowOff>
    </xdr:to>
    <xdr:sp macro="" textlink="">
      <xdr:nvSpPr>
        <xdr:cNvPr id="217" name="楕円 216"/>
        <xdr:cNvSpPr/>
      </xdr:nvSpPr>
      <xdr:spPr>
        <a:xfrm>
          <a:off x="4064000" y="141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15747</xdr:rowOff>
    </xdr:from>
    <xdr:ext cx="736600" cy="259045"/>
    <xdr:sp macro="" textlink="">
      <xdr:nvSpPr>
        <xdr:cNvPr id="218" name="テキスト ボックス 217"/>
        <xdr:cNvSpPr txBox="1"/>
      </xdr:nvSpPr>
      <xdr:spPr>
        <a:xfrm>
          <a:off x="3733800" y="1390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10187</xdr:rowOff>
    </xdr:from>
    <xdr:to>
      <xdr:col>15</xdr:col>
      <xdr:colOff>133350</xdr:colOff>
      <xdr:row>82</xdr:row>
      <xdr:rowOff>111787</xdr:rowOff>
    </xdr:to>
    <xdr:sp macro="" textlink="">
      <xdr:nvSpPr>
        <xdr:cNvPr id="219" name="楕円 218"/>
        <xdr:cNvSpPr/>
      </xdr:nvSpPr>
      <xdr:spPr>
        <a:xfrm>
          <a:off x="3175000" y="140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121964</xdr:rowOff>
    </xdr:from>
    <xdr:ext cx="762000" cy="259045"/>
    <xdr:sp macro="" textlink="">
      <xdr:nvSpPr>
        <xdr:cNvPr id="220" name="テキスト ボックス 219"/>
        <xdr:cNvSpPr txBox="1"/>
      </xdr:nvSpPr>
      <xdr:spPr>
        <a:xfrm>
          <a:off x="2844800" y="138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156228</xdr:rowOff>
    </xdr:from>
    <xdr:to>
      <xdr:col>11</xdr:col>
      <xdr:colOff>82550</xdr:colOff>
      <xdr:row>82</xdr:row>
      <xdr:rowOff>86378</xdr:rowOff>
    </xdr:to>
    <xdr:sp macro="" textlink="">
      <xdr:nvSpPr>
        <xdr:cNvPr id="221" name="楕円 220"/>
        <xdr:cNvSpPr/>
      </xdr:nvSpPr>
      <xdr:spPr>
        <a:xfrm>
          <a:off x="2286000" y="140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96555</xdr:rowOff>
    </xdr:from>
    <xdr:ext cx="762000" cy="259045"/>
    <xdr:sp macro="" textlink="">
      <xdr:nvSpPr>
        <xdr:cNvPr id="222" name="テキスト ボックス 221"/>
        <xdr:cNvSpPr txBox="1"/>
      </xdr:nvSpPr>
      <xdr:spPr>
        <a:xfrm>
          <a:off x="1955800" y="1381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129116</xdr:rowOff>
    </xdr:from>
    <xdr:to>
      <xdr:col>7</xdr:col>
      <xdr:colOff>31750</xdr:colOff>
      <xdr:row>82</xdr:row>
      <xdr:rowOff>59266</xdr:rowOff>
    </xdr:to>
    <xdr:sp macro="" textlink="">
      <xdr:nvSpPr>
        <xdr:cNvPr id="223" name="楕円 222"/>
        <xdr:cNvSpPr/>
      </xdr:nvSpPr>
      <xdr:spPr>
        <a:xfrm>
          <a:off x="1397000" y="14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69443</xdr:rowOff>
    </xdr:from>
    <xdr:ext cx="762000" cy="259045"/>
    <xdr:sp macro="" textlink="">
      <xdr:nvSpPr>
        <xdr:cNvPr id="224" name="テキスト ボックス 223"/>
        <xdr:cNvSpPr txBox="1"/>
      </xdr:nvSpPr>
      <xdr:spPr>
        <a:xfrm>
          <a:off x="10668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２％の給与カットを継続実施しているため，類似団体と同水準となっている。給与カットについては，継続して実施する予定であり，今後もより一層の給与水準の適正化に努める。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ラスパイレス指数は当該資料作成時点において，平成３０年度調査結果が未公表のため，前年度の数値を引用している。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8" name="直線コネクタ 257"/>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85</xdr:row>
      <xdr:rowOff>152400</xdr:rowOff>
    </xdr:to>
    <xdr:cxnSp macro="">
      <xdr:nvCxnSpPr>
        <xdr:cNvPr id="261" name="直線コネクタ 260"/>
        <xdr:cNvCxnSpPr/>
      </xdr:nvCxnSpPr>
      <xdr:spPr>
        <a:xfrm>
          <a:off x="15290800" y="1470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85</xdr:row>
      <xdr:rowOff>136313</xdr:rowOff>
    </xdr:to>
    <xdr:cxnSp macro="">
      <xdr:nvCxnSpPr>
        <xdr:cNvPr id="264" name="直線コネクタ 263"/>
        <xdr:cNvCxnSpPr/>
      </xdr:nvCxnSpPr>
      <xdr:spPr>
        <a:xfrm>
          <a:off x="14401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152400</xdr:rowOff>
    </xdr:to>
    <xdr:cxnSp macro="">
      <xdr:nvCxnSpPr>
        <xdr:cNvPr id="267" name="直線コネクタ 266"/>
        <xdr:cNvCxnSpPr/>
      </xdr:nvCxnSpPr>
      <xdr:spPr>
        <a:xfrm flipV="1">
          <a:off x="13512800" y="1466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9" name="楕円 278"/>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0" name="テキスト ボックス 27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81" name="楕円 280"/>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440</xdr:rowOff>
    </xdr:from>
    <xdr:ext cx="762000" cy="259045"/>
    <xdr:sp macro="" textlink="">
      <xdr:nvSpPr>
        <xdr:cNvPr id="282" name="テキスト ボックス 281"/>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83" name="楕円 282"/>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84" name="テキスト ボックス 283"/>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新規採用抑制策等による職員削減により，類似団体とほぼ並んでいる。引き続き行政改革大網及び定員適正化計画に基づき職員数の適正な水準を推移するよう努める。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41561</xdr:rowOff>
    </xdr:from>
    <xdr:to>
      <xdr:col>81</xdr:col>
      <xdr:colOff>44450</xdr:colOff>
      <xdr:row>61</xdr:row>
      <xdr:rowOff>58451</xdr:rowOff>
    </xdr:to>
    <xdr:cxnSp macro="">
      <xdr:nvCxnSpPr>
        <xdr:cNvPr id="317" name="直線コネクタ 316"/>
        <xdr:cNvCxnSpPr/>
      </xdr:nvCxnSpPr>
      <xdr:spPr>
        <a:xfrm>
          <a:off x="16179800" y="10500011"/>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41561</xdr:rowOff>
    </xdr:from>
    <xdr:to>
      <xdr:col>77</xdr:col>
      <xdr:colOff>44450</xdr:colOff>
      <xdr:row>61</xdr:row>
      <xdr:rowOff>45180</xdr:rowOff>
    </xdr:to>
    <xdr:cxnSp macro="">
      <xdr:nvCxnSpPr>
        <xdr:cNvPr id="320" name="直線コネクタ 319"/>
        <xdr:cNvCxnSpPr/>
      </xdr:nvCxnSpPr>
      <xdr:spPr>
        <a:xfrm flipV="1">
          <a:off x="15290800" y="1050001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16828</xdr:rowOff>
    </xdr:from>
    <xdr:to>
      <xdr:col>72</xdr:col>
      <xdr:colOff>203200</xdr:colOff>
      <xdr:row>61</xdr:row>
      <xdr:rowOff>45180</xdr:rowOff>
    </xdr:to>
    <xdr:cxnSp macro="">
      <xdr:nvCxnSpPr>
        <xdr:cNvPr id="323" name="直線コネクタ 322"/>
        <xdr:cNvCxnSpPr/>
      </xdr:nvCxnSpPr>
      <xdr:spPr>
        <a:xfrm>
          <a:off x="14401800" y="10475278"/>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16828</xdr:rowOff>
    </xdr:from>
    <xdr:to>
      <xdr:col>68</xdr:col>
      <xdr:colOff>152400</xdr:colOff>
      <xdr:row>61</xdr:row>
      <xdr:rowOff>23463</xdr:rowOff>
    </xdr:to>
    <xdr:cxnSp macro="">
      <xdr:nvCxnSpPr>
        <xdr:cNvPr id="326" name="直線コネクタ 325"/>
        <xdr:cNvCxnSpPr/>
      </xdr:nvCxnSpPr>
      <xdr:spPr>
        <a:xfrm flipV="1">
          <a:off x="13512800" y="1047527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7651</xdr:rowOff>
    </xdr:from>
    <xdr:to>
      <xdr:col>81</xdr:col>
      <xdr:colOff>95250</xdr:colOff>
      <xdr:row>61</xdr:row>
      <xdr:rowOff>109251</xdr:rowOff>
    </xdr:to>
    <xdr:sp macro="" textlink="">
      <xdr:nvSpPr>
        <xdr:cNvPr id="336" name="楕円 335"/>
        <xdr:cNvSpPr/>
      </xdr:nvSpPr>
      <xdr:spPr>
        <a:xfrm>
          <a:off x="16967200" y="104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24178</xdr:rowOff>
    </xdr:from>
    <xdr:ext cx="762000" cy="259045"/>
    <xdr:sp macro="" textlink="">
      <xdr:nvSpPr>
        <xdr:cNvPr id="337" name="定員管理の状況該当値テキスト"/>
        <xdr:cNvSpPr txBox="1"/>
      </xdr:nvSpPr>
      <xdr:spPr>
        <a:xfrm>
          <a:off x="17106900" y="103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162211</xdr:rowOff>
    </xdr:from>
    <xdr:to>
      <xdr:col>77</xdr:col>
      <xdr:colOff>95250</xdr:colOff>
      <xdr:row>61</xdr:row>
      <xdr:rowOff>92361</xdr:rowOff>
    </xdr:to>
    <xdr:sp macro="" textlink="">
      <xdr:nvSpPr>
        <xdr:cNvPr id="338" name="楕円 337"/>
        <xdr:cNvSpPr/>
      </xdr:nvSpPr>
      <xdr:spPr>
        <a:xfrm>
          <a:off x="16129000" y="10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102538</xdr:rowOff>
    </xdr:from>
    <xdr:ext cx="736600" cy="259045"/>
    <xdr:sp macro="" textlink="">
      <xdr:nvSpPr>
        <xdr:cNvPr id="339" name="テキスト ボックス 33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165830</xdr:rowOff>
    </xdr:from>
    <xdr:to>
      <xdr:col>73</xdr:col>
      <xdr:colOff>44450</xdr:colOff>
      <xdr:row>61</xdr:row>
      <xdr:rowOff>95980</xdr:rowOff>
    </xdr:to>
    <xdr:sp macro="" textlink="">
      <xdr:nvSpPr>
        <xdr:cNvPr id="340" name="楕円 339"/>
        <xdr:cNvSpPr/>
      </xdr:nvSpPr>
      <xdr:spPr>
        <a:xfrm>
          <a:off x="152400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80757</xdr:rowOff>
    </xdr:from>
    <xdr:ext cx="762000" cy="259045"/>
    <xdr:sp macro="" textlink="">
      <xdr:nvSpPr>
        <xdr:cNvPr id="341" name="テキスト ボックス 340"/>
        <xdr:cNvSpPr txBox="1"/>
      </xdr:nvSpPr>
      <xdr:spPr>
        <a:xfrm>
          <a:off x="14909800" y="105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137478</xdr:rowOff>
    </xdr:from>
    <xdr:to>
      <xdr:col>68</xdr:col>
      <xdr:colOff>203200</xdr:colOff>
      <xdr:row>61</xdr:row>
      <xdr:rowOff>67628</xdr:rowOff>
    </xdr:to>
    <xdr:sp macro="" textlink="">
      <xdr:nvSpPr>
        <xdr:cNvPr id="342" name="楕円 341"/>
        <xdr:cNvSpPr/>
      </xdr:nvSpPr>
      <xdr:spPr>
        <a:xfrm>
          <a:off x="14351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77805</xdr:rowOff>
    </xdr:from>
    <xdr:ext cx="762000" cy="259045"/>
    <xdr:sp macro="" textlink="">
      <xdr:nvSpPr>
        <xdr:cNvPr id="343" name="テキスト ボックス 342"/>
        <xdr:cNvSpPr txBox="1"/>
      </xdr:nvSpPr>
      <xdr:spPr>
        <a:xfrm>
          <a:off x="14020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144113</xdr:rowOff>
    </xdr:from>
    <xdr:to>
      <xdr:col>64</xdr:col>
      <xdr:colOff>152400</xdr:colOff>
      <xdr:row>61</xdr:row>
      <xdr:rowOff>74263</xdr:rowOff>
    </xdr:to>
    <xdr:sp macro="" textlink="">
      <xdr:nvSpPr>
        <xdr:cNvPr id="344" name="楕円 343"/>
        <xdr:cNvSpPr/>
      </xdr:nvSpPr>
      <xdr:spPr>
        <a:xfrm>
          <a:off x="13462000" y="10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84440</xdr:rowOff>
    </xdr:from>
    <xdr:ext cx="762000" cy="259045"/>
    <xdr:sp macro="" textlink="">
      <xdr:nvSpPr>
        <xdr:cNvPr id="345" name="テキスト ボックス 344"/>
        <xdr:cNvSpPr txBox="1"/>
      </xdr:nvSpPr>
      <xdr:spPr>
        <a:xfrm>
          <a:off x="13131800" y="1019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事業の償還終了，新規起債の抑制により実質公債比率は減少傾向にある。今年度実質公債費比率が上がった要因としては，交付税基礎数値（公債費）の報告誤りに伴い算入公債費が減少したためであ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年度決算において錯誤措置額として算入公債費が増となる予定である。新規起債の抑制など実質公債比率については，適正な水準の確保に努める。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153416</xdr:rowOff>
    </xdr:to>
    <xdr:cxnSp macro="">
      <xdr:nvCxnSpPr>
        <xdr:cNvPr id="376" name="直線コネクタ 375"/>
        <xdr:cNvCxnSpPr/>
      </xdr:nvCxnSpPr>
      <xdr:spPr>
        <a:xfrm>
          <a:off x="16179800" y="712495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105156</xdr:rowOff>
    </xdr:to>
    <xdr:cxnSp macro="">
      <xdr:nvCxnSpPr>
        <xdr:cNvPr id="379" name="直線コネクタ 378"/>
        <xdr:cNvCxnSpPr/>
      </xdr:nvCxnSpPr>
      <xdr:spPr>
        <a:xfrm flipV="1">
          <a:off x="15290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158242</xdr:rowOff>
    </xdr:to>
    <xdr:cxnSp macro="">
      <xdr:nvCxnSpPr>
        <xdr:cNvPr id="382" name="直線コネクタ 381"/>
        <xdr:cNvCxnSpPr/>
      </xdr:nvCxnSpPr>
      <xdr:spPr>
        <a:xfrm flipV="1">
          <a:off x="14401800" y="71346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41</xdr:row>
      <xdr:rowOff>167894</xdr:rowOff>
    </xdr:to>
    <xdr:cxnSp macro="">
      <xdr:nvCxnSpPr>
        <xdr:cNvPr id="385" name="直線コネクタ 384"/>
        <xdr:cNvCxnSpPr/>
      </xdr:nvCxnSpPr>
      <xdr:spPr>
        <a:xfrm flipV="1">
          <a:off x="13512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5" name="楕円 394"/>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6"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7" name="楕円 396"/>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8" name="テキスト ボックス 397"/>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399" name="楕円 398"/>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400" name="テキスト ボックス 399"/>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1" name="楕円 400"/>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2" name="テキスト ボックス 40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3" name="楕円 402"/>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404" name="テキスト ボックス 403"/>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光ブロードバンド導入事業や公園長寿命化事業など大規模の起債事業等により，地方債残高は増加した。しかしながら，団塊世代の大量退職が続いていることと新規採用職員を抑制していることから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退職手当負担見込額が減少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将来負担比率は減少した。</a:t>
          </a:r>
          <a:endParaRPr lang="ja-JP" altLang="ja-JP">
            <a:effectLst/>
          </a:endParaRPr>
        </a:p>
        <a:p>
          <a:r>
            <a:rPr kumimoji="1" lang="ja-JP" altLang="ja-JP" sz="1100">
              <a:solidFill>
                <a:schemeClr val="dk1"/>
              </a:solidFill>
              <a:effectLst/>
              <a:latin typeface="+mn-lt"/>
              <a:ea typeface="+mn-ea"/>
              <a:cs typeface="+mn-cs"/>
            </a:rPr>
            <a:t>　依然として類似団体より数値が高いため，新規事業の実施について，厳しく点検を行い，財政の健全化に努める。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151342</xdr:rowOff>
    </xdr:from>
    <xdr:to>
      <xdr:col>81</xdr:col>
      <xdr:colOff>44450</xdr:colOff>
      <xdr:row>15</xdr:row>
      <xdr:rowOff>50673</xdr:rowOff>
    </xdr:to>
    <xdr:cxnSp macro="">
      <xdr:nvCxnSpPr>
        <xdr:cNvPr id="438" name="直線コネクタ 437"/>
        <xdr:cNvCxnSpPr/>
      </xdr:nvCxnSpPr>
      <xdr:spPr>
        <a:xfrm flipV="1">
          <a:off x="16179800" y="2551642"/>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53086</xdr:rowOff>
    </xdr:to>
    <xdr:cxnSp macro="">
      <xdr:nvCxnSpPr>
        <xdr:cNvPr id="441" name="直線コネクタ 440"/>
        <xdr:cNvCxnSpPr/>
      </xdr:nvCxnSpPr>
      <xdr:spPr>
        <a:xfrm flipV="1">
          <a:off x="15290800" y="262242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21717</xdr:rowOff>
    </xdr:from>
    <xdr:to>
      <xdr:col>72</xdr:col>
      <xdr:colOff>203200</xdr:colOff>
      <xdr:row>15</xdr:row>
      <xdr:rowOff>53086</xdr:rowOff>
    </xdr:to>
    <xdr:cxnSp macro="">
      <xdr:nvCxnSpPr>
        <xdr:cNvPr id="444" name="直線コネクタ 443"/>
        <xdr:cNvCxnSpPr/>
      </xdr:nvCxnSpPr>
      <xdr:spPr>
        <a:xfrm>
          <a:off x="14401800" y="259346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152950</xdr:rowOff>
    </xdr:from>
    <xdr:to>
      <xdr:col>68</xdr:col>
      <xdr:colOff>152400</xdr:colOff>
      <xdr:row>15</xdr:row>
      <xdr:rowOff>21717</xdr:rowOff>
    </xdr:to>
    <xdr:cxnSp macro="">
      <xdr:nvCxnSpPr>
        <xdr:cNvPr id="447" name="直線コネクタ 446"/>
        <xdr:cNvCxnSpPr/>
      </xdr:nvCxnSpPr>
      <xdr:spPr>
        <a:xfrm>
          <a:off x="13512800" y="2553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100542</xdr:rowOff>
    </xdr:from>
    <xdr:to>
      <xdr:col>81</xdr:col>
      <xdr:colOff>95250</xdr:colOff>
      <xdr:row>15</xdr:row>
      <xdr:rowOff>30692</xdr:rowOff>
    </xdr:to>
    <xdr:sp macro="" textlink="">
      <xdr:nvSpPr>
        <xdr:cNvPr id="457" name="楕円 456"/>
        <xdr:cNvSpPr/>
      </xdr:nvSpPr>
      <xdr:spPr>
        <a:xfrm>
          <a:off x="169672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72619</xdr:rowOff>
    </xdr:from>
    <xdr:ext cx="762000" cy="259045"/>
    <xdr:sp macro="" textlink="">
      <xdr:nvSpPr>
        <xdr:cNvPr id="458" name="将来負担の状況該当値テキスト"/>
        <xdr:cNvSpPr txBox="1"/>
      </xdr:nvSpPr>
      <xdr:spPr>
        <a:xfrm>
          <a:off x="17106900" y="247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59" name="楕円 458"/>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60" name="テキスト ボックス 459"/>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61" name="楕円 460"/>
        <xdr:cNvSpPr/>
      </xdr:nvSpPr>
      <xdr:spPr>
        <a:xfrm>
          <a:off x="15240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88663</xdr:rowOff>
    </xdr:from>
    <xdr:ext cx="762000" cy="259045"/>
    <xdr:sp macro="" textlink="">
      <xdr:nvSpPr>
        <xdr:cNvPr id="462" name="テキスト ボックス 461"/>
        <xdr:cNvSpPr txBox="1"/>
      </xdr:nvSpPr>
      <xdr:spPr>
        <a:xfrm>
          <a:off x="14909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142367</xdr:rowOff>
    </xdr:from>
    <xdr:to>
      <xdr:col>68</xdr:col>
      <xdr:colOff>203200</xdr:colOff>
      <xdr:row>15</xdr:row>
      <xdr:rowOff>72517</xdr:rowOff>
    </xdr:to>
    <xdr:sp macro="" textlink="">
      <xdr:nvSpPr>
        <xdr:cNvPr id="463" name="楕円 462"/>
        <xdr:cNvSpPr/>
      </xdr:nvSpPr>
      <xdr:spPr>
        <a:xfrm>
          <a:off x="14351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57294</xdr:rowOff>
    </xdr:from>
    <xdr:ext cx="762000" cy="259045"/>
    <xdr:sp macro="" textlink="">
      <xdr:nvSpPr>
        <xdr:cNvPr id="464" name="テキスト ボックス 463"/>
        <xdr:cNvSpPr txBox="1"/>
      </xdr:nvSpPr>
      <xdr:spPr>
        <a:xfrm>
          <a:off x="14020800" y="262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102150</xdr:rowOff>
    </xdr:from>
    <xdr:to>
      <xdr:col>64</xdr:col>
      <xdr:colOff>152400</xdr:colOff>
      <xdr:row>15</xdr:row>
      <xdr:rowOff>32300</xdr:rowOff>
    </xdr:to>
    <xdr:sp macro="" textlink="">
      <xdr:nvSpPr>
        <xdr:cNvPr id="465" name="楕円 464"/>
        <xdr:cNvSpPr/>
      </xdr:nvSpPr>
      <xdr:spPr>
        <a:xfrm>
          <a:off x="13462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17077</xdr:rowOff>
    </xdr:from>
    <xdr:ext cx="762000" cy="259045"/>
    <xdr:sp macro="" textlink="">
      <xdr:nvSpPr>
        <xdr:cNvPr id="466" name="テキスト ボックス 465"/>
        <xdr:cNvSpPr txBox="1"/>
      </xdr:nvSpPr>
      <xdr:spPr>
        <a:xfrm>
          <a:off x="13131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給与水準が類似団体と比較して高いために，経常収支比率の人件費が高くなっている。給与制度についての提言や定員管理計画に基づく職員数の減など行政改革への取組を通じて人件費の削減に努める。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44704</xdr:rowOff>
    </xdr:to>
    <xdr:cxnSp macro="">
      <xdr:nvCxnSpPr>
        <xdr:cNvPr id="64" name="直線コネクタ 63"/>
        <xdr:cNvCxnSpPr/>
      </xdr:nvCxnSpPr>
      <xdr:spPr>
        <a:xfrm flipV="1">
          <a:off x="3987800" y="6536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53848</xdr:rowOff>
    </xdr:to>
    <xdr:cxnSp macro="">
      <xdr:nvCxnSpPr>
        <xdr:cNvPr id="67" name="直線コネクタ 66"/>
        <xdr:cNvCxnSpPr/>
      </xdr:nvCxnSpPr>
      <xdr:spPr>
        <a:xfrm flipV="1">
          <a:off x="3098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99568</xdr:rowOff>
    </xdr:to>
    <xdr:cxnSp macro="">
      <xdr:nvCxnSpPr>
        <xdr:cNvPr id="70" name="直線コネクタ 69"/>
        <xdr:cNvCxnSpPr/>
      </xdr:nvCxnSpPr>
      <xdr:spPr>
        <a:xfrm flipV="1">
          <a:off x="2209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99568</xdr:rowOff>
    </xdr:to>
    <xdr:cxnSp macro="">
      <xdr:nvCxnSpPr>
        <xdr:cNvPr id="73" name="直線コネクタ 72"/>
        <xdr:cNvCxnSpPr/>
      </xdr:nvCxnSpPr>
      <xdr:spPr>
        <a:xfrm>
          <a:off x="1320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毎年の予算編成に関してシーリングを設定し，事務事業の改善・合理化に努め，執行方法の効率化を図った結果，類似団体平均に比べ低くなっている。しかし委託業務の増加から物件費が微増傾向にあるので，今後も行財政改革を通じて経費の削減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147574</xdr:rowOff>
    </xdr:from>
    <xdr:to>
      <xdr:col>82</xdr:col>
      <xdr:colOff>107950</xdr:colOff>
      <xdr:row>14</xdr:row>
      <xdr:rowOff>40132</xdr:rowOff>
    </xdr:to>
    <xdr:cxnSp macro="">
      <xdr:nvCxnSpPr>
        <xdr:cNvPr id="123" name="直線コネクタ 122"/>
        <xdr:cNvCxnSpPr/>
      </xdr:nvCxnSpPr>
      <xdr:spPr>
        <a:xfrm>
          <a:off x="15671800" y="23764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13</xdr:row>
      <xdr:rowOff>147574</xdr:rowOff>
    </xdr:to>
    <xdr:cxnSp macro="">
      <xdr:nvCxnSpPr>
        <xdr:cNvPr id="126" name="直線コネクタ 125"/>
        <xdr:cNvCxnSpPr/>
      </xdr:nvCxnSpPr>
      <xdr:spPr>
        <a:xfrm>
          <a:off x="14782800" y="23215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74422</xdr:rowOff>
    </xdr:from>
    <xdr:to>
      <xdr:col>73</xdr:col>
      <xdr:colOff>180975</xdr:colOff>
      <xdr:row>13</xdr:row>
      <xdr:rowOff>92710</xdr:rowOff>
    </xdr:to>
    <xdr:cxnSp macro="">
      <xdr:nvCxnSpPr>
        <xdr:cNvPr id="129" name="直線コネクタ 128"/>
        <xdr:cNvCxnSpPr/>
      </xdr:nvCxnSpPr>
      <xdr:spPr>
        <a:xfrm>
          <a:off x="13893800" y="23032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74422</xdr:rowOff>
    </xdr:from>
    <xdr:to>
      <xdr:col>69</xdr:col>
      <xdr:colOff>92075</xdr:colOff>
      <xdr:row>13</xdr:row>
      <xdr:rowOff>88138</xdr:rowOff>
    </xdr:to>
    <xdr:cxnSp macro="">
      <xdr:nvCxnSpPr>
        <xdr:cNvPr id="132" name="直線コネクタ 131"/>
        <xdr:cNvCxnSpPr/>
      </xdr:nvCxnSpPr>
      <xdr:spPr>
        <a:xfrm flipV="1">
          <a:off x="13004800" y="2303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160782</xdr:rowOff>
    </xdr:from>
    <xdr:to>
      <xdr:col>82</xdr:col>
      <xdr:colOff>158750</xdr:colOff>
      <xdr:row>14</xdr:row>
      <xdr:rowOff>90932</xdr:rowOff>
    </xdr:to>
    <xdr:sp macro="" textlink="">
      <xdr:nvSpPr>
        <xdr:cNvPr id="142" name="楕円 141"/>
        <xdr:cNvSpPr/>
      </xdr:nvSpPr>
      <xdr:spPr>
        <a:xfrm>
          <a:off x="164592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5859</xdr:rowOff>
    </xdr:from>
    <xdr:ext cx="762000" cy="259045"/>
    <xdr:sp macro="" textlink="">
      <xdr:nvSpPr>
        <xdr:cNvPr id="143" name="物件費該当値テキスト"/>
        <xdr:cNvSpPr txBox="1"/>
      </xdr:nvSpPr>
      <xdr:spPr>
        <a:xfrm>
          <a:off x="16598900" y="223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96774</xdr:rowOff>
    </xdr:from>
    <xdr:to>
      <xdr:col>78</xdr:col>
      <xdr:colOff>120650</xdr:colOff>
      <xdr:row>14</xdr:row>
      <xdr:rowOff>26924</xdr:rowOff>
    </xdr:to>
    <xdr:sp macro="" textlink="">
      <xdr:nvSpPr>
        <xdr:cNvPr id="144" name="楕円 143"/>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37101</xdr:rowOff>
    </xdr:from>
    <xdr:ext cx="736600" cy="259045"/>
    <xdr:sp macro="" textlink="">
      <xdr:nvSpPr>
        <xdr:cNvPr id="145" name="テキスト ボックス 144"/>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46" name="楕円 145"/>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153687</xdr:rowOff>
    </xdr:from>
    <xdr:ext cx="762000" cy="259045"/>
    <xdr:sp macro="" textlink="">
      <xdr:nvSpPr>
        <xdr:cNvPr id="147" name="テキスト ボックス 146"/>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23622</xdr:rowOff>
    </xdr:from>
    <xdr:to>
      <xdr:col>69</xdr:col>
      <xdr:colOff>142875</xdr:colOff>
      <xdr:row>13</xdr:row>
      <xdr:rowOff>125222</xdr:rowOff>
    </xdr:to>
    <xdr:sp macro="" textlink="">
      <xdr:nvSpPr>
        <xdr:cNvPr id="148" name="楕円 147"/>
        <xdr:cNvSpPr/>
      </xdr:nvSpPr>
      <xdr:spPr>
        <a:xfrm>
          <a:off x="13843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135399</xdr:rowOff>
    </xdr:from>
    <xdr:ext cx="762000" cy="259045"/>
    <xdr:sp macro="" textlink="">
      <xdr:nvSpPr>
        <xdr:cNvPr id="149" name="テキスト ボックス 148"/>
        <xdr:cNvSpPr txBox="1"/>
      </xdr:nvSpPr>
      <xdr:spPr>
        <a:xfrm>
          <a:off x="13512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37338</xdr:rowOff>
    </xdr:from>
    <xdr:to>
      <xdr:col>65</xdr:col>
      <xdr:colOff>53975</xdr:colOff>
      <xdr:row>13</xdr:row>
      <xdr:rowOff>138938</xdr:rowOff>
    </xdr:to>
    <xdr:sp macro="" textlink="">
      <xdr:nvSpPr>
        <xdr:cNvPr id="150" name="楕円 149"/>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149115</xdr:rowOff>
    </xdr:from>
    <xdr:ext cx="762000" cy="259045"/>
    <xdr:sp macro="" textlink="">
      <xdr:nvSpPr>
        <xdr:cNvPr id="151" name="テキスト ボックス 150"/>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が類似団体に比べ高い。社会福祉費における障害者自立支援給付事業等が毎年増加傾向にあることなどが要因となっている。扶助費全般について所得制限や単価，対象者など国・県の制度に上乗せしているもののほか，町単独で実施している制度についての見直し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165100</xdr:rowOff>
    </xdr:to>
    <xdr:cxnSp macro="">
      <xdr:nvCxnSpPr>
        <xdr:cNvPr id="184" name="直線コネクタ 183"/>
        <xdr:cNvCxnSpPr/>
      </xdr:nvCxnSpPr>
      <xdr:spPr>
        <a:xfrm>
          <a:off x="3987800" y="9728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50800</xdr:rowOff>
    </xdr:to>
    <xdr:cxnSp macro="">
      <xdr:nvCxnSpPr>
        <xdr:cNvPr id="187" name="直線コネクタ 186"/>
        <xdr:cNvCxnSpPr/>
      </xdr:nvCxnSpPr>
      <xdr:spPr>
        <a:xfrm flipV="1">
          <a:off x="3098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50800</xdr:rowOff>
    </xdr:to>
    <xdr:cxnSp macro="">
      <xdr:nvCxnSpPr>
        <xdr:cNvPr id="190" name="直線コネクタ 189"/>
        <xdr:cNvCxnSpPr/>
      </xdr:nvCxnSpPr>
      <xdr:spPr>
        <a:xfrm>
          <a:off x="2209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193" name="直線コネクタ 192"/>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8" name="テキスト ボックス 20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2" name="テキスト ボックス 21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費用については，国民健康保険・介護保険・後期高齢者医療等の特別会計への繰出金の占める割合が高くなっている。高齢化率の上昇に伴い，医療費・介護給付も増加する傾向が予想されるが，各保険料の適正化・収納対策を図ることなどにより特別会計の財政健全化を図り，一般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44704</xdr:rowOff>
    </xdr:to>
    <xdr:cxnSp macro="">
      <xdr:nvCxnSpPr>
        <xdr:cNvPr id="242" name="直線コネクタ 241"/>
        <xdr:cNvCxnSpPr/>
      </xdr:nvCxnSpPr>
      <xdr:spPr>
        <a:xfrm>
          <a:off x="15671800" y="9636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62992</xdr:rowOff>
    </xdr:to>
    <xdr:cxnSp macro="">
      <xdr:nvCxnSpPr>
        <xdr:cNvPr id="245" name="直線コネクタ 244"/>
        <xdr:cNvCxnSpPr/>
      </xdr:nvCxnSpPr>
      <xdr:spPr>
        <a:xfrm flipV="1">
          <a:off x="14782800" y="9636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62992</xdr:rowOff>
    </xdr:to>
    <xdr:cxnSp macro="">
      <xdr:nvCxnSpPr>
        <xdr:cNvPr id="248" name="直線コネクタ 247"/>
        <xdr:cNvCxnSpPr/>
      </xdr:nvCxnSpPr>
      <xdr:spPr>
        <a:xfrm>
          <a:off x="13893800" y="9664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62992</xdr:rowOff>
    </xdr:to>
    <xdr:cxnSp macro="">
      <xdr:nvCxnSpPr>
        <xdr:cNvPr id="251" name="直線コネクタ 250"/>
        <xdr:cNvCxnSpPr/>
      </xdr:nvCxnSpPr>
      <xdr:spPr>
        <a:xfrm>
          <a:off x="13004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5" name="楕円 264"/>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6" name="テキスト ボックス 265"/>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補助費等は類似団体平均に比べ高くなっている。主に一部事務組合への負担金の増によるもので，種子島産婦人科医院の建設事業費負担等の経費等である。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町単独補助金については，補助金等検討委員会の答申に基づき廃止・縮小を進め，特に運営費補助金については事業の見直し，経費の削減など経営の合理化を図る。一部事務組合による病院事業及びごみ処理施設整備事業，産婦人科医院建設事業等の公債費発生による影響で負担金の増加が見込まれるため，今後は補助費の増加が懸念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161290</xdr:rowOff>
    </xdr:to>
    <xdr:cxnSp macro="">
      <xdr:nvCxnSpPr>
        <xdr:cNvPr id="300" name="直線コネクタ 299"/>
        <xdr:cNvCxnSpPr/>
      </xdr:nvCxnSpPr>
      <xdr:spPr>
        <a:xfrm>
          <a:off x="15671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03" name="直線コネクタ 302"/>
        <xdr:cNvCxnSpPr/>
      </xdr:nvCxnSpPr>
      <xdr:spPr>
        <a:xfrm flipV="1">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129286</xdr:rowOff>
    </xdr:to>
    <xdr:cxnSp macro="">
      <xdr:nvCxnSpPr>
        <xdr:cNvPr id="306" name="直線コネクタ 305"/>
        <xdr:cNvCxnSpPr/>
      </xdr:nvCxnSpPr>
      <xdr:spPr>
        <a:xfrm>
          <a:off x="13893800" y="6427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83566</xdr:rowOff>
    </xdr:to>
    <xdr:cxnSp macro="">
      <xdr:nvCxnSpPr>
        <xdr:cNvPr id="309" name="直線コネクタ 308"/>
        <xdr:cNvCxnSpPr/>
      </xdr:nvCxnSpPr>
      <xdr:spPr>
        <a:xfrm>
          <a:off x="13004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9" name="楕円 31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1" name="楕円 32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2" name="テキスト ボックス 32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3" name="楕円 322"/>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4" name="テキスト ボックス 323"/>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5" name="楕円 324"/>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6" name="テキスト ボックス 325"/>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大規模事業の償還終了により，類似団体の平均とほぼ同等に推移しているが，高い数値にある。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施設の大規模改修や公営住宅の長寿命化対策の償還が始まるなど公債費の増加が見込まれるため，これまで以上に厳しい財政運営となることが予想される。そのため新規発行を伴う普通建設事業については，実施年度の見直し等を行う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104139</xdr:rowOff>
    </xdr:to>
    <xdr:cxnSp macro="">
      <xdr:nvCxnSpPr>
        <xdr:cNvPr id="358" name="直線コネクタ 357"/>
        <xdr:cNvCxnSpPr/>
      </xdr:nvCxnSpPr>
      <xdr:spPr>
        <a:xfrm>
          <a:off x="3987800" y="134406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67563</xdr:rowOff>
    </xdr:to>
    <xdr:cxnSp macro="">
      <xdr:nvCxnSpPr>
        <xdr:cNvPr id="361" name="直線コネクタ 360"/>
        <xdr:cNvCxnSpPr/>
      </xdr:nvCxnSpPr>
      <xdr:spPr>
        <a:xfrm>
          <a:off x="3098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79</xdr:row>
      <xdr:rowOff>19558</xdr:rowOff>
    </xdr:to>
    <xdr:cxnSp macro="">
      <xdr:nvCxnSpPr>
        <xdr:cNvPr id="364" name="直線コネクタ 363"/>
        <xdr:cNvCxnSpPr/>
      </xdr:nvCxnSpPr>
      <xdr:spPr>
        <a:xfrm flipV="1">
          <a:off x="2209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19558</xdr:rowOff>
    </xdr:to>
    <xdr:cxnSp macro="">
      <xdr:nvCxnSpPr>
        <xdr:cNvPr id="367" name="直線コネクタ 366"/>
        <xdr:cNvCxnSpPr/>
      </xdr:nvCxnSpPr>
      <xdr:spPr>
        <a:xfrm>
          <a:off x="1320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77" name="楕円 37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7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79" name="楕円 378"/>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0" name="テキスト ボックス 37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1" name="楕円 380"/>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82" name="テキスト ボックス 381"/>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3" name="楕円 382"/>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4" name="テキスト ボックス 383"/>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85" name="楕円 384"/>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86" name="テキスト ボックス 385"/>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行財政改革や予算執行の適正化等により，物件費など類似団体平均を下回っている項目はあるが，人件費，扶助費，補助費が高いため類似団体平均を上回っている。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給与制度の是正や定員管理計画における職員数の管理削減等により，人件費の縮小を図り，類似団体平均水準で推移するよう努める。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69850</xdr:rowOff>
    </xdr:to>
    <xdr:cxnSp macro="">
      <xdr:nvCxnSpPr>
        <xdr:cNvPr id="421" name="直線コネクタ 420"/>
        <xdr:cNvCxnSpPr/>
      </xdr:nvCxnSpPr>
      <xdr:spPr>
        <a:xfrm>
          <a:off x="15671800" y="13173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76</xdr:row>
      <xdr:rowOff>149861</xdr:rowOff>
    </xdr:to>
    <xdr:cxnSp macro="">
      <xdr:nvCxnSpPr>
        <xdr:cNvPr id="424" name="直線コネクタ 423"/>
        <xdr:cNvCxnSpPr/>
      </xdr:nvCxnSpPr>
      <xdr:spPr>
        <a:xfrm flipV="1">
          <a:off x="14782800" y="13173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76</xdr:row>
      <xdr:rowOff>149861</xdr:rowOff>
    </xdr:to>
    <xdr:cxnSp macro="">
      <xdr:nvCxnSpPr>
        <xdr:cNvPr id="427" name="直線コネクタ 426"/>
        <xdr:cNvCxnSpPr/>
      </xdr:nvCxnSpPr>
      <xdr:spPr>
        <a:xfrm>
          <a:off x="13893800" y="131441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25763</xdr:rowOff>
    </xdr:from>
    <xdr:to>
      <xdr:col>69</xdr:col>
      <xdr:colOff>92075</xdr:colOff>
      <xdr:row>76</xdr:row>
      <xdr:rowOff>113937</xdr:rowOff>
    </xdr:to>
    <xdr:cxnSp macro="">
      <xdr:nvCxnSpPr>
        <xdr:cNvPr id="430" name="直線コネクタ 429"/>
        <xdr:cNvCxnSpPr/>
      </xdr:nvCxnSpPr>
      <xdr:spPr>
        <a:xfrm>
          <a:off x="13004800" y="130559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0" name="楕円 439"/>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1"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2" name="楕円 441"/>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43" name="テキスト ボックス 442"/>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4" name="楕円 44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5" name="テキスト ボックス 444"/>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46" name="楕円 445"/>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149514</xdr:rowOff>
    </xdr:from>
    <xdr:ext cx="762000" cy="259045"/>
    <xdr:sp macro="" textlink="">
      <xdr:nvSpPr>
        <xdr:cNvPr id="447" name="テキスト ボックス 446"/>
        <xdr:cNvSpPr txBox="1"/>
      </xdr:nvSpPr>
      <xdr:spPr>
        <a:xfrm>
          <a:off x="13512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48" name="楕円 447"/>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61340</xdr:rowOff>
    </xdr:from>
    <xdr:ext cx="762000" cy="259045"/>
    <xdr:sp macro="" textlink="">
      <xdr:nvSpPr>
        <xdr:cNvPr id="449" name="テキスト ボックス 448"/>
        <xdr:cNvSpPr txBox="1"/>
      </xdr:nvSpPr>
      <xdr:spPr>
        <a:xfrm>
          <a:off x="12623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141438</xdr:rowOff>
    </xdr:from>
    <xdr:to>
      <xdr:col>29</xdr:col>
      <xdr:colOff>127000</xdr:colOff>
      <xdr:row>16</xdr:row>
      <xdr:rowOff>151382</xdr:rowOff>
    </xdr:to>
    <xdr:cxnSp macro="">
      <xdr:nvCxnSpPr>
        <xdr:cNvPr id="46" name="直線コネクタ 45"/>
        <xdr:cNvCxnSpPr/>
      </xdr:nvCxnSpPr>
      <xdr:spPr bwMode="auto">
        <a:xfrm flipV="1">
          <a:off x="5003800" y="2932263"/>
          <a:ext cx="6477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126215</xdr:rowOff>
    </xdr:from>
    <xdr:ext cx="762000" cy="259045"/>
    <xdr:sp macro="" textlink="">
      <xdr:nvSpPr>
        <xdr:cNvPr id="47" name="人口1人当たり決算額の推移平均値テキスト130"/>
        <xdr:cNvSpPr txBox="1"/>
      </xdr:nvSpPr>
      <xdr:spPr>
        <a:xfrm>
          <a:off x="5740400" y="291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151382</xdr:rowOff>
    </xdr:from>
    <xdr:to>
      <xdr:col>26</xdr:col>
      <xdr:colOff>50800</xdr:colOff>
      <xdr:row>16</xdr:row>
      <xdr:rowOff>159966</xdr:rowOff>
    </xdr:to>
    <xdr:cxnSp macro="">
      <xdr:nvCxnSpPr>
        <xdr:cNvPr id="49" name="直線コネクタ 48"/>
        <xdr:cNvCxnSpPr/>
      </xdr:nvCxnSpPr>
      <xdr:spPr bwMode="auto">
        <a:xfrm flipV="1">
          <a:off x="4305300" y="2942207"/>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159966</xdr:rowOff>
    </xdr:from>
    <xdr:to>
      <xdr:col>22</xdr:col>
      <xdr:colOff>114300</xdr:colOff>
      <xdr:row>16</xdr:row>
      <xdr:rowOff>162835</xdr:rowOff>
    </xdr:to>
    <xdr:cxnSp macro="">
      <xdr:nvCxnSpPr>
        <xdr:cNvPr id="52" name="直線コネクタ 51"/>
        <xdr:cNvCxnSpPr/>
      </xdr:nvCxnSpPr>
      <xdr:spPr bwMode="auto">
        <a:xfrm flipV="1">
          <a:off x="3606800" y="2950791"/>
          <a:ext cx="698500" cy="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162835</xdr:rowOff>
    </xdr:from>
    <xdr:to>
      <xdr:col>18</xdr:col>
      <xdr:colOff>177800</xdr:colOff>
      <xdr:row>17</xdr:row>
      <xdr:rowOff>38088</xdr:rowOff>
    </xdr:to>
    <xdr:cxnSp macro="">
      <xdr:nvCxnSpPr>
        <xdr:cNvPr id="55" name="直線コネクタ 54"/>
        <xdr:cNvCxnSpPr/>
      </xdr:nvCxnSpPr>
      <xdr:spPr bwMode="auto">
        <a:xfrm flipV="1">
          <a:off x="2908300" y="2953660"/>
          <a:ext cx="698500" cy="4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90638</xdr:rowOff>
    </xdr:from>
    <xdr:to>
      <xdr:col>29</xdr:col>
      <xdr:colOff>177800</xdr:colOff>
      <xdr:row>17</xdr:row>
      <xdr:rowOff>20788</xdr:rowOff>
    </xdr:to>
    <xdr:sp macro="" textlink="">
      <xdr:nvSpPr>
        <xdr:cNvPr id="65" name="楕円 64"/>
        <xdr:cNvSpPr/>
      </xdr:nvSpPr>
      <xdr:spPr bwMode="auto">
        <a:xfrm>
          <a:off x="5600700" y="288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107165</xdr:rowOff>
    </xdr:from>
    <xdr:ext cx="762000" cy="259045"/>
    <xdr:sp macro="" textlink="">
      <xdr:nvSpPr>
        <xdr:cNvPr id="66" name="人口1人当たり決算額の推移該当値テキスト130"/>
        <xdr:cNvSpPr txBox="1"/>
      </xdr:nvSpPr>
      <xdr:spPr>
        <a:xfrm>
          <a:off x="5740400" y="272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100582</xdr:rowOff>
    </xdr:from>
    <xdr:to>
      <xdr:col>26</xdr:col>
      <xdr:colOff>101600</xdr:colOff>
      <xdr:row>17</xdr:row>
      <xdr:rowOff>30732</xdr:rowOff>
    </xdr:to>
    <xdr:sp macro="" textlink="">
      <xdr:nvSpPr>
        <xdr:cNvPr id="67" name="楕円 66"/>
        <xdr:cNvSpPr/>
      </xdr:nvSpPr>
      <xdr:spPr bwMode="auto">
        <a:xfrm>
          <a:off x="4953000" y="289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40909</xdr:rowOff>
    </xdr:from>
    <xdr:ext cx="736600" cy="259045"/>
    <xdr:sp macro="" textlink="">
      <xdr:nvSpPr>
        <xdr:cNvPr id="68" name="テキスト ボックス 67"/>
        <xdr:cNvSpPr txBox="1"/>
      </xdr:nvSpPr>
      <xdr:spPr>
        <a:xfrm>
          <a:off x="4622800" y="2660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109166</xdr:rowOff>
    </xdr:from>
    <xdr:to>
      <xdr:col>22</xdr:col>
      <xdr:colOff>165100</xdr:colOff>
      <xdr:row>17</xdr:row>
      <xdr:rowOff>39316</xdr:rowOff>
    </xdr:to>
    <xdr:sp macro="" textlink="">
      <xdr:nvSpPr>
        <xdr:cNvPr id="69" name="楕円 68"/>
        <xdr:cNvSpPr/>
      </xdr:nvSpPr>
      <xdr:spPr bwMode="auto">
        <a:xfrm>
          <a:off x="4254500" y="289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49493</xdr:rowOff>
    </xdr:from>
    <xdr:ext cx="762000" cy="259045"/>
    <xdr:sp macro="" textlink="">
      <xdr:nvSpPr>
        <xdr:cNvPr id="70" name="テキスト ボックス 69"/>
        <xdr:cNvSpPr txBox="1"/>
      </xdr:nvSpPr>
      <xdr:spPr>
        <a:xfrm>
          <a:off x="3924300" y="266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112035</xdr:rowOff>
    </xdr:from>
    <xdr:to>
      <xdr:col>19</xdr:col>
      <xdr:colOff>38100</xdr:colOff>
      <xdr:row>17</xdr:row>
      <xdr:rowOff>42185</xdr:rowOff>
    </xdr:to>
    <xdr:sp macro="" textlink="">
      <xdr:nvSpPr>
        <xdr:cNvPr id="71" name="楕円 70"/>
        <xdr:cNvSpPr/>
      </xdr:nvSpPr>
      <xdr:spPr bwMode="auto">
        <a:xfrm>
          <a:off x="3556000" y="290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52362</xdr:rowOff>
    </xdr:from>
    <xdr:ext cx="762000" cy="259045"/>
    <xdr:sp macro="" textlink="">
      <xdr:nvSpPr>
        <xdr:cNvPr id="72" name="テキスト ボックス 71"/>
        <xdr:cNvSpPr txBox="1"/>
      </xdr:nvSpPr>
      <xdr:spPr>
        <a:xfrm>
          <a:off x="3225800" y="26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158738</xdr:rowOff>
    </xdr:from>
    <xdr:to>
      <xdr:col>15</xdr:col>
      <xdr:colOff>101600</xdr:colOff>
      <xdr:row>17</xdr:row>
      <xdr:rowOff>88888</xdr:rowOff>
    </xdr:to>
    <xdr:sp macro="" textlink="">
      <xdr:nvSpPr>
        <xdr:cNvPr id="73" name="楕円 72"/>
        <xdr:cNvSpPr/>
      </xdr:nvSpPr>
      <xdr:spPr bwMode="auto">
        <a:xfrm>
          <a:off x="2857500" y="294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73665</xdr:rowOff>
    </xdr:from>
    <xdr:ext cx="762000" cy="259045"/>
    <xdr:sp macro="" textlink="">
      <xdr:nvSpPr>
        <xdr:cNvPr id="74" name="テキスト ボックス 73"/>
        <xdr:cNvSpPr txBox="1"/>
      </xdr:nvSpPr>
      <xdr:spPr>
        <a:xfrm>
          <a:off x="2527300" y="30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155869</xdr:rowOff>
    </xdr:from>
    <xdr:to>
      <xdr:col>29</xdr:col>
      <xdr:colOff>127000</xdr:colOff>
      <xdr:row>35</xdr:row>
      <xdr:rowOff>6027</xdr:rowOff>
    </xdr:to>
    <xdr:cxnSp macro="">
      <xdr:nvCxnSpPr>
        <xdr:cNvPr id="108" name="直線コネクタ 107"/>
        <xdr:cNvCxnSpPr/>
      </xdr:nvCxnSpPr>
      <xdr:spPr bwMode="auto">
        <a:xfrm flipV="1">
          <a:off x="5003800" y="6423319"/>
          <a:ext cx="647700" cy="19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6027</xdr:rowOff>
    </xdr:from>
    <xdr:to>
      <xdr:col>26</xdr:col>
      <xdr:colOff>50800</xdr:colOff>
      <xdr:row>35</xdr:row>
      <xdr:rowOff>57081</xdr:rowOff>
    </xdr:to>
    <xdr:cxnSp macro="">
      <xdr:nvCxnSpPr>
        <xdr:cNvPr id="111" name="直線コネクタ 110"/>
        <xdr:cNvCxnSpPr/>
      </xdr:nvCxnSpPr>
      <xdr:spPr bwMode="auto">
        <a:xfrm flipV="1">
          <a:off x="4305300" y="6616377"/>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4917</xdr:rowOff>
    </xdr:from>
    <xdr:to>
      <xdr:col>22</xdr:col>
      <xdr:colOff>114300</xdr:colOff>
      <xdr:row>35</xdr:row>
      <xdr:rowOff>57081</xdr:rowOff>
    </xdr:to>
    <xdr:cxnSp macro="">
      <xdr:nvCxnSpPr>
        <xdr:cNvPr id="114" name="直線コネクタ 113"/>
        <xdr:cNvCxnSpPr/>
      </xdr:nvCxnSpPr>
      <xdr:spPr bwMode="auto">
        <a:xfrm>
          <a:off x="3606800" y="6615267"/>
          <a:ext cx="698500" cy="5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4917</xdr:rowOff>
    </xdr:from>
    <xdr:to>
      <xdr:col>18</xdr:col>
      <xdr:colOff>177800</xdr:colOff>
      <xdr:row>35</xdr:row>
      <xdr:rowOff>17043</xdr:rowOff>
    </xdr:to>
    <xdr:cxnSp macro="">
      <xdr:nvCxnSpPr>
        <xdr:cNvPr id="117" name="直線コネクタ 116"/>
        <xdr:cNvCxnSpPr/>
      </xdr:nvCxnSpPr>
      <xdr:spPr bwMode="auto">
        <a:xfrm flipV="1">
          <a:off x="2908300" y="6615267"/>
          <a:ext cx="698500" cy="1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105069</xdr:rowOff>
    </xdr:from>
    <xdr:to>
      <xdr:col>29</xdr:col>
      <xdr:colOff>177800</xdr:colOff>
      <xdr:row>34</xdr:row>
      <xdr:rowOff>206669</xdr:rowOff>
    </xdr:to>
    <xdr:sp macro="" textlink="">
      <xdr:nvSpPr>
        <xdr:cNvPr id="127" name="楕円 126"/>
        <xdr:cNvSpPr/>
      </xdr:nvSpPr>
      <xdr:spPr bwMode="auto">
        <a:xfrm>
          <a:off x="5600700" y="637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293046</xdr:rowOff>
    </xdr:from>
    <xdr:ext cx="762000" cy="259045"/>
    <xdr:sp macro="" textlink="">
      <xdr:nvSpPr>
        <xdr:cNvPr id="128" name="人口1人当たり決算額の推移該当値テキスト445"/>
        <xdr:cNvSpPr txBox="1"/>
      </xdr:nvSpPr>
      <xdr:spPr>
        <a:xfrm>
          <a:off x="5740400" y="621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298127</xdr:rowOff>
    </xdr:from>
    <xdr:to>
      <xdr:col>26</xdr:col>
      <xdr:colOff>101600</xdr:colOff>
      <xdr:row>35</xdr:row>
      <xdr:rowOff>56827</xdr:rowOff>
    </xdr:to>
    <xdr:sp macro="" textlink="">
      <xdr:nvSpPr>
        <xdr:cNvPr id="129" name="楕円 128"/>
        <xdr:cNvSpPr/>
      </xdr:nvSpPr>
      <xdr:spPr bwMode="auto">
        <a:xfrm>
          <a:off x="4953000" y="656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41604</xdr:rowOff>
    </xdr:from>
    <xdr:ext cx="736600" cy="259045"/>
    <xdr:sp macro="" textlink="">
      <xdr:nvSpPr>
        <xdr:cNvPr id="130" name="テキスト ボックス 129"/>
        <xdr:cNvSpPr txBox="1"/>
      </xdr:nvSpPr>
      <xdr:spPr>
        <a:xfrm>
          <a:off x="4622800" y="665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6281</xdr:rowOff>
    </xdr:from>
    <xdr:to>
      <xdr:col>22</xdr:col>
      <xdr:colOff>165100</xdr:colOff>
      <xdr:row>35</xdr:row>
      <xdr:rowOff>107881</xdr:rowOff>
    </xdr:to>
    <xdr:sp macro="" textlink="">
      <xdr:nvSpPr>
        <xdr:cNvPr id="131" name="楕円 130"/>
        <xdr:cNvSpPr/>
      </xdr:nvSpPr>
      <xdr:spPr bwMode="auto">
        <a:xfrm>
          <a:off x="42545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92658</xdr:rowOff>
    </xdr:from>
    <xdr:ext cx="762000" cy="259045"/>
    <xdr:sp macro="" textlink="">
      <xdr:nvSpPr>
        <xdr:cNvPr id="132" name="テキスト ボックス 131"/>
        <xdr:cNvSpPr txBox="1"/>
      </xdr:nvSpPr>
      <xdr:spPr>
        <a:xfrm>
          <a:off x="3924300" y="670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297017</xdr:rowOff>
    </xdr:from>
    <xdr:to>
      <xdr:col>19</xdr:col>
      <xdr:colOff>38100</xdr:colOff>
      <xdr:row>35</xdr:row>
      <xdr:rowOff>55717</xdr:rowOff>
    </xdr:to>
    <xdr:sp macro="" textlink="">
      <xdr:nvSpPr>
        <xdr:cNvPr id="133" name="楕円 132"/>
        <xdr:cNvSpPr/>
      </xdr:nvSpPr>
      <xdr:spPr bwMode="auto">
        <a:xfrm>
          <a:off x="3556000" y="656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40494</xdr:rowOff>
    </xdr:from>
    <xdr:ext cx="762000" cy="259045"/>
    <xdr:sp macro="" textlink="">
      <xdr:nvSpPr>
        <xdr:cNvPr id="134" name="テキスト ボックス 133"/>
        <xdr:cNvSpPr txBox="1"/>
      </xdr:nvSpPr>
      <xdr:spPr>
        <a:xfrm>
          <a:off x="3225800" y="665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309143</xdr:rowOff>
    </xdr:from>
    <xdr:to>
      <xdr:col>15</xdr:col>
      <xdr:colOff>101600</xdr:colOff>
      <xdr:row>35</xdr:row>
      <xdr:rowOff>67843</xdr:rowOff>
    </xdr:to>
    <xdr:sp macro="" textlink="">
      <xdr:nvSpPr>
        <xdr:cNvPr id="135" name="楕円 134"/>
        <xdr:cNvSpPr/>
      </xdr:nvSpPr>
      <xdr:spPr bwMode="auto">
        <a:xfrm>
          <a:off x="28575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52620</xdr:rowOff>
    </xdr:from>
    <xdr:ext cx="762000" cy="259045"/>
    <xdr:sp macro="" textlink="">
      <xdr:nvSpPr>
        <xdr:cNvPr id="136" name="テキスト ボックス 135"/>
        <xdr:cNvSpPr txBox="1"/>
      </xdr:nvSpPr>
      <xdr:spPr>
        <a:xfrm>
          <a:off x="2527300" y="66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27465</xdr:rowOff>
    </xdr:from>
    <xdr:to>
      <xdr:col>24</xdr:col>
      <xdr:colOff>63500</xdr:colOff>
      <xdr:row>35</xdr:row>
      <xdr:rowOff>36518</xdr:rowOff>
    </xdr:to>
    <xdr:cxnSp macro="">
      <xdr:nvCxnSpPr>
        <xdr:cNvPr id="61" name="直線コネクタ 60"/>
        <xdr:cNvCxnSpPr/>
      </xdr:nvCxnSpPr>
      <xdr:spPr>
        <a:xfrm>
          <a:off x="3797300" y="6028215"/>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27465</xdr:rowOff>
    </xdr:from>
    <xdr:to>
      <xdr:col>19</xdr:col>
      <xdr:colOff>177800</xdr:colOff>
      <xdr:row>35</xdr:row>
      <xdr:rowOff>35931</xdr:rowOff>
    </xdr:to>
    <xdr:cxnSp macro="">
      <xdr:nvCxnSpPr>
        <xdr:cNvPr id="64" name="直線コネクタ 63"/>
        <xdr:cNvCxnSpPr/>
      </xdr:nvCxnSpPr>
      <xdr:spPr>
        <a:xfrm flipV="1">
          <a:off x="2908300" y="6028215"/>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35931</xdr:rowOff>
    </xdr:from>
    <xdr:to>
      <xdr:col>15</xdr:col>
      <xdr:colOff>50800</xdr:colOff>
      <xdr:row>35</xdr:row>
      <xdr:rowOff>47742</xdr:rowOff>
    </xdr:to>
    <xdr:cxnSp macro="">
      <xdr:nvCxnSpPr>
        <xdr:cNvPr id="67" name="直線コネクタ 66"/>
        <xdr:cNvCxnSpPr/>
      </xdr:nvCxnSpPr>
      <xdr:spPr>
        <a:xfrm flipV="1">
          <a:off x="2019300" y="603668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47742</xdr:rowOff>
    </xdr:from>
    <xdr:to>
      <xdr:col>10</xdr:col>
      <xdr:colOff>114300</xdr:colOff>
      <xdr:row>35</xdr:row>
      <xdr:rowOff>85903</xdr:rowOff>
    </xdr:to>
    <xdr:cxnSp macro="">
      <xdr:nvCxnSpPr>
        <xdr:cNvPr id="70" name="直線コネクタ 69"/>
        <xdr:cNvCxnSpPr/>
      </xdr:nvCxnSpPr>
      <xdr:spPr>
        <a:xfrm flipV="1">
          <a:off x="1130300" y="6048492"/>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157168</xdr:rowOff>
    </xdr:from>
    <xdr:to>
      <xdr:col>24</xdr:col>
      <xdr:colOff>114300</xdr:colOff>
      <xdr:row>35</xdr:row>
      <xdr:rowOff>87318</xdr:rowOff>
    </xdr:to>
    <xdr:sp macro="" textlink="">
      <xdr:nvSpPr>
        <xdr:cNvPr id="80" name="楕円 79"/>
        <xdr:cNvSpPr/>
      </xdr:nvSpPr>
      <xdr:spPr>
        <a:xfrm>
          <a:off x="4584700" y="59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8595</xdr:rowOff>
    </xdr:from>
    <xdr:ext cx="599010" cy="259045"/>
    <xdr:sp macro="" textlink="">
      <xdr:nvSpPr>
        <xdr:cNvPr id="81" name="人件費該当値テキスト"/>
        <xdr:cNvSpPr txBox="1"/>
      </xdr:nvSpPr>
      <xdr:spPr>
        <a:xfrm>
          <a:off x="4686300" y="583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148115</xdr:rowOff>
    </xdr:from>
    <xdr:to>
      <xdr:col>20</xdr:col>
      <xdr:colOff>38100</xdr:colOff>
      <xdr:row>35</xdr:row>
      <xdr:rowOff>78265</xdr:rowOff>
    </xdr:to>
    <xdr:sp macro="" textlink="">
      <xdr:nvSpPr>
        <xdr:cNvPr id="82" name="楕円 81"/>
        <xdr:cNvSpPr/>
      </xdr:nvSpPr>
      <xdr:spPr>
        <a:xfrm>
          <a:off x="3746500" y="59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94792</xdr:rowOff>
    </xdr:from>
    <xdr:ext cx="599010" cy="259045"/>
    <xdr:sp macro="" textlink="">
      <xdr:nvSpPr>
        <xdr:cNvPr id="83" name="テキスト ボックス 82"/>
        <xdr:cNvSpPr txBox="1"/>
      </xdr:nvSpPr>
      <xdr:spPr>
        <a:xfrm>
          <a:off x="3497795" y="57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156581</xdr:rowOff>
    </xdr:from>
    <xdr:to>
      <xdr:col>15</xdr:col>
      <xdr:colOff>101600</xdr:colOff>
      <xdr:row>35</xdr:row>
      <xdr:rowOff>86731</xdr:rowOff>
    </xdr:to>
    <xdr:sp macro="" textlink="">
      <xdr:nvSpPr>
        <xdr:cNvPr id="84" name="楕円 83"/>
        <xdr:cNvSpPr/>
      </xdr:nvSpPr>
      <xdr:spPr>
        <a:xfrm>
          <a:off x="2857500" y="5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103258</xdr:rowOff>
    </xdr:from>
    <xdr:ext cx="599010" cy="259045"/>
    <xdr:sp macro="" textlink="">
      <xdr:nvSpPr>
        <xdr:cNvPr id="85" name="テキスト ボックス 84"/>
        <xdr:cNvSpPr txBox="1"/>
      </xdr:nvSpPr>
      <xdr:spPr>
        <a:xfrm>
          <a:off x="2608795" y="57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168392</xdr:rowOff>
    </xdr:from>
    <xdr:to>
      <xdr:col>10</xdr:col>
      <xdr:colOff>165100</xdr:colOff>
      <xdr:row>35</xdr:row>
      <xdr:rowOff>98542</xdr:rowOff>
    </xdr:to>
    <xdr:sp macro="" textlink="">
      <xdr:nvSpPr>
        <xdr:cNvPr id="86" name="楕円 85"/>
        <xdr:cNvSpPr/>
      </xdr:nvSpPr>
      <xdr:spPr>
        <a:xfrm>
          <a:off x="1968500" y="59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115069</xdr:rowOff>
    </xdr:from>
    <xdr:ext cx="599010" cy="259045"/>
    <xdr:sp macro="" textlink="">
      <xdr:nvSpPr>
        <xdr:cNvPr id="87" name="テキスト ボックス 86"/>
        <xdr:cNvSpPr txBox="1"/>
      </xdr:nvSpPr>
      <xdr:spPr>
        <a:xfrm>
          <a:off x="1719795" y="577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35103</xdr:rowOff>
    </xdr:from>
    <xdr:to>
      <xdr:col>6</xdr:col>
      <xdr:colOff>38100</xdr:colOff>
      <xdr:row>35</xdr:row>
      <xdr:rowOff>136703</xdr:rowOff>
    </xdr:to>
    <xdr:sp macro="" textlink="">
      <xdr:nvSpPr>
        <xdr:cNvPr id="88" name="楕円 87"/>
        <xdr:cNvSpPr/>
      </xdr:nvSpPr>
      <xdr:spPr>
        <a:xfrm>
          <a:off x="10795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153230</xdr:rowOff>
    </xdr:from>
    <xdr:ext cx="599010" cy="259045"/>
    <xdr:sp macro="" textlink="">
      <xdr:nvSpPr>
        <xdr:cNvPr id="89" name="テキスト ボックス 88"/>
        <xdr:cNvSpPr txBox="1"/>
      </xdr:nvSpPr>
      <xdr:spPr>
        <a:xfrm>
          <a:off x="830795" y="581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157413</xdr:rowOff>
    </xdr:from>
    <xdr:to>
      <xdr:col>24</xdr:col>
      <xdr:colOff>63500</xdr:colOff>
      <xdr:row>57</xdr:row>
      <xdr:rowOff>20363</xdr:rowOff>
    </xdr:to>
    <xdr:cxnSp macro="">
      <xdr:nvCxnSpPr>
        <xdr:cNvPr id="118" name="直線コネクタ 117"/>
        <xdr:cNvCxnSpPr/>
      </xdr:nvCxnSpPr>
      <xdr:spPr>
        <a:xfrm flipV="1">
          <a:off x="3797300" y="9758613"/>
          <a:ext cx="8382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20363</xdr:rowOff>
    </xdr:from>
    <xdr:to>
      <xdr:col>19</xdr:col>
      <xdr:colOff>177800</xdr:colOff>
      <xdr:row>57</xdr:row>
      <xdr:rowOff>91069</xdr:rowOff>
    </xdr:to>
    <xdr:cxnSp macro="">
      <xdr:nvCxnSpPr>
        <xdr:cNvPr id="121" name="直線コネクタ 120"/>
        <xdr:cNvCxnSpPr/>
      </xdr:nvCxnSpPr>
      <xdr:spPr>
        <a:xfrm flipV="1">
          <a:off x="2908300" y="9793013"/>
          <a:ext cx="889000" cy="7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91069</xdr:rowOff>
    </xdr:from>
    <xdr:to>
      <xdr:col>15</xdr:col>
      <xdr:colOff>50800</xdr:colOff>
      <xdr:row>57</xdr:row>
      <xdr:rowOff>109304</xdr:rowOff>
    </xdr:to>
    <xdr:cxnSp macro="">
      <xdr:nvCxnSpPr>
        <xdr:cNvPr id="124" name="直線コネクタ 123"/>
        <xdr:cNvCxnSpPr/>
      </xdr:nvCxnSpPr>
      <xdr:spPr>
        <a:xfrm flipV="1">
          <a:off x="2019300" y="9863719"/>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109304</xdr:rowOff>
    </xdr:from>
    <xdr:to>
      <xdr:col>10</xdr:col>
      <xdr:colOff>114300</xdr:colOff>
      <xdr:row>57</xdr:row>
      <xdr:rowOff>125256</xdr:rowOff>
    </xdr:to>
    <xdr:cxnSp macro="">
      <xdr:nvCxnSpPr>
        <xdr:cNvPr id="127" name="直線コネクタ 126"/>
        <xdr:cNvCxnSpPr/>
      </xdr:nvCxnSpPr>
      <xdr:spPr>
        <a:xfrm flipV="1">
          <a:off x="1130300" y="9881954"/>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106613</xdr:rowOff>
    </xdr:from>
    <xdr:to>
      <xdr:col>24</xdr:col>
      <xdr:colOff>114300</xdr:colOff>
      <xdr:row>57</xdr:row>
      <xdr:rowOff>36763</xdr:rowOff>
    </xdr:to>
    <xdr:sp macro="" textlink="">
      <xdr:nvSpPr>
        <xdr:cNvPr id="137" name="楕円 136"/>
        <xdr:cNvSpPr/>
      </xdr:nvSpPr>
      <xdr:spPr>
        <a:xfrm>
          <a:off x="4584700" y="97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85040</xdr:rowOff>
    </xdr:from>
    <xdr:ext cx="599010" cy="259045"/>
    <xdr:sp macro="" textlink="">
      <xdr:nvSpPr>
        <xdr:cNvPr id="138" name="物件費該当値テキスト"/>
        <xdr:cNvSpPr txBox="1"/>
      </xdr:nvSpPr>
      <xdr:spPr>
        <a:xfrm>
          <a:off x="4686300" y="968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141013</xdr:rowOff>
    </xdr:from>
    <xdr:to>
      <xdr:col>20</xdr:col>
      <xdr:colOff>38100</xdr:colOff>
      <xdr:row>57</xdr:row>
      <xdr:rowOff>71163</xdr:rowOff>
    </xdr:to>
    <xdr:sp macro="" textlink="">
      <xdr:nvSpPr>
        <xdr:cNvPr id="139" name="楕円 138"/>
        <xdr:cNvSpPr/>
      </xdr:nvSpPr>
      <xdr:spPr>
        <a:xfrm>
          <a:off x="3746500" y="97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62290</xdr:rowOff>
    </xdr:from>
    <xdr:ext cx="534377" cy="259045"/>
    <xdr:sp macro="" textlink="">
      <xdr:nvSpPr>
        <xdr:cNvPr id="140" name="テキスト ボックス 139"/>
        <xdr:cNvSpPr txBox="1"/>
      </xdr:nvSpPr>
      <xdr:spPr>
        <a:xfrm>
          <a:off x="3530111" y="9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40269</xdr:rowOff>
    </xdr:from>
    <xdr:to>
      <xdr:col>15</xdr:col>
      <xdr:colOff>101600</xdr:colOff>
      <xdr:row>57</xdr:row>
      <xdr:rowOff>141869</xdr:rowOff>
    </xdr:to>
    <xdr:sp macro="" textlink="">
      <xdr:nvSpPr>
        <xdr:cNvPr id="141" name="楕円 140"/>
        <xdr:cNvSpPr/>
      </xdr:nvSpPr>
      <xdr:spPr>
        <a:xfrm>
          <a:off x="2857500" y="9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132996</xdr:rowOff>
    </xdr:from>
    <xdr:ext cx="534377" cy="259045"/>
    <xdr:sp macro="" textlink="">
      <xdr:nvSpPr>
        <xdr:cNvPr id="142" name="テキスト ボックス 141"/>
        <xdr:cNvSpPr txBox="1"/>
      </xdr:nvSpPr>
      <xdr:spPr>
        <a:xfrm>
          <a:off x="2641111" y="99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58504</xdr:rowOff>
    </xdr:from>
    <xdr:to>
      <xdr:col>10</xdr:col>
      <xdr:colOff>165100</xdr:colOff>
      <xdr:row>57</xdr:row>
      <xdr:rowOff>160104</xdr:rowOff>
    </xdr:to>
    <xdr:sp macro="" textlink="">
      <xdr:nvSpPr>
        <xdr:cNvPr id="143" name="楕円 142"/>
        <xdr:cNvSpPr/>
      </xdr:nvSpPr>
      <xdr:spPr>
        <a:xfrm>
          <a:off x="1968500" y="98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151231</xdr:rowOff>
    </xdr:from>
    <xdr:ext cx="534377" cy="259045"/>
    <xdr:sp macro="" textlink="">
      <xdr:nvSpPr>
        <xdr:cNvPr id="144" name="テキスト ボックス 143"/>
        <xdr:cNvSpPr txBox="1"/>
      </xdr:nvSpPr>
      <xdr:spPr>
        <a:xfrm>
          <a:off x="1752111" y="99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74456</xdr:rowOff>
    </xdr:from>
    <xdr:to>
      <xdr:col>6</xdr:col>
      <xdr:colOff>38100</xdr:colOff>
      <xdr:row>58</xdr:row>
      <xdr:rowOff>4606</xdr:rowOff>
    </xdr:to>
    <xdr:sp macro="" textlink="">
      <xdr:nvSpPr>
        <xdr:cNvPr id="145" name="楕円 144"/>
        <xdr:cNvSpPr/>
      </xdr:nvSpPr>
      <xdr:spPr>
        <a:xfrm>
          <a:off x="1079500" y="98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167183</xdr:rowOff>
    </xdr:from>
    <xdr:ext cx="534377" cy="259045"/>
    <xdr:sp macro="" textlink="">
      <xdr:nvSpPr>
        <xdr:cNvPr id="146" name="テキスト ボックス 145"/>
        <xdr:cNvSpPr txBox="1"/>
      </xdr:nvSpPr>
      <xdr:spPr>
        <a:xfrm>
          <a:off x="863111" y="99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121086</xdr:rowOff>
    </xdr:from>
    <xdr:to>
      <xdr:col>24</xdr:col>
      <xdr:colOff>63500</xdr:colOff>
      <xdr:row>78</xdr:row>
      <xdr:rowOff>129412</xdr:rowOff>
    </xdr:to>
    <xdr:cxnSp macro="">
      <xdr:nvCxnSpPr>
        <xdr:cNvPr id="177" name="直線コネクタ 176"/>
        <xdr:cNvCxnSpPr/>
      </xdr:nvCxnSpPr>
      <xdr:spPr>
        <a:xfrm flipV="1">
          <a:off x="3797300" y="13494186"/>
          <a:ext cx="8382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115272</xdr:rowOff>
    </xdr:from>
    <xdr:to>
      <xdr:col>19</xdr:col>
      <xdr:colOff>177800</xdr:colOff>
      <xdr:row>78</xdr:row>
      <xdr:rowOff>129412</xdr:rowOff>
    </xdr:to>
    <xdr:cxnSp macro="">
      <xdr:nvCxnSpPr>
        <xdr:cNvPr id="180" name="直線コネクタ 179"/>
        <xdr:cNvCxnSpPr/>
      </xdr:nvCxnSpPr>
      <xdr:spPr>
        <a:xfrm>
          <a:off x="2908300" y="13488372"/>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115272</xdr:rowOff>
    </xdr:from>
    <xdr:to>
      <xdr:col>15</xdr:col>
      <xdr:colOff>50800</xdr:colOff>
      <xdr:row>78</xdr:row>
      <xdr:rowOff>148321</xdr:rowOff>
    </xdr:to>
    <xdr:cxnSp macro="">
      <xdr:nvCxnSpPr>
        <xdr:cNvPr id="183" name="直線コネクタ 182"/>
        <xdr:cNvCxnSpPr/>
      </xdr:nvCxnSpPr>
      <xdr:spPr>
        <a:xfrm flipV="1">
          <a:off x="2019300" y="1348837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112855</xdr:rowOff>
    </xdr:from>
    <xdr:to>
      <xdr:col>10</xdr:col>
      <xdr:colOff>114300</xdr:colOff>
      <xdr:row>78</xdr:row>
      <xdr:rowOff>148321</xdr:rowOff>
    </xdr:to>
    <xdr:cxnSp macro="">
      <xdr:nvCxnSpPr>
        <xdr:cNvPr id="186" name="直線コネクタ 185"/>
        <xdr:cNvCxnSpPr/>
      </xdr:nvCxnSpPr>
      <xdr:spPr>
        <a:xfrm>
          <a:off x="1130300" y="13485955"/>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70286</xdr:rowOff>
    </xdr:from>
    <xdr:to>
      <xdr:col>24</xdr:col>
      <xdr:colOff>114300</xdr:colOff>
      <xdr:row>79</xdr:row>
      <xdr:rowOff>436</xdr:rowOff>
    </xdr:to>
    <xdr:sp macro="" textlink="">
      <xdr:nvSpPr>
        <xdr:cNvPr id="196" name="楕円 195"/>
        <xdr:cNvSpPr/>
      </xdr:nvSpPr>
      <xdr:spPr>
        <a:xfrm>
          <a:off x="4584700" y="134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48713</xdr:rowOff>
    </xdr:from>
    <xdr:ext cx="469744" cy="259045"/>
    <xdr:sp macro="" textlink="">
      <xdr:nvSpPr>
        <xdr:cNvPr id="197" name="維持補修費該当値テキスト"/>
        <xdr:cNvSpPr txBox="1"/>
      </xdr:nvSpPr>
      <xdr:spPr>
        <a:xfrm>
          <a:off x="4686300"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78612</xdr:rowOff>
    </xdr:from>
    <xdr:to>
      <xdr:col>20</xdr:col>
      <xdr:colOff>38100</xdr:colOff>
      <xdr:row>79</xdr:row>
      <xdr:rowOff>8762</xdr:rowOff>
    </xdr:to>
    <xdr:sp macro="" textlink="">
      <xdr:nvSpPr>
        <xdr:cNvPr id="198" name="楕円 197"/>
        <xdr:cNvSpPr/>
      </xdr:nvSpPr>
      <xdr:spPr>
        <a:xfrm>
          <a:off x="3746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171339</xdr:rowOff>
    </xdr:from>
    <xdr:ext cx="469744" cy="259045"/>
    <xdr:sp macro="" textlink="">
      <xdr:nvSpPr>
        <xdr:cNvPr id="199" name="テキスト ボックス 198"/>
        <xdr:cNvSpPr txBox="1"/>
      </xdr:nvSpPr>
      <xdr:spPr>
        <a:xfrm>
          <a:off x="3562428"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64472</xdr:rowOff>
    </xdr:from>
    <xdr:to>
      <xdr:col>15</xdr:col>
      <xdr:colOff>101600</xdr:colOff>
      <xdr:row>78</xdr:row>
      <xdr:rowOff>166072</xdr:rowOff>
    </xdr:to>
    <xdr:sp macro="" textlink="">
      <xdr:nvSpPr>
        <xdr:cNvPr id="200" name="楕円 199"/>
        <xdr:cNvSpPr/>
      </xdr:nvSpPr>
      <xdr:spPr>
        <a:xfrm>
          <a:off x="2857500" y="13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157199</xdr:rowOff>
    </xdr:from>
    <xdr:ext cx="469744" cy="259045"/>
    <xdr:sp macro="" textlink="">
      <xdr:nvSpPr>
        <xdr:cNvPr id="201" name="テキスト ボックス 200"/>
        <xdr:cNvSpPr txBox="1"/>
      </xdr:nvSpPr>
      <xdr:spPr>
        <a:xfrm>
          <a:off x="2673428" y="135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97521</xdr:rowOff>
    </xdr:from>
    <xdr:to>
      <xdr:col>10</xdr:col>
      <xdr:colOff>165100</xdr:colOff>
      <xdr:row>79</xdr:row>
      <xdr:rowOff>27671</xdr:rowOff>
    </xdr:to>
    <xdr:sp macro="" textlink="">
      <xdr:nvSpPr>
        <xdr:cNvPr id="202" name="楕円 201"/>
        <xdr:cNvSpPr/>
      </xdr:nvSpPr>
      <xdr:spPr>
        <a:xfrm>
          <a:off x="1968500" y="13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18798</xdr:rowOff>
    </xdr:from>
    <xdr:ext cx="469744" cy="259045"/>
    <xdr:sp macro="" textlink="">
      <xdr:nvSpPr>
        <xdr:cNvPr id="203" name="テキスト ボックス 202"/>
        <xdr:cNvSpPr txBox="1"/>
      </xdr:nvSpPr>
      <xdr:spPr>
        <a:xfrm>
          <a:off x="1784428" y="135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62055</xdr:rowOff>
    </xdr:from>
    <xdr:to>
      <xdr:col>6</xdr:col>
      <xdr:colOff>38100</xdr:colOff>
      <xdr:row>78</xdr:row>
      <xdr:rowOff>163655</xdr:rowOff>
    </xdr:to>
    <xdr:sp macro="" textlink="">
      <xdr:nvSpPr>
        <xdr:cNvPr id="204" name="楕円 203"/>
        <xdr:cNvSpPr/>
      </xdr:nvSpPr>
      <xdr:spPr>
        <a:xfrm>
          <a:off x="1079500" y="134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154782</xdr:rowOff>
    </xdr:from>
    <xdr:ext cx="469744" cy="259045"/>
    <xdr:sp macro="" textlink="">
      <xdr:nvSpPr>
        <xdr:cNvPr id="205" name="テキスト ボックス 204"/>
        <xdr:cNvSpPr txBox="1"/>
      </xdr:nvSpPr>
      <xdr:spPr>
        <a:xfrm>
          <a:off x="895428" y="135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56997</xdr:rowOff>
    </xdr:from>
    <xdr:to>
      <xdr:col>24</xdr:col>
      <xdr:colOff>63500</xdr:colOff>
      <xdr:row>94</xdr:row>
      <xdr:rowOff>149318</xdr:rowOff>
    </xdr:to>
    <xdr:cxnSp macro="">
      <xdr:nvCxnSpPr>
        <xdr:cNvPr id="237" name="直線コネクタ 236"/>
        <xdr:cNvCxnSpPr/>
      </xdr:nvCxnSpPr>
      <xdr:spPr>
        <a:xfrm flipV="1">
          <a:off x="3797300" y="16173297"/>
          <a:ext cx="8382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149318</xdr:rowOff>
    </xdr:from>
    <xdr:to>
      <xdr:col>19</xdr:col>
      <xdr:colOff>177800</xdr:colOff>
      <xdr:row>95</xdr:row>
      <xdr:rowOff>119436</xdr:rowOff>
    </xdr:to>
    <xdr:cxnSp macro="">
      <xdr:nvCxnSpPr>
        <xdr:cNvPr id="240" name="直線コネクタ 239"/>
        <xdr:cNvCxnSpPr/>
      </xdr:nvCxnSpPr>
      <xdr:spPr>
        <a:xfrm flipV="1">
          <a:off x="2908300" y="16265618"/>
          <a:ext cx="889000" cy="1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119436</xdr:rowOff>
    </xdr:from>
    <xdr:to>
      <xdr:col>15</xdr:col>
      <xdr:colOff>50800</xdr:colOff>
      <xdr:row>96</xdr:row>
      <xdr:rowOff>120041</xdr:rowOff>
    </xdr:to>
    <xdr:cxnSp macro="">
      <xdr:nvCxnSpPr>
        <xdr:cNvPr id="243" name="直線コネクタ 242"/>
        <xdr:cNvCxnSpPr/>
      </xdr:nvCxnSpPr>
      <xdr:spPr>
        <a:xfrm flipV="1">
          <a:off x="2019300" y="16407186"/>
          <a:ext cx="8890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120041</xdr:rowOff>
    </xdr:from>
    <xdr:to>
      <xdr:col>10</xdr:col>
      <xdr:colOff>114300</xdr:colOff>
      <xdr:row>97</xdr:row>
      <xdr:rowOff>77815</xdr:rowOff>
    </xdr:to>
    <xdr:cxnSp macro="">
      <xdr:nvCxnSpPr>
        <xdr:cNvPr id="246" name="直線コネクタ 245"/>
        <xdr:cNvCxnSpPr/>
      </xdr:nvCxnSpPr>
      <xdr:spPr>
        <a:xfrm flipV="1">
          <a:off x="1130300" y="16579241"/>
          <a:ext cx="889000" cy="1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6197</xdr:rowOff>
    </xdr:from>
    <xdr:to>
      <xdr:col>24</xdr:col>
      <xdr:colOff>114300</xdr:colOff>
      <xdr:row>94</xdr:row>
      <xdr:rowOff>107797</xdr:rowOff>
    </xdr:to>
    <xdr:sp macro="" textlink="">
      <xdr:nvSpPr>
        <xdr:cNvPr id="256" name="楕円 255"/>
        <xdr:cNvSpPr/>
      </xdr:nvSpPr>
      <xdr:spPr>
        <a:xfrm>
          <a:off x="45847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29074</xdr:rowOff>
    </xdr:from>
    <xdr:ext cx="534377" cy="259045"/>
    <xdr:sp macro="" textlink="">
      <xdr:nvSpPr>
        <xdr:cNvPr id="257" name="扶助費該当値テキスト"/>
        <xdr:cNvSpPr txBox="1"/>
      </xdr:nvSpPr>
      <xdr:spPr>
        <a:xfrm>
          <a:off x="4686300" y="159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98518</xdr:rowOff>
    </xdr:from>
    <xdr:to>
      <xdr:col>20</xdr:col>
      <xdr:colOff>38100</xdr:colOff>
      <xdr:row>95</xdr:row>
      <xdr:rowOff>28668</xdr:rowOff>
    </xdr:to>
    <xdr:sp macro="" textlink="">
      <xdr:nvSpPr>
        <xdr:cNvPr id="258" name="楕円 257"/>
        <xdr:cNvSpPr/>
      </xdr:nvSpPr>
      <xdr:spPr>
        <a:xfrm>
          <a:off x="3746500" y="16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45195</xdr:rowOff>
    </xdr:from>
    <xdr:ext cx="534377" cy="259045"/>
    <xdr:sp macro="" textlink="">
      <xdr:nvSpPr>
        <xdr:cNvPr id="259" name="テキスト ボックス 258"/>
        <xdr:cNvSpPr txBox="1"/>
      </xdr:nvSpPr>
      <xdr:spPr>
        <a:xfrm>
          <a:off x="3530111" y="159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68636</xdr:rowOff>
    </xdr:from>
    <xdr:to>
      <xdr:col>15</xdr:col>
      <xdr:colOff>101600</xdr:colOff>
      <xdr:row>95</xdr:row>
      <xdr:rowOff>170236</xdr:rowOff>
    </xdr:to>
    <xdr:sp macro="" textlink="">
      <xdr:nvSpPr>
        <xdr:cNvPr id="260" name="楕円 259"/>
        <xdr:cNvSpPr/>
      </xdr:nvSpPr>
      <xdr:spPr>
        <a:xfrm>
          <a:off x="2857500" y="16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15313</xdr:rowOff>
    </xdr:from>
    <xdr:ext cx="534377" cy="259045"/>
    <xdr:sp macro="" textlink="">
      <xdr:nvSpPr>
        <xdr:cNvPr id="261" name="テキスト ボックス 260"/>
        <xdr:cNvSpPr txBox="1"/>
      </xdr:nvSpPr>
      <xdr:spPr>
        <a:xfrm>
          <a:off x="2641111" y="16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69241</xdr:rowOff>
    </xdr:from>
    <xdr:to>
      <xdr:col>10</xdr:col>
      <xdr:colOff>165100</xdr:colOff>
      <xdr:row>96</xdr:row>
      <xdr:rowOff>170841</xdr:rowOff>
    </xdr:to>
    <xdr:sp macro="" textlink="">
      <xdr:nvSpPr>
        <xdr:cNvPr id="262" name="楕円 261"/>
        <xdr:cNvSpPr/>
      </xdr:nvSpPr>
      <xdr:spPr>
        <a:xfrm>
          <a:off x="1968500" y="16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xdr:rowOff>
    </xdr:from>
    <xdr:ext cx="534377" cy="259045"/>
    <xdr:sp macro="" textlink="">
      <xdr:nvSpPr>
        <xdr:cNvPr id="263" name="テキスト ボックス 262"/>
        <xdr:cNvSpPr txBox="1"/>
      </xdr:nvSpPr>
      <xdr:spPr>
        <a:xfrm>
          <a:off x="1752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27015</xdr:rowOff>
    </xdr:from>
    <xdr:to>
      <xdr:col>6</xdr:col>
      <xdr:colOff>38100</xdr:colOff>
      <xdr:row>97</xdr:row>
      <xdr:rowOff>128615</xdr:rowOff>
    </xdr:to>
    <xdr:sp macro="" textlink="">
      <xdr:nvSpPr>
        <xdr:cNvPr id="264" name="楕円 263"/>
        <xdr:cNvSpPr/>
      </xdr:nvSpPr>
      <xdr:spPr>
        <a:xfrm>
          <a:off x="1079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145142</xdr:rowOff>
    </xdr:from>
    <xdr:ext cx="534377" cy="259045"/>
    <xdr:sp macro="" textlink="">
      <xdr:nvSpPr>
        <xdr:cNvPr id="265" name="テキスト ボックス 264"/>
        <xdr:cNvSpPr txBox="1"/>
      </xdr:nvSpPr>
      <xdr:spPr>
        <a:xfrm>
          <a:off x="863111" y="164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105094</xdr:rowOff>
    </xdr:from>
    <xdr:to>
      <xdr:col>55</xdr:col>
      <xdr:colOff>0</xdr:colOff>
      <xdr:row>36</xdr:row>
      <xdr:rowOff>106515</xdr:rowOff>
    </xdr:to>
    <xdr:cxnSp macro="">
      <xdr:nvCxnSpPr>
        <xdr:cNvPr id="294" name="直線コネクタ 293"/>
        <xdr:cNvCxnSpPr/>
      </xdr:nvCxnSpPr>
      <xdr:spPr>
        <a:xfrm flipV="1">
          <a:off x="9639300" y="6277294"/>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101493</xdr:rowOff>
    </xdr:from>
    <xdr:to>
      <xdr:col>50</xdr:col>
      <xdr:colOff>114300</xdr:colOff>
      <xdr:row>36</xdr:row>
      <xdr:rowOff>106515</xdr:rowOff>
    </xdr:to>
    <xdr:cxnSp macro="">
      <xdr:nvCxnSpPr>
        <xdr:cNvPr id="297" name="直線コネクタ 296"/>
        <xdr:cNvCxnSpPr/>
      </xdr:nvCxnSpPr>
      <xdr:spPr>
        <a:xfrm>
          <a:off x="8750300" y="6273693"/>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101493</xdr:rowOff>
    </xdr:from>
    <xdr:to>
      <xdr:col>45</xdr:col>
      <xdr:colOff>177800</xdr:colOff>
      <xdr:row>36</xdr:row>
      <xdr:rowOff>135757</xdr:rowOff>
    </xdr:to>
    <xdr:cxnSp macro="">
      <xdr:nvCxnSpPr>
        <xdr:cNvPr id="300" name="直線コネクタ 299"/>
        <xdr:cNvCxnSpPr/>
      </xdr:nvCxnSpPr>
      <xdr:spPr>
        <a:xfrm flipV="1">
          <a:off x="7861300" y="6273693"/>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135757</xdr:rowOff>
    </xdr:from>
    <xdr:to>
      <xdr:col>41</xdr:col>
      <xdr:colOff>50800</xdr:colOff>
      <xdr:row>37</xdr:row>
      <xdr:rowOff>57507</xdr:rowOff>
    </xdr:to>
    <xdr:cxnSp macro="">
      <xdr:nvCxnSpPr>
        <xdr:cNvPr id="303" name="直線コネクタ 302"/>
        <xdr:cNvCxnSpPr/>
      </xdr:nvCxnSpPr>
      <xdr:spPr>
        <a:xfrm flipV="1">
          <a:off x="6972300" y="6307957"/>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54294</xdr:rowOff>
    </xdr:from>
    <xdr:to>
      <xdr:col>55</xdr:col>
      <xdr:colOff>50800</xdr:colOff>
      <xdr:row>36</xdr:row>
      <xdr:rowOff>155894</xdr:rowOff>
    </xdr:to>
    <xdr:sp macro="" textlink="">
      <xdr:nvSpPr>
        <xdr:cNvPr id="313" name="楕円 312"/>
        <xdr:cNvSpPr/>
      </xdr:nvSpPr>
      <xdr:spPr>
        <a:xfrm>
          <a:off x="10426700" y="62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32721</xdr:rowOff>
    </xdr:from>
    <xdr:ext cx="599010" cy="259045"/>
    <xdr:sp macro="" textlink="">
      <xdr:nvSpPr>
        <xdr:cNvPr id="314" name="補助費等該当値テキスト"/>
        <xdr:cNvSpPr txBox="1"/>
      </xdr:nvSpPr>
      <xdr:spPr>
        <a:xfrm>
          <a:off x="10528300" y="620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55715</xdr:rowOff>
    </xdr:from>
    <xdr:to>
      <xdr:col>50</xdr:col>
      <xdr:colOff>165100</xdr:colOff>
      <xdr:row>36</xdr:row>
      <xdr:rowOff>157315</xdr:rowOff>
    </xdr:to>
    <xdr:sp macro="" textlink="">
      <xdr:nvSpPr>
        <xdr:cNvPr id="315" name="楕円 314"/>
        <xdr:cNvSpPr/>
      </xdr:nvSpPr>
      <xdr:spPr>
        <a:xfrm>
          <a:off x="9588500" y="62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148442</xdr:rowOff>
    </xdr:from>
    <xdr:ext cx="599010" cy="259045"/>
    <xdr:sp macro="" textlink="">
      <xdr:nvSpPr>
        <xdr:cNvPr id="316" name="テキスト ボックス 315"/>
        <xdr:cNvSpPr txBox="1"/>
      </xdr:nvSpPr>
      <xdr:spPr>
        <a:xfrm>
          <a:off x="9339795" y="63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50693</xdr:rowOff>
    </xdr:from>
    <xdr:to>
      <xdr:col>46</xdr:col>
      <xdr:colOff>38100</xdr:colOff>
      <xdr:row>36</xdr:row>
      <xdr:rowOff>152293</xdr:rowOff>
    </xdr:to>
    <xdr:sp macro="" textlink="">
      <xdr:nvSpPr>
        <xdr:cNvPr id="317" name="楕円 316"/>
        <xdr:cNvSpPr/>
      </xdr:nvSpPr>
      <xdr:spPr>
        <a:xfrm>
          <a:off x="8699500" y="62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143420</xdr:rowOff>
    </xdr:from>
    <xdr:ext cx="599010" cy="259045"/>
    <xdr:sp macro="" textlink="">
      <xdr:nvSpPr>
        <xdr:cNvPr id="318" name="テキスト ボックス 317"/>
        <xdr:cNvSpPr txBox="1"/>
      </xdr:nvSpPr>
      <xdr:spPr>
        <a:xfrm>
          <a:off x="8450795" y="6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84957</xdr:rowOff>
    </xdr:from>
    <xdr:to>
      <xdr:col>41</xdr:col>
      <xdr:colOff>101600</xdr:colOff>
      <xdr:row>37</xdr:row>
      <xdr:rowOff>15107</xdr:rowOff>
    </xdr:to>
    <xdr:sp macro="" textlink="">
      <xdr:nvSpPr>
        <xdr:cNvPr id="319" name="楕円 318"/>
        <xdr:cNvSpPr/>
      </xdr:nvSpPr>
      <xdr:spPr>
        <a:xfrm>
          <a:off x="7810500" y="62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6234</xdr:rowOff>
    </xdr:from>
    <xdr:ext cx="599010" cy="259045"/>
    <xdr:sp macro="" textlink="">
      <xdr:nvSpPr>
        <xdr:cNvPr id="320" name="テキスト ボックス 319"/>
        <xdr:cNvSpPr txBox="1"/>
      </xdr:nvSpPr>
      <xdr:spPr>
        <a:xfrm>
          <a:off x="7561795" y="634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6707</xdr:rowOff>
    </xdr:from>
    <xdr:to>
      <xdr:col>36</xdr:col>
      <xdr:colOff>165100</xdr:colOff>
      <xdr:row>37</xdr:row>
      <xdr:rowOff>108307</xdr:rowOff>
    </xdr:to>
    <xdr:sp macro="" textlink="">
      <xdr:nvSpPr>
        <xdr:cNvPr id="321" name="楕円 320"/>
        <xdr:cNvSpPr/>
      </xdr:nvSpPr>
      <xdr:spPr>
        <a:xfrm>
          <a:off x="6921500" y="63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99434</xdr:rowOff>
    </xdr:from>
    <xdr:ext cx="534377" cy="259045"/>
    <xdr:sp macro="" textlink="">
      <xdr:nvSpPr>
        <xdr:cNvPr id="322" name="テキスト ボックス 321"/>
        <xdr:cNvSpPr txBox="1"/>
      </xdr:nvSpPr>
      <xdr:spPr>
        <a:xfrm>
          <a:off x="6705111" y="64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87991</xdr:rowOff>
    </xdr:from>
    <xdr:to>
      <xdr:col>55</xdr:col>
      <xdr:colOff>0</xdr:colOff>
      <xdr:row>58</xdr:row>
      <xdr:rowOff>97047</xdr:rowOff>
    </xdr:to>
    <xdr:cxnSp macro="">
      <xdr:nvCxnSpPr>
        <xdr:cNvPr id="353" name="直線コネクタ 352"/>
        <xdr:cNvCxnSpPr/>
      </xdr:nvCxnSpPr>
      <xdr:spPr>
        <a:xfrm flipV="1">
          <a:off x="9639300" y="10032091"/>
          <a:ext cx="8382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97047</xdr:rowOff>
    </xdr:from>
    <xdr:to>
      <xdr:col>50</xdr:col>
      <xdr:colOff>114300</xdr:colOff>
      <xdr:row>58</xdr:row>
      <xdr:rowOff>119037</xdr:rowOff>
    </xdr:to>
    <xdr:cxnSp macro="">
      <xdr:nvCxnSpPr>
        <xdr:cNvPr id="356" name="直線コネクタ 355"/>
        <xdr:cNvCxnSpPr/>
      </xdr:nvCxnSpPr>
      <xdr:spPr>
        <a:xfrm flipV="1">
          <a:off x="8750300" y="10041147"/>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112815</xdr:rowOff>
    </xdr:from>
    <xdr:to>
      <xdr:col>45</xdr:col>
      <xdr:colOff>177800</xdr:colOff>
      <xdr:row>58</xdr:row>
      <xdr:rowOff>119037</xdr:rowOff>
    </xdr:to>
    <xdr:cxnSp macro="">
      <xdr:nvCxnSpPr>
        <xdr:cNvPr id="359" name="直線コネクタ 358"/>
        <xdr:cNvCxnSpPr/>
      </xdr:nvCxnSpPr>
      <xdr:spPr>
        <a:xfrm>
          <a:off x="7861300" y="10056915"/>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112815</xdr:rowOff>
    </xdr:from>
    <xdr:to>
      <xdr:col>41</xdr:col>
      <xdr:colOff>50800</xdr:colOff>
      <xdr:row>58</xdr:row>
      <xdr:rowOff>131122</xdr:rowOff>
    </xdr:to>
    <xdr:cxnSp macro="">
      <xdr:nvCxnSpPr>
        <xdr:cNvPr id="362" name="直線コネクタ 361"/>
        <xdr:cNvCxnSpPr/>
      </xdr:nvCxnSpPr>
      <xdr:spPr>
        <a:xfrm flipV="1">
          <a:off x="6972300" y="1005691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37191</xdr:rowOff>
    </xdr:from>
    <xdr:to>
      <xdr:col>55</xdr:col>
      <xdr:colOff>50800</xdr:colOff>
      <xdr:row>58</xdr:row>
      <xdr:rowOff>138791</xdr:rowOff>
    </xdr:to>
    <xdr:sp macro="" textlink="">
      <xdr:nvSpPr>
        <xdr:cNvPr id="372" name="楕円 371"/>
        <xdr:cNvSpPr/>
      </xdr:nvSpPr>
      <xdr:spPr>
        <a:xfrm>
          <a:off x="10426700" y="9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15618</xdr:rowOff>
    </xdr:from>
    <xdr:ext cx="599010" cy="259045"/>
    <xdr:sp macro="" textlink="">
      <xdr:nvSpPr>
        <xdr:cNvPr id="373" name="普通建設事業費該当値テキスト"/>
        <xdr:cNvSpPr txBox="1"/>
      </xdr:nvSpPr>
      <xdr:spPr>
        <a:xfrm>
          <a:off x="10528300" y="995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46247</xdr:rowOff>
    </xdr:from>
    <xdr:to>
      <xdr:col>50</xdr:col>
      <xdr:colOff>165100</xdr:colOff>
      <xdr:row>58</xdr:row>
      <xdr:rowOff>147847</xdr:rowOff>
    </xdr:to>
    <xdr:sp macro="" textlink="">
      <xdr:nvSpPr>
        <xdr:cNvPr id="374" name="楕円 373"/>
        <xdr:cNvSpPr/>
      </xdr:nvSpPr>
      <xdr:spPr>
        <a:xfrm>
          <a:off x="9588500" y="99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138974</xdr:rowOff>
    </xdr:from>
    <xdr:ext cx="599010" cy="259045"/>
    <xdr:sp macro="" textlink="">
      <xdr:nvSpPr>
        <xdr:cNvPr id="375" name="テキスト ボックス 374"/>
        <xdr:cNvSpPr txBox="1"/>
      </xdr:nvSpPr>
      <xdr:spPr>
        <a:xfrm>
          <a:off x="9339795" y="100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68237</xdr:rowOff>
    </xdr:from>
    <xdr:to>
      <xdr:col>46</xdr:col>
      <xdr:colOff>38100</xdr:colOff>
      <xdr:row>58</xdr:row>
      <xdr:rowOff>169837</xdr:rowOff>
    </xdr:to>
    <xdr:sp macro="" textlink="">
      <xdr:nvSpPr>
        <xdr:cNvPr id="376" name="楕円 375"/>
        <xdr:cNvSpPr/>
      </xdr:nvSpPr>
      <xdr:spPr>
        <a:xfrm>
          <a:off x="8699500" y="100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160964</xdr:rowOff>
    </xdr:from>
    <xdr:ext cx="599010" cy="259045"/>
    <xdr:sp macro="" textlink="">
      <xdr:nvSpPr>
        <xdr:cNvPr id="377" name="テキスト ボックス 376"/>
        <xdr:cNvSpPr txBox="1"/>
      </xdr:nvSpPr>
      <xdr:spPr>
        <a:xfrm>
          <a:off x="8450795" y="1010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62015</xdr:rowOff>
    </xdr:from>
    <xdr:to>
      <xdr:col>41</xdr:col>
      <xdr:colOff>101600</xdr:colOff>
      <xdr:row>58</xdr:row>
      <xdr:rowOff>163615</xdr:rowOff>
    </xdr:to>
    <xdr:sp macro="" textlink="">
      <xdr:nvSpPr>
        <xdr:cNvPr id="378" name="楕円 377"/>
        <xdr:cNvSpPr/>
      </xdr:nvSpPr>
      <xdr:spPr>
        <a:xfrm>
          <a:off x="7810500" y="100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154742</xdr:rowOff>
    </xdr:from>
    <xdr:ext cx="599010" cy="259045"/>
    <xdr:sp macro="" textlink="">
      <xdr:nvSpPr>
        <xdr:cNvPr id="379" name="テキスト ボックス 378"/>
        <xdr:cNvSpPr txBox="1"/>
      </xdr:nvSpPr>
      <xdr:spPr>
        <a:xfrm>
          <a:off x="7561795" y="100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80322</xdr:rowOff>
    </xdr:from>
    <xdr:to>
      <xdr:col>36</xdr:col>
      <xdr:colOff>165100</xdr:colOff>
      <xdr:row>59</xdr:row>
      <xdr:rowOff>10472</xdr:rowOff>
    </xdr:to>
    <xdr:sp macro="" textlink="">
      <xdr:nvSpPr>
        <xdr:cNvPr id="380" name="楕円 379"/>
        <xdr:cNvSpPr/>
      </xdr:nvSpPr>
      <xdr:spPr>
        <a:xfrm>
          <a:off x="6921500" y="100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1599</xdr:rowOff>
    </xdr:from>
    <xdr:ext cx="599010" cy="259045"/>
    <xdr:sp macro="" textlink="">
      <xdr:nvSpPr>
        <xdr:cNvPr id="381" name="テキスト ボックス 380"/>
        <xdr:cNvSpPr txBox="1"/>
      </xdr:nvSpPr>
      <xdr:spPr>
        <a:xfrm>
          <a:off x="6672795" y="101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163630</xdr:rowOff>
    </xdr:from>
    <xdr:to>
      <xdr:col>55</xdr:col>
      <xdr:colOff>0</xdr:colOff>
      <xdr:row>78</xdr:row>
      <xdr:rowOff>168353</xdr:rowOff>
    </xdr:to>
    <xdr:cxnSp macro="">
      <xdr:nvCxnSpPr>
        <xdr:cNvPr id="410" name="直線コネクタ 409"/>
        <xdr:cNvCxnSpPr/>
      </xdr:nvCxnSpPr>
      <xdr:spPr>
        <a:xfrm flipV="1">
          <a:off x="9639300" y="13536730"/>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69741</xdr:rowOff>
    </xdr:from>
    <xdr:to>
      <xdr:col>50</xdr:col>
      <xdr:colOff>114300</xdr:colOff>
      <xdr:row>78</xdr:row>
      <xdr:rowOff>168353</xdr:rowOff>
    </xdr:to>
    <xdr:cxnSp macro="">
      <xdr:nvCxnSpPr>
        <xdr:cNvPr id="413" name="直線コネクタ 412"/>
        <xdr:cNvCxnSpPr/>
      </xdr:nvCxnSpPr>
      <xdr:spPr>
        <a:xfrm>
          <a:off x="8750300" y="13442841"/>
          <a:ext cx="889000" cy="9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69741</xdr:rowOff>
    </xdr:from>
    <xdr:to>
      <xdr:col>45</xdr:col>
      <xdr:colOff>177800</xdr:colOff>
      <xdr:row>78</xdr:row>
      <xdr:rowOff>138736</xdr:rowOff>
    </xdr:to>
    <xdr:cxnSp macro="">
      <xdr:nvCxnSpPr>
        <xdr:cNvPr id="416" name="直線コネクタ 415"/>
        <xdr:cNvCxnSpPr/>
      </xdr:nvCxnSpPr>
      <xdr:spPr>
        <a:xfrm flipV="1">
          <a:off x="7861300" y="13442841"/>
          <a:ext cx="889000" cy="6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112830</xdr:rowOff>
    </xdr:from>
    <xdr:to>
      <xdr:col>55</xdr:col>
      <xdr:colOff>50800</xdr:colOff>
      <xdr:row>79</xdr:row>
      <xdr:rowOff>42980</xdr:rowOff>
    </xdr:to>
    <xdr:sp macro="" textlink="">
      <xdr:nvSpPr>
        <xdr:cNvPr id="426" name="楕円 425"/>
        <xdr:cNvSpPr/>
      </xdr:nvSpPr>
      <xdr:spPr>
        <a:xfrm>
          <a:off x="10426700" y="134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117553</xdr:rowOff>
    </xdr:from>
    <xdr:to>
      <xdr:col>50</xdr:col>
      <xdr:colOff>165100</xdr:colOff>
      <xdr:row>79</xdr:row>
      <xdr:rowOff>47703</xdr:rowOff>
    </xdr:to>
    <xdr:sp macro="" textlink="">
      <xdr:nvSpPr>
        <xdr:cNvPr id="428" name="楕円 427"/>
        <xdr:cNvSpPr/>
      </xdr:nvSpPr>
      <xdr:spPr>
        <a:xfrm>
          <a:off x="9588500" y="134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38830</xdr:rowOff>
    </xdr:from>
    <xdr:ext cx="534377" cy="259045"/>
    <xdr:sp macro="" textlink="">
      <xdr:nvSpPr>
        <xdr:cNvPr id="429" name="テキスト ボックス 428"/>
        <xdr:cNvSpPr txBox="1"/>
      </xdr:nvSpPr>
      <xdr:spPr>
        <a:xfrm>
          <a:off x="9372111" y="135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18941</xdr:rowOff>
    </xdr:from>
    <xdr:to>
      <xdr:col>46</xdr:col>
      <xdr:colOff>38100</xdr:colOff>
      <xdr:row>78</xdr:row>
      <xdr:rowOff>120541</xdr:rowOff>
    </xdr:to>
    <xdr:sp macro="" textlink="">
      <xdr:nvSpPr>
        <xdr:cNvPr id="430" name="楕円 429"/>
        <xdr:cNvSpPr/>
      </xdr:nvSpPr>
      <xdr:spPr>
        <a:xfrm>
          <a:off x="8699500" y="133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137068</xdr:rowOff>
    </xdr:from>
    <xdr:ext cx="599010" cy="259045"/>
    <xdr:sp macro="" textlink="">
      <xdr:nvSpPr>
        <xdr:cNvPr id="431" name="テキスト ボックス 430"/>
        <xdr:cNvSpPr txBox="1"/>
      </xdr:nvSpPr>
      <xdr:spPr>
        <a:xfrm>
          <a:off x="8450795" y="1316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87936</xdr:rowOff>
    </xdr:from>
    <xdr:to>
      <xdr:col>41</xdr:col>
      <xdr:colOff>101600</xdr:colOff>
      <xdr:row>79</xdr:row>
      <xdr:rowOff>18086</xdr:rowOff>
    </xdr:to>
    <xdr:sp macro="" textlink="">
      <xdr:nvSpPr>
        <xdr:cNvPr id="432" name="楕円 431"/>
        <xdr:cNvSpPr/>
      </xdr:nvSpPr>
      <xdr:spPr>
        <a:xfrm>
          <a:off x="7810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9213</xdr:rowOff>
    </xdr:from>
    <xdr:ext cx="534377" cy="259045"/>
    <xdr:sp macro="" textlink="">
      <xdr:nvSpPr>
        <xdr:cNvPr id="433" name="テキスト ボックス 432"/>
        <xdr:cNvSpPr txBox="1"/>
      </xdr:nvSpPr>
      <xdr:spPr>
        <a:xfrm>
          <a:off x="7594111" y="135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84029</xdr:rowOff>
    </xdr:from>
    <xdr:to>
      <xdr:col>55</xdr:col>
      <xdr:colOff>0</xdr:colOff>
      <xdr:row>97</xdr:row>
      <xdr:rowOff>156818</xdr:rowOff>
    </xdr:to>
    <xdr:cxnSp macro="">
      <xdr:nvCxnSpPr>
        <xdr:cNvPr id="464" name="直線コネクタ 463"/>
        <xdr:cNvCxnSpPr/>
      </xdr:nvCxnSpPr>
      <xdr:spPr>
        <a:xfrm flipV="1">
          <a:off x="9639300" y="16714679"/>
          <a:ext cx="8382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156818</xdr:rowOff>
    </xdr:from>
    <xdr:to>
      <xdr:col>50</xdr:col>
      <xdr:colOff>114300</xdr:colOff>
      <xdr:row>99</xdr:row>
      <xdr:rowOff>60199</xdr:rowOff>
    </xdr:to>
    <xdr:cxnSp macro="">
      <xdr:nvCxnSpPr>
        <xdr:cNvPr id="467" name="直線コネクタ 466"/>
        <xdr:cNvCxnSpPr/>
      </xdr:nvCxnSpPr>
      <xdr:spPr>
        <a:xfrm flipV="1">
          <a:off x="8750300" y="16787468"/>
          <a:ext cx="889000" cy="2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74540</xdr:rowOff>
    </xdr:from>
    <xdr:to>
      <xdr:col>45</xdr:col>
      <xdr:colOff>177800</xdr:colOff>
      <xdr:row>99</xdr:row>
      <xdr:rowOff>60199</xdr:rowOff>
    </xdr:to>
    <xdr:cxnSp macro="">
      <xdr:nvCxnSpPr>
        <xdr:cNvPr id="470" name="直線コネクタ 469"/>
        <xdr:cNvCxnSpPr/>
      </xdr:nvCxnSpPr>
      <xdr:spPr>
        <a:xfrm>
          <a:off x="7861300" y="16876640"/>
          <a:ext cx="889000" cy="15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33229</xdr:rowOff>
    </xdr:from>
    <xdr:to>
      <xdr:col>55</xdr:col>
      <xdr:colOff>50800</xdr:colOff>
      <xdr:row>97</xdr:row>
      <xdr:rowOff>134829</xdr:rowOff>
    </xdr:to>
    <xdr:sp macro="" textlink="">
      <xdr:nvSpPr>
        <xdr:cNvPr id="480" name="楕円 479"/>
        <xdr:cNvSpPr/>
      </xdr:nvSpPr>
      <xdr:spPr>
        <a:xfrm>
          <a:off x="10426700" y="16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56106</xdr:rowOff>
    </xdr:from>
    <xdr:ext cx="599010" cy="259045"/>
    <xdr:sp macro="" textlink="">
      <xdr:nvSpPr>
        <xdr:cNvPr id="481" name="普通建設事業費 （ うち更新整備　）該当値テキスト"/>
        <xdr:cNvSpPr txBox="1"/>
      </xdr:nvSpPr>
      <xdr:spPr>
        <a:xfrm>
          <a:off x="10528300" y="1651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106018</xdr:rowOff>
    </xdr:from>
    <xdr:to>
      <xdr:col>50</xdr:col>
      <xdr:colOff>165100</xdr:colOff>
      <xdr:row>98</xdr:row>
      <xdr:rowOff>36168</xdr:rowOff>
    </xdr:to>
    <xdr:sp macro="" textlink="">
      <xdr:nvSpPr>
        <xdr:cNvPr id="482" name="楕円 481"/>
        <xdr:cNvSpPr/>
      </xdr:nvSpPr>
      <xdr:spPr>
        <a:xfrm>
          <a:off x="9588500" y="167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52695</xdr:rowOff>
    </xdr:from>
    <xdr:ext cx="534377" cy="259045"/>
    <xdr:sp macro="" textlink="">
      <xdr:nvSpPr>
        <xdr:cNvPr id="483" name="テキスト ボックス 482"/>
        <xdr:cNvSpPr txBox="1"/>
      </xdr:nvSpPr>
      <xdr:spPr>
        <a:xfrm>
          <a:off x="9372111" y="165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9399</xdr:rowOff>
    </xdr:from>
    <xdr:to>
      <xdr:col>46</xdr:col>
      <xdr:colOff>38100</xdr:colOff>
      <xdr:row>99</xdr:row>
      <xdr:rowOff>110999</xdr:rowOff>
    </xdr:to>
    <xdr:sp macro="" textlink="">
      <xdr:nvSpPr>
        <xdr:cNvPr id="484" name="楕円 483"/>
        <xdr:cNvSpPr/>
      </xdr:nvSpPr>
      <xdr:spPr>
        <a:xfrm>
          <a:off x="8699500" y="169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102126</xdr:rowOff>
    </xdr:from>
    <xdr:ext cx="534377" cy="259045"/>
    <xdr:sp macro="" textlink="">
      <xdr:nvSpPr>
        <xdr:cNvPr id="485" name="テキスト ボックス 484"/>
        <xdr:cNvSpPr txBox="1"/>
      </xdr:nvSpPr>
      <xdr:spPr>
        <a:xfrm>
          <a:off x="8483111" y="170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23740</xdr:rowOff>
    </xdr:from>
    <xdr:to>
      <xdr:col>41</xdr:col>
      <xdr:colOff>101600</xdr:colOff>
      <xdr:row>98</xdr:row>
      <xdr:rowOff>125340</xdr:rowOff>
    </xdr:to>
    <xdr:sp macro="" textlink="">
      <xdr:nvSpPr>
        <xdr:cNvPr id="486" name="楕円 485"/>
        <xdr:cNvSpPr/>
      </xdr:nvSpPr>
      <xdr:spPr>
        <a:xfrm>
          <a:off x="7810500" y="168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116467</xdr:rowOff>
    </xdr:from>
    <xdr:ext cx="534377" cy="259045"/>
    <xdr:sp macro="" textlink="">
      <xdr:nvSpPr>
        <xdr:cNvPr id="487" name="テキスト ボックス 486"/>
        <xdr:cNvSpPr txBox="1"/>
      </xdr:nvSpPr>
      <xdr:spPr>
        <a:xfrm>
          <a:off x="7594111" y="1691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120921</xdr:rowOff>
    </xdr:from>
    <xdr:to>
      <xdr:col>85</xdr:col>
      <xdr:colOff>127000</xdr:colOff>
      <xdr:row>38</xdr:row>
      <xdr:rowOff>133183</xdr:rowOff>
    </xdr:to>
    <xdr:cxnSp macro="">
      <xdr:nvCxnSpPr>
        <xdr:cNvPr id="514" name="直線コネクタ 513"/>
        <xdr:cNvCxnSpPr/>
      </xdr:nvCxnSpPr>
      <xdr:spPr>
        <a:xfrm>
          <a:off x="15481300" y="6636021"/>
          <a:ext cx="8382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73920</xdr:rowOff>
    </xdr:from>
    <xdr:to>
      <xdr:col>81</xdr:col>
      <xdr:colOff>50800</xdr:colOff>
      <xdr:row>38</xdr:row>
      <xdr:rowOff>120921</xdr:rowOff>
    </xdr:to>
    <xdr:cxnSp macro="">
      <xdr:nvCxnSpPr>
        <xdr:cNvPr id="517" name="直線コネクタ 516"/>
        <xdr:cNvCxnSpPr/>
      </xdr:nvCxnSpPr>
      <xdr:spPr>
        <a:xfrm>
          <a:off x="14592300" y="6589020"/>
          <a:ext cx="889000" cy="4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73920</xdr:rowOff>
    </xdr:from>
    <xdr:to>
      <xdr:col>76</xdr:col>
      <xdr:colOff>114300</xdr:colOff>
      <xdr:row>38</xdr:row>
      <xdr:rowOff>119206</xdr:rowOff>
    </xdr:to>
    <xdr:cxnSp macro="">
      <xdr:nvCxnSpPr>
        <xdr:cNvPr id="520" name="直線コネクタ 519"/>
        <xdr:cNvCxnSpPr/>
      </xdr:nvCxnSpPr>
      <xdr:spPr>
        <a:xfrm flipV="1">
          <a:off x="13703300" y="6589020"/>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103531</xdr:rowOff>
    </xdr:from>
    <xdr:to>
      <xdr:col>71</xdr:col>
      <xdr:colOff>177800</xdr:colOff>
      <xdr:row>38</xdr:row>
      <xdr:rowOff>119206</xdr:rowOff>
    </xdr:to>
    <xdr:cxnSp macro="">
      <xdr:nvCxnSpPr>
        <xdr:cNvPr id="523" name="直線コネクタ 522"/>
        <xdr:cNvCxnSpPr/>
      </xdr:nvCxnSpPr>
      <xdr:spPr>
        <a:xfrm>
          <a:off x="12814300" y="661863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82383</xdr:rowOff>
    </xdr:from>
    <xdr:to>
      <xdr:col>85</xdr:col>
      <xdr:colOff>177800</xdr:colOff>
      <xdr:row>39</xdr:row>
      <xdr:rowOff>12533</xdr:rowOff>
    </xdr:to>
    <xdr:sp macro="" textlink="">
      <xdr:nvSpPr>
        <xdr:cNvPr id="533" name="楕円 532"/>
        <xdr:cNvSpPr/>
      </xdr:nvSpPr>
      <xdr:spPr>
        <a:xfrm>
          <a:off x="16268700" y="65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70121</xdr:rowOff>
    </xdr:from>
    <xdr:to>
      <xdr:col>81</xdr:col>
      <xdr:colOff>101600</xdr:colOff>
      <xdr:row>39</xdr:row>
      <xdr:rowOff>271</xdr:rowOff>
    </xdr:to>
    <xdr:sp macro="" textlink="">
      <xdr:nvSpPr>
        <xdr:cNvPr id="535" name="楕円 534"/>
        <xdr:cNvSpPr/>
      </xdr:nvSpPr>
      <xdr:spPr>
        <a:xfrm>
          <a:off x="15430500" y="65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162848</xdr:rowOff>
    </xdr:from>
    <xdr:ext cx="469744" cy="259045"/>
    <xdr:sp macro="" textlink="">
      <xdr:nvSpPr>
        <xdr:cNvPr id="536" name="テキスト ボックス 535"/>
        <xdr:cNvSpPr txBox="1"/>
      </xdr:nvSpPr>
      <xdr:spPr>
        <a:xfrm>
          <a:off x="15246428" y="66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23120</xdr:rowOff>
    </xdr:from>
    <xdr:to>
      <xdr:col>76</xdr:col>
      <xdr:colOff>165100</xdr:colOff>
      <xdr:row>38</xdr:row>
      <xdr:rowOff>124720</xdr:rowOff>
    </xdr:to>
    <xdr:sp macro="" textlink="">
      <xdr:nvSpPr>
        <xdr:cNvPr id="537" name="楕円 536"/>
        <xdr:cNvSpPr/>
      </xdr:nvSpPr>
      <xdr:spPr>
        <a:xfrm>
          <a:off x="14541500" y="65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141247</xdr:rowOff>
    </xdr:from>
    <xdr:ext cx="534377" cy="259045"/>
    <xdr:sp macro="" textlink="">
      <xdr:nvSpPr>
        <xdr:cNvPr id="538" name="テキスト ボックス 537"/>
        <xdr:cNvSpPr txBox="1"/>
      </xdr:nvSpPr>
      <xdr:spPr>
        <a:xfrm>
          <a:off x="14325111" y="63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68406</xdr:rowOff>
    </xdr:from>
    <xdr:to>
      <xdr:col>72</xdr:col>
      <xdr:colOff>38100</xdr:colOff>
      <xdr:row>38</xdr:row>
      <xdr:rowOff>170006</xdr:rowOff>
    </xdr:to>
    <xdr:sp macro="" textlink="">
      <xdr:nvSpPr>
        <xdr:cNvPr id="539" name="楕円 538"/>
        <xdr:cNvSpPr/>
      </xdr:nvSpPr>
      <xdr:spPr>
        <a:xfrm>
          <a:off x="13652500" y="65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15083</xdr:rowOff>
    </xdr:from>
    <xdr:ext cx="469744" cy="259045"/>
    <xdr:sp macro="" textlink="">
      <xdr:nvSpPr>
        <xdr:cNvPr id="540" name="テキスト ボックス 539"/>
        <xdr:cNvSpPr txBox="1"/>
      </xdr:nvSpPr>
      <xdr:spPr>
        <a:xfrm>
          <a:off x="13468428" y="635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52731</xdr:rowOff>
    </xdr:from>
    <xdr:to>
      <xdr:col>67</xdr:col>
      <xdr:colOff>101600</xdr:colOff>
      <xdr:row>38</xdr:row>
      <xdr:rowOff>154331</xdr:rowOff>
    </xdr:to>
    <xdr:sp macro="" textlink="">
      <xdr:nvSpPr>
        <xdr:cNvPr id="541" name="楕円 540"/>
        <xdr:cNvSpPr/>
      </xdr:nvSpPr>
      <xdr:spPr>
        <a:xfrm>
          <a:off x="12763500" y="65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170858</xdr:rowOff>
    </xdr:from>
    <xdr:ext cx="534377" cy="259045"/>
    <xdr:sp macro="" textlink="">
      <xdr:nvSpPr>
        <xdr:cNvPr id="542" name="テキスト ボックス 541"/>
        <xdr:cNvSpPr txBox="1"/>
      </xdr:nvSpPr>
      <xdr:spPr>
        <a:xfrm>
          <a:off x="12547111" y="63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42207</xdr:rowOff>
    </xdr:from>
    <xdr:to>
      <xdr:col>85</xdr:col>
      <xdr:colOff>127000</xdr:colOff>
      <xdr:row>76</xdr:row>
      <xdr:rowOff>62091</xdr:rowOff>
    </xdr:to>
    <xdr:cxnSp macro="">
      <xdr:nvCxnSpPr>
        <xdr:cNvPr id="622" name="直線コネクタ 621"/>
        <xdr:cNvCxnSpPr/>
      </xdr:nvCxnSpPr>
      <xdr:spPr>
        <a:xfrm flipV="1">
          <a:off x="15481300" y="13072407"/>
          <a:ext cx="8382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62091</xdr:rowOff>
    </xdr:from>
    <xdr:to>
      <xdr:col>81</xdr:col>
      <xdr:colOff>50800</xdr:colOff>
      <xdr:row>76</xdr:row>
      <xdr:rowOff>84567</xdr:rowOff>
    </xdr:to>
    <xdr:cxnSp macro="">
      <xdr:nvCxnSpPr>
        <xdr:cNvPr id="625" name="直線コネクタ 624"/>
        <xdr:cNvCxnSpPr/>
      </xdr:nvCxnSpPr>
      <xdr:spPr>
        <a:xfrm flipV="1">
          <a:off x="14592300" y="1309229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26108</xdr:rowOff>
    </xdr:from>
    <xdr:to>
      <xdr:col>76</xdr:col>
      <xdr:colOff>114300</xdr:colOff>
      <xdr:row>76</xdr:row>
      <xdr:rowOff>84567</xdr:rowOff>
    </xdr:to>
    <xdr:cxnSp macro="">
      <xdr:nvCxnSpPr>
        <xdr:cNvPr id="628" name="直線コネクタ 627"/>
        <xdr:cNvCxnSpPr/>
      </xdr:nvCxnSpPr>
      <xdr:spPr>
        <a:xfrm>
          <a:off x="13703300" y="13056308"/>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24009</xdr:rowOff>
    </xdr:from>
    <xdr:to>
      <xdr:col>71</xdr:col>
      <xdr:colOff>177800</xdr:colOff>
      <xdr:row>76</xdr:row>
      <xdr:rowOff>26108</xdr:rowOff>
    </xdr:to>
    <xdr:cxnSp macro="">
      <xdr:nvCxnSpPr>
        <xdr:cNvPr id="631" name="直線コネクタ 630"/>
        <xdr:cNvCxnSpPr/>
      </xdr:nvCxnSpPr>
      <xdr:spPr>
        <a:xfrm>
          <a:off x="12814300" y="1305420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162857</xdr:rowOff>
    </xdr:from>
    <xdr:to>
      <xdr:col>85</xdr:col>
      <xdr:colOff>177800</xdr:colOff>
      <xdr:row>76</xdr:row>
      <xdr:rowOff>93007</xdr:rowOff>
    </xdr:to>
    <xdr:sp macro="" textlink="">
      <xdr:nvSpPr>
        <xdr:cNvPr id="641" name="楕円 640"/>
        <xdr:cNvSpPr/>
      </xdr:nvSpPr>
      <xdr:spPr>
        <a:xfrm>
          <a:off x="16268700" y="130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141284</xdr:rowOff>
    </xdr:from>
    <xdr:ext cx="534377" cy="259045"/>
    <xdr:sp macro="" textlink="">
      <xdr:nvSpPr>
        <xdr:cNvPr id="642" name="公債費該当値テキスト"/>
        <xdr:cNvSpPr txBox="1"/>
      </xdr:nvSpPr>
      <xdr:spPr>
        <a:xfrm>
          <a:off x="16370300" y="130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11291</xdr:rowOff>
    </xdr:from>
    <xdr:to>
      <xdr:col>81</xdr:col>
      <xdr:colOff>101600</xdr:colOff>
      <xdr:row>76</xdr:row>
      <xdr:rowOff>112891</xdr:rowOff>
    </xdr:to>
    <xdr:sp macro="" textlink="">
      <xdr:nvSpPr>
        <xdr:cNvPr id="643" name="楕円 642"/>
        <xdr:cNvSpPr/>
      </xdr:nvSpPr>
      <xdr:spPr>
        <a:xfrm>
          <a:off x="15430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104018</xdr:rowOff>
    </xdr:from>
    <xdr:ext cx="534377" cy="259045"/>
    <xdr:sp macro="" textlink="">
      <xdr:nvSpPr>
        <xdr:cNvPr id="644" name="テキスト ボックス 643"/>
        <xdr:cNvSpPr txBox="1"/>
      </xdr:nvSpPr>
      <xdr:spPr>
        <a:xfrm>
          <a:off x="15214111" y="131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33767</xdr:rowOff>
    </xdr:from>
    <xdr:to>
      <xdr:col>76</xdr:col>
      <xdr:colOff>165100</xdr:colOff>
      <xdr:row>76</xdr:row>
      <xdr:rowOff>135367</xdr:rowOff>
    </xdr:to>
    <xdr:sp macro="" textlink="">
      <xdr:nvSpPr>
        <xdr:cNvPr id="645" name="楕円 644"/>
        <xdr:cNvSpPr/>
      </xdr:nvSpPr>
      <xdr:spPr>
        <a:xfrm>
          <a:off x="14541500" y="130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126494</xdr:rowOff>
    </xdr:from>
    <xdr:ext cx="534377" cy="259045"/>
    <xdr:sp macro="" textlink="">
      <xdr:nvSpPr>
        <xdr:cNvPr id="646" name="テキスト ボックス 645"/>
        <xdr:cNvSpPr txBox="1"/>
      </xdr:nvSpPr>
      <xdr:spPr>
        <a:xfrm>
          <a:off x="14325111" y="131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146758</xdr:rowOff>
    </xdr:from>
    <xdr:to>
      <xdr:col>72</xdr:col>
      <xdr:colOff>38100</xdr:colOff>
      <xdr:row>76</xdr:row>
      <xdr:rowOff>76908</xdr:rowOff>
    </xdr:to>
    <xdr:sp macro="" textlink="">
      <xdr:nvSpPr>
        <xdr:cNvPr id="647" name="楕円 646"/>
        <xdr:cNvSpPr/>
      </xdr:nvSpPr>
      <xdr:spPr>
        <a:xfrm>
          <a:off x="13652500" y="130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68035</xdr:rowOff>
    </xdr:from>
    <xdr:ext cx="534377" cy="259045"/>
    <xdr:sp macro="" textlink="">
      <xdr:nvSpPr>
        <xdr:cNvPr id="648" name="テキスト ボックス 647"/>
        <xdr:cNvSpPr txBox="1"/>
      </xdr:nvSpPr>
      <xdr:spPr>
        <a:xfrm>
          <a:off x="13436111" y="130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144660</xdr:rowOff>
    </xdr:from>
    <xdr:to>
      <xdr:col>67</xdr:col>
      <xdr:colOff>101600</xdr:colOff>
      <xdr:row>76</xdr:row>
      <xdr:rowOff>74811</xdr:rowOff>
    </xdr:to>
    <xdr:sp macro="" textlink="">
      <xdr:nvSpPr>
        <xdr:cNvPr id="649" name="楕円 648"/>
        <xdr:cNvSpPr/>
      </xdr:nvSpPr>
      <xdr:spPr>
        <a:xfrm>
          <a:off x="12763500" y="13003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65936</xdr:rowOff>
    </xdr:from>
    <xdr:ext cx="599010" cy="259045"/>
    <xdr:sp macro="" textlink="">
      <xdr:nvSpPr>
        <xdr:cNvPr id="650" name="テキスト ボックス 649"/>
        <xdr:cNvSpPr txBox="1"/>
      </xdr:nvSpPr>
      <xdr:spPr>
        <a:xfrm>
          <a:off x="12514795" y="1309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28527</xdr:rowOff>
    </xdr:from>
    <xdr:to>
      <xdr:col>85</xdr:col>
      <xdr:colOff>127000</xdr:colOff>
      <xdr:row>98</xdr:row>
      <xdr:rowOff>78014</xdr:rowOff>
    </xdr:to>
    <xdr:cxnSp macro="">
      <xdr:nvCxnSpPr>
        <xdr:cNvPr id="677" name="直線コネクタ 676"/>
        <xdr:cNvCxnSpPr/>
      </xdr:nvCxnSpPr>
      <xdr:spPr>
        <a:xfrm>
          <a:off x="15481300" y="16659177"/>
          <a:ext cx="838200" cy="2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28527</xdr:rowOff>
    </xdr:from>
    <xdr:to>
      <xdr:col>81</xdr:col>
      <xdr:colOff>50800</xdr:colOff>
      <xdr:row>98</xdr:row>
      <xdr:rowOff>47703</xdr:rowOff>
    </xdr:to>
    <xdr:cxnSp macro="">
      <xdr:nvCxnSpPr>
        <xdr:cNvPr id="680" name="直線コネクタ 679"/>
        <xdr:cNvCxnSpPr/>
      </xdr:nvCxnSpPr>
      <xdr:spPr>
        <a:xfrm flipV="1">
          <a:off x="14592300" y="16659177"/>
          <a:ext cx="889000" cy="19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130899</xdr:rowOff>
    </xdr:from>
    <xdr:to>
      <xdr:col>76</xdr:col>
      <xdr:colOff>114300</xdr:colOff>
      <xdr:row>98</xdr:row>
      <xdr:rowOff>47703</xdr:rowOff>
    </xdr:to>
    <xdr:cxnSp macro="">
      <xdr:nvCxnSpPr>
        <xdr:cNvPr id="683" name="直線コネクタ 682"/>
        <xdr:cNvCxnSpPr/>
      </xdr:nvCxnSpPr>
      <xdr:spPr>
        <a:xfrm>
          <a:off x="13703300" y="16761549"/>
          <a:ext cx="889000" cy="8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130899</xdr:rowOff>
    </xdr:from>
    <xdr:to>
      <xdr:col>71</xdr:col>
      <xdr:colOff>177800</xdr:colOff>
      <xdr:row>97</xdr:row>
      <xdr:rowOff>170607</xdr:rowOff>
    </xdr:to>
    <xdr:cxnSp macro="">
      <xdr:nvCxnSpPr>
        <xdr:cNvPr id="686" name="直線コネクタ 685"/>
        <xdr:cNvCxnSpPr/>
      </xdr:nvCxnSpPr>
      <xdr:spPr>
        <a:xfrm flipV="1">
          <a:off x="12814300" y="16761549"/>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27214</xdr:rowOff>
    </xdr:from>
    <xdr:to>
      <xdr:col>85</xdr:col>
      <xdr:colOff>177800</xdr:colOff>
      <xdr:row>98</xdr:row>
      <xdr:rowOff>128814</xdr:rowOff>
    </xdr:to>
    <xdr:sp macro="" textlink="">
      <xdr:nvSpPr>
        <xdr:cNvPr id="696" name="楕円 695"/>
        <xdr:cNvSpPr/>
      </xdr:nvSpPr>
      <xdr:spPr>
        <a:xfrm>
          <a:off x="16268700" y="168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113591</xdr:rowOff>
    </xdr:from>
    <xdr:ext cx="534377" cy="259045"/>
    <xdr:sp macro="" textlink="">
      <xdr:nvSpPr>
        <xdr:cNvPr id="697" name="積立金該当値テキスト"/>
        <xdr:cNvSpPr txBox="1"/>
      </xdr:nvSpPr>
      <xdr:spPr>
        <a:xfrm>
          <a:off x="16370300" y="167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149177</xdr:rowOff>
    </xdr:from>
    <xdr:to>
      <xdr:col>81</xdr:col>
      <xdr:colOff>101600</xdr:colOff>
      <xdr:row>97</xdr:row>
      <xdr:rowOff>79327</xdr:rowOff>
    </xdr:to>
    <xdr:sp macro="" textlink="">
      <xdr:nvSpPr>
        <xdr:cNvPr id="698" name="楕円 697"/>
        <xdr:cNvSpPr/>
      </xdr:nvSpPr>
      <xdr:spPr>
        <a:xfrm>
          <a:off x="15430500" y="166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95854</xdr:rowOff>
    </xdr:from>
    <xdr:ext cx="534377" cy="259045"/>
    <xdr:sp macro="" textlink="">
      <xdr:nvSpPr>
        <xdr:cNvPr id="699" name="テキスト ボックス 698"/>
        <xdr:cNvSpPr txBox="1"/>
      </xdr:nvSpPr>
      <xdr:spPr>
        <a:xfrm>
          <a:off x="15214111" y="163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168353</xdr:rowOff>
    </xdr:from>
    <xdr:to>
      <xdr:col>76</xdr:col>
      <xdr:colOff>165100</xdr:colOff>
      <xdr:row>98</xdr:row>
      <xdr:rowOff>98503</xdr:rowOff>
    </xdr:to>
    <xdr:sp macro="" textlink="">
      <xdr:nvSpPr>
        <xdr:cNvPr id="700" name="楕円 699"/>
        <xdr:cNvSpPr/>
      </xdr:nvSpPr>
      <xdr:spPr>
        <a:xfrm>
          <a:off x="14541500" y="16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89630</xdr:rowOff>
    </xdr:from>
    <xdr:ext cx="534377" cy="259045"/>
    <xdr:sp macro="" textlink="">
      <xdr:nvSpPr>
        <xdr:cNvPr id="701" name="テキスト ボックス 700"/>
        <xdr:cNvSpPr txBox="1"/>
      </xdr:nvSpPr>
      <xdr:spPr>
        <a:xfrm>
          <a:off x="14325111" y="168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80099</xdr:rowOff>
    </xdr:from>
    <xdr:to>
      <xdr:col>72</xdr:col>
      <xdr:colOff>38100</xdr:colOff>
      <xdr:row>98</xdr:row>
      <xdr:rowOff>10249</xdr:rowOff>
    </xdr:to>
    <xdr:sp macro="" textlink="">
      <xdr:nvSpPr>
        <xdr:cNvPr id="702" name="楕円 701"/>
        <xdr:cNvSpPr/>
      </xdr:nvSpPr>
      <xdr:spPr>
        <a:xfrm>
          <a:off x="13652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26776</xdr:rowOff>
    </xdr:from>
    <xdr:ext cx="534377" cy="259045"/>
    <xdr:sp macro="" textlink="">
      <xdr:nvSpPr>
        <xdr:cNvPr id="703" name="テキスト ボックス 702"/>
        <xdr:cNvSpPr txBox="1"/>
      </xdr:nvSpPr>
      <xdr:spPr>
        <a:xfrm>
          <a:off x="13436111" y="164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119807</xdr:rowOff>
    </xdr:from>
    <xdr:to>
      <xdr:col>67</xdr:col>
      <xdr:colOff>101600</xdr:colOff>
      <xdr:row>98</xdr:row>
      <xdr:rowOff>49957</xdr:rowOff>
    </xdr:to>
    <xdr:sp macro="" textlink="">
      <xdr:nvSpPr>
        <xdr:cNvPr id="704" name="楕円 703"/>
        <xdr:cNvSpPr/>
      </xdr:nvSpPr>
      <xdr:spPr>
        <a:xfrm>
          <a:off x="12763500" y="167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41084</xdr:rowOff>
    </xdr:from>
    <xdr:ext cx="534377" cy="259045"/>
    <xdr:sp macro="" textlink="">
      <xdr:nvSpPr>
        <xdr:cNvPr id="705" name="テキスト ボックス 704"/>
        <xdr:cNvSpPr txBox="1"/>
      </xdr:nvSpPr>
      <xdr:spPr>
        <a:xfrm>
          <a:off x="12547111" y="1684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138283</xdr:rowOff>
    </xdr:from>
    <xdr:to>
      <xdr:col>116</xdr:col>
      <xdr:colOff>63500</xdr:colOff>
      <xdr:row>38</xdr:row>
      <xdr:rowOff>138602</xdr:rowOff>
    </xdr:to>
    <xdr:cxnSp macro="">
      <xdr:nvCxnSpPr>
        <xdr:cNvPr id="732" name="直線コネクタ 731"/>
        <xdr:cNvCxnSpPr/>
      </xdr:nvCxnSpPr>
      <xdr:spPr>
        <a:xfrm flipV="1">
          <a:off x="21323300" y="6653383"/>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138602</xdr:rowOff>
    </xdr:from>
    <xdr:to>
      <xdr:col>111</xdr:col>
      <xdr:colOff>177800</xdr:colOff>
      <xdr:row>38</xdr:row>
      <xdr:rowOff>138877</xdr:rowOff>
    </xdr:to>
    <xdr:cxnSp macro="">
      <xdr:nvCxnSpPr>
        <xdr:cNvPr id="735" name="直線コネクタ 734"/>
        <xdr:cNvCxnSpPr/>
      </xdr:nvCxnSpPr>
      <xdr:spPr>
        <a:xfrm flipV="1">
          <a:off x="20434300" y="665370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138602</xdr:rowOff>
    </xdr:from>
    <xdr:to>
      <xdr:col>107</xdr:col>
      <xdr:colOff>50800</xdr:colOff>
      <xdr:row>38</xdr:row>
      <xdr:rowOff>138877</xdr:rowOff>
    </xdr:to>
    <xdr:cxnSp macro="">
      <xdr:nvCxnSpPr>
        <xdr:cNvPr id="738" name="直線コネクタ 737"/>
        <xdr:cNvCxnSpPr/>
      </xdr:nvCxnSpPr>
      <xdr:spPr>
        <a:xfrm>
          <a:off x="19545300" y="665370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138602</xdr:rowOff>
    </xdr:from>
    <xdr:to>
      <xdr:col>102</xdr:col>
      <xdr:colOff>114300</xdr:colOff>
      <xdr:row>38</xdr:row>
      <xdr:rowOff>138648</xdr:rowOff>
    </xdr:to>
    <xdr:cxnSp macro="">
      <xdr:nvCxnSpPr>
        <xdr:cNvPr id="741" name="直線コネクタ 740"/>
        <xdr:cNvCxnSpPr/>
      </xdr:nvCxnSpPr>
      <xdr:spPr>
        <a:xfrm flipV="1">
          <a:off x="18656300" y="66537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87483</xdr:rowOff>
    </xdr:from>
    <xdr:to>
      <xdr:col>116</xdr:col>
      <xdr:colOff>114300</xdr:colOff>
      <xdr:row>39</xdr:row>
      <xdr:rowOff>17633</xdr:rowOff>
    </xdr:to>
    <xdr:sp macro="" textlink="">
      <xdr:nvSpPr>
        <xdr:cNvPr id="751" name="楕円 750"/>
        <xdr:cNvSpPr/>
      </xdr:nvSpPr>
      <xdr:spPr>
        <a:xfrm>
          <a:off x="221107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2410</xdr:rowOff>
    </xdr:from>
    <xdr:ext cx="313932" cy="259045"/>
    <xdr:sp macro="" textlink="">
      <xdr:nvSpPr>
        <xdr:cNvPr id="752" name="投資及び出資金該当値テキスト"/>
        <xdr:cNvSpPr txBox="1"/>
      </xdr:nvSpPr>
      <xdr:spPr>
        <a:xfrm>
          <a:off x="22212300" y="6517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87802</xdr:rowOff>
    </xdr:from>
    <xdr:to>
      <xdr:col>112</xdr:col>
      <xdr:colOff>38100</xdr:colOff>
      <xdr:row>39</xdr:row>
      <xdr:rowOff>17952</xdr:rowOff>
    </xdr:to>
    <xdr:sp macro="" textlink="">
      <xdr:nvSpPr>
        <xdr:cNvPr id="753" name="楕円 752"/>
        <xdr:cNvSpPr/>
      </xdr:nvSpPr>
      <xdr:spPr>
        <a:xfrm>
          <a:off x="2127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9079</xdr:rowOff>
    </xdr:from>
    <xdr:ext cx="313932" cy="259045"/>
    <xdr:sp macro="" textlink="">
      <xdr:nvSpPr>
        <xdr:cNvPr id="754" name="テキスト ボックス 753"/>
        <xdr:cNvSpPr txBox="1"/>
      </xdr:nvSpPr>
      <xdr:spPr>
        <a:xfrm>
          <a:off x="2116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88077</xdr:rowOff>
    </xdr:from>
    <xdr:to>
      <xdr:col>107</xdr:col>
      <xdr:colOff>101600</xdr:colOff>
      <xdr:row>39</xdr:row>
      <xdr:rowOff>18227</xdr:rowOff>
    </xdr:to>
    <xdr:sp macro="" textlink="">
      <xdr:nvSpPr>
        <xdr:cNvPr id="755" name="楕円 754"/>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9354</xdr:rowOff>
    </xdr:from>
    <xdr:ext cx="313932" cy="259045"/>
    <xdr:sp macro="" textlink="">
      <xdr:nvSpPr>
        <xdr:cNvPr id="756" name="テキスト ボックス 755"/>
        <xdr:cNvSpPr txBox="1"/>
      </xdr:nvSpPr>
      <xdr:spPr>
        <a:xfrm>
          <a:off x="20277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87802</xdr:rowOff>
    </xdr:from>
    <xdr:to>
      <xdr:col>102</xdr:col>
      <xdr:colOff>165100</xdr:colOff>
      <xdr:row>39</xdr:row>
      <xdr:rowOff>17952</xdr:rowOff>
    </xdr:to>
    <xdr:sp macro="" textlink="">
      <xdr:nvSpPr>
        <xdr:cNvPr id="757" name="楕円 756"/>
        <xdr:cNvSpPr/>
      </xdr:nvSpPr>
      <xdr:spPr>
        <a:xfrm>
          <a:off x="19494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9079</xdr:rowOff>
    </xdr:from>
    <xdr:ext cx="313932" cy="259045"/>
    <xdr:sp macro="" textlink="">
      <xdr:nvSpPr>
        <xdr:cNvPr id="758" name="テキスト ボックス 757"/>
        <xdr:cNvSpPr txBox="1"/>
      </xdr:nvSpPr>
      <xdr:spPr>
        <a:xfrm>
          <a:off x="19388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87848</xdr:rowOff>
    </xdr:from>
    <xdr:to>
      <xdr:col>98</xdr:col>
      <xdr:colOff>38100</xdr:colOff>
      <xdr:row>39</xdr:row>
      <xdr:rowOff>17998</xdr:rowOff>
    </xdr:to>
    <xdr:sp macro="" textlink="">
      <xdr:nvSpPr>
        <xdr:cNvPr id="759" name="楕円 758"/>
        <xdr:cNvSpPr/>
      </xdr:nvSpPr>
      <xdr:spPr>
        <a:xfrm>
          <a:off x="18605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9125</xdr:rowOff>
    </xdr:from>
    <xdr:ext cx="313932" cy="259045"/>
    <xdr:sp macro="" textlink="">
      <xdr:nvSpPr>
        <xdr:cNvPr id="760" name="テキスト ボックス 759"/>
        <xdr:cNvSpPr txBox="1"/>
      </xdr:nvSpPr>
      <xdr:spPr>
        <a:xfrm>
          <a:off x="18499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6388</xdr:rowOff>
    </xdr:from>
    <xdr:to>
      <xdr:col>116</xdr:col>
      <xdr:colOff>63500</xdr:colOff>
      <xdr:row>57</xdr:row>
      <xdr:rowOff>41478</xdr:rowOff>
    </xdr:to>
    <xdr:cxnSp macro="">
      <xdr:nvCxnSpPr>
        <xdr:cNvPr id="789" name="直線コネクタ 788"/>
        <xdr:cNvCxnSpPr/>
      </xdr:nvCxnSpPr>
      <xdr:spPr>
        <a:xfrm>
          <a:off x="21323300" y="9779038"/>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6388</xdr:rowOff>
    </xdr:from>
    <xdr:to>
      <xdr:col>111</xdr:col>
      <xdr:colOff>177800</xdr:colOff>
      <xdr:row>57</xdr:row>
      <xdr:rowOff>25895</xdr:rowOff>
    </xdr:to>
    <xdr:cxnSp macro="">
      <xdr:nvCxnSpPr>
        <xdr:cNvPr id="792" name="直線コネクタ 791"/>
        <xdr:cNvCxnSpPr/>
      </xdr:nvCxnSpPr>
      <xdr:spPr>
        <a:xfrm flipV="1">
          <a:off x="20434300" y="977903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25895</xdr:rowOff>
    </xdr:from>
    <xdr:to>
      <xdr:col>107</xdr:col>
      <xdr:colOff>50800</xdr:colOff>
      <xdr:row>57</xdr:row>
      <xdr:rowOff>103353</xdr:rowOff>
    </xdr:to>
    <xdr:cxnSp macro="">
      <xdr:nvCxnSpPr>
        <xdr:cNvPr id="795" name="直線コネクタ 794"/>
        <xdr:cNvCxnSpPr/>
      </xdr:nvCxnSpPr>
      <xdr:spPr>
        <a:xfrm flipV="1">
          <a:off x="19545300" y="9798545"/>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103353</xdr:rowOff>
    </xdr:from>
    <xdr:to>
      <xdr:col>102</xdr:col>
      <xdr:colOff>114300</xdr:colOff>
      <xdr:row>58</xdr:row>
      <xdr:rowOff>77216</xdr:rowOff>
    </xdr:to>
    <xdr:cxnSp macro="">
      <xdr:nvCxnSpPr>
        <xdr:cNvPr id="798" name="直線コネクタ 797"/>
        <xdr:cNvCxnSpPr/>
      </xdr:nvCxnSpPr>
      <xdr:spPr>
        <a:xfrm flipV="1">
          <a:off x="18656300" y="9876003"/>
          <a:ext cx="889000" cy="1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162128</xdr:rowOff>
    </xdr:from>
    <xdr:to>
      <xdr:col>116</xdr:col>
      <xdr:colOff>114300</xdr:colOff>
      <xdr:row>57</xdr:row>
      <xdr:rowOff>92278</xdr:rowOff>
    </xdr:to>
    <xdr:sp macro="" textlink="">
      <xdr:nvSpPr>
        <xdr:cNvPr id="808" name="楕円 807"/>
        <xdr:cNvSpPr/>
      </xdr:nvSpPr>
      <xdr:spPr>
        <a:xfrm>
          <a:off x="22110700" y="97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13555</xdr:rowOff>
    </xdr:from>
    <xdr:ext cx="469744" cy="259045"/>
    <xdr:sp macro="" textlink="">
      <xdr:nvSpPr>
        <xdr:cNvPr id="809" name="貸付金該当値テキスト"/>
        <xdr:cNvSpPr txBox="1"/>
      </xdr:nvSpPr>
      <xdr:spPr>
        <a:xfrm>
          <a:off x="22212300" y="961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127038</xdr:rowOff>
    </xdr:from>
    <xdr:to>
      <xdr:col>112</xdr:col>
      <xdr:colOff>38100</xdr:colOff>
      <xdr:row>57</xdr:row>
      <xdr:rowOff>57188</xdr:rowOff>
    </xdr:to>
    <xdr:sp macro="" textlink="">
      <xdr:nvSpPr>
        <xdr:cNvPr id="810" name="楕円 809"/>
        <xdr:cNvSpPr/>
      </xdr:nvSpPr>
      <xdr:spPr>
        <a:xfrm>
          <a:off x="21272500" y="9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73715</xdr:rowOff>
    </xdr:from>
    <xdr:ext cx="469744" cy="259045"/>
    <xdr:sp macro="" textlink="">
      <xdr:nvSpPr>
        <xdr:cNvPr id="811" name="テキスト ボックス 810"/>
        <xdr:cNvSpPr txBox="1"/>
      </xdr:nvSpPr>
      <xdr:spPr>
        <a:xfrm>
          <a:off x="21088428" y="950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146545</xdr:rowOff>
    </xdr:from>
    <xdr:to>
      <xdr:col>107</xdr:col>
      <xdr:colOff>101600</xdr:colOff>
      <xdr:row>57</xdr:row>
      <xdr:rowOff>76695</xdr:rowOff>
    </xdr:to>
    <xdr:sp macro="" textlink="">
      <xdr:nvSpPr>
        <xdr:cNvPr id="812" name="楕円 811"/>
        <xdr:cNvSpPr/>
      </xdr:nvSpPr>
      <xdr:spPr>
        <a:xfrm>
          <a:off x="20383500" y="97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93222</xdr:rowOff>
    </xdr:from>
    <xdr:ext cx="469744" cy="259045"/>
    <xdr:sp macro="" textlink="">
      <xdr:nvSpPr>
        <xdr:cNvPr id="813" name="テキスト ボックス 812"/>
        <xdr:cNvSpPr txBox="1"/>
      </xdr:nvSpPr>
      <xdr:spPr>
        <a:xfrm>
          <a:off x="20199428" y="952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52553</xdr:rowOff>
    </xdr:from>
    <xdr:to>
      <xdr:col>102</xdr:col>
      <xdr:colOff>165100</xdr:colOff>
      <xdr:row>57</xdr:row>
      <xdr:rowOff>154153</xdr:rowOff>
    </xdr:to>
    <xdr:sp macro="" textlink="">
      <xdr:nvSpPr>
        <xdr:cNvPr id="814" name="楕円 813"/>
        <xdr:cNvSpPr/>
      </xdr:nvSpPr>
      <xdr:spPr>
        <a:xfrm>
          <a:off x="19494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170680</xdr:rowOff>
    </xdr:from>
    <xdr:ext cx="469744" cy="259045"/>
    <xdr:sp macro="" textlink="">
      <xdr:nvSpPr>
        <xdr:cNvPr id="815" name="テキスト ボックス 814"/>
        <xdr:cNvSpPr txBox="1"/>
      </xdr:nvSpPr>
      <xdr:spPr>
        <a:xfrm>
          <a:off x="19310428" y="96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26416</xdr:rowOff>
    </xdr:from>
    <xdr:to>
      <xdr:col>98</xdr:col>
      <xdr:colOff>38100</xdr:colOff>
      <xdr:row>58</xdr:row>
      <xdr:rowOff>128016</xdr:rowOff>
    </xdr:to>
    <xdr:sp macro="" textlink="">
      <xdr:nvSpPr>
        <xdr:cNvPr id="816" name="楕円 815"/>
        <xdr:cNvSpPr/>
      </xdr:nvSpPr>
      <xdr:spPr>
        <a:xfrm>
          <a:off x="18605500" y="99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119143</xdr:rowOff>
    </xdr:from>
    <xdr:ext cx="469744" cy="259045"/>
    <xdr:sp macro="" textlink="">
      <xdr:nvSpPr>
        <xdr:cNvPr id="817" name="テキスト ボックス 816"/>
        <xdr:cNvSpPr txBox="1"/>
      </xdr:nvSpPr>
      <xdr:spPr>
        <a:xfrm>
          <a:off x="18421428" y="100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61562</xdr:rowOff>
    </xdr:from>
    <xdr:to>
      <xdr:col>116</xdr:col>
      <xdr:colOff>63500</xdr:colOff>
      <xdr:row>75</xdr:row>
      <xdr:rowOff>95504</xdr:rowOff>
    </xdr:to>
    <xdr:cxnSp macro="">
      <xdr:nvCxnSpPr>
        <xdr:cNvPr id="848" name="直線コネクタ 847"/>
        <xdr:cNvCxnSpPr/>
      </xdr:nvCxnSpPr>
      <xdr:spPr>
        <a:xfrm>
          <a:off x="21323300" y="12920312"/>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61562</xdr:rowOff>
    </xdr:from>
    <xdr:to>
      <xdr:col>111</xdr:col>
      <xdr:colOff>177800</xdr:colOff>
      <xdr:row>75</xdr:row>
      <xdr:rowOff>103657</xdr:rowOff>
    </xdr:to>
    <xdr:cxnSp macro="">
      <xdr:nvCxnSpPr>
        <xdr:cNvPr id="851" name="直線コネクタ 850"/>
        <xdr:cNvCxnSpPr/>
      </xdr:nvCxnSpPr>
      <xdr:spPr>
        <a:xfrm flipV="1">
          <a:off x="20434300" y="12920312"/>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103657</xdr:rowOff>
    </xdr:from>
    <xdr:to>
      <xdr:col>107</xdr:col>
      <xdr:colOff>50800</xdr:colOff>
      <xdr:row>75</xdr:row>
      <xdr:rowOff>122892</xdr:rowOff>
    </xdr:to>
    <xdr:cxnSp macro="">
      <xdr:nvCxnSpPr>
        <xdr:cNvPr id="854" name="直線コネクタ 853"/>
        <xdr:cNvCxnSpPr/>
      </xdr:nvCxnSpPr>
      <xdr:spPr>
        <a:xfrm flipV="1">
          <a:off x="19545300" y="1296240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122892</xdr:rowOff>
    </xdr:from>
    <xdr:to>
      <xdr:col>102</xdr:col>
      <xdr:colOff>114300</xdr:colOff>
      <xdr:row>75</xdr:row>
      <xdr:rowOff>148115</xdr:rowOff>
    </xdr:to>
    <xdr:cxnSp macro="">
      <xdr:nvCxnSpPr>
        <xdr:cNvPr id="857" name="直線コネクタ 856"/>
        <xdr:cNvCxnSpPr/>
      </xdr:nvCxnSpPr>
      <xdr:spPr>
        <a:xfrm flipV="1">
          <a:off x="18656300" y="12981642"/>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44704</xdr:rowOff>
    </xdr:from>
    <xdr:to>
      <xdr:col>116</xdr:col>
      <xdr:colOff>114300</xdr:colOff>
      <xdr:row>75</xdr:row>
      <xdr:rowOff>146304</xdr:rowOff>
    </xdr:to>
    <xdr:sp macro="" textlink="">
      <xdr:nvSpPr>
        <xdr:cNvPr id="867" name="楕円 866"/>
        <xdr:cNvSpPr/>
      </xdr:nvSpPr>
      <xdr:spPr>
        <a:xfrm>
          <a:off x="22110700" y="12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23131</xdr:rowOff>
    </xdr:from>
    <xdr:ext cx="534377" cy="259045"/>
    <xdr:sp macro="" textlink="">
      <xdr:nvSpPr>
        <xdr:cNvPr id="868" name="繰出金該当値テキスト"/>
        <xdr:cNvSpPr txBox="1"/>
      </xdr:nvSpPr>
      <xdr:spPr>
        <a:xfrm>
          <a:off x="22212300" y="128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10762</xdr:rowOff>
    </xdr:from>
    <xdr:to>
      <xdr:col>112</xdr:col>
      <xdr:colOff>38100</xdr:colOff>
      <xdr:row>75</xdr:row>
      <xdr:rowOff>112362</xdr:rowOff>
    </xdr:to>
    <xdr:sp macro="" textlink="">
      <xdr:nvSpPr>
        <xdr:cNvPr id="869" name="楕円 868"/>
        <xdr:cNvSpPr/>
      </xdr:nvSpPr>
      <xdr:spPr>
        <a:xfrm>
          <a:off x="21272500" y="128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103489</xdr:rowOff>
    </xdr:from>
    <xdr:ext cx="534377" cy="259045"/>
    <xdr:sp macro="" textlink="">
      <xdr:nvSpPr>
        <xdr:cNvPr id="870" name="テキスト ボックス 869"/>
        <xdr:cNvSpPr txBox="1"/>
      </xdr:nvSpPr>
      <xdr:spPr>
        <a:xfrm>
          <a:off x="21056111" y="1296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52857</xdr:rowOff>
    </xdr:from>
    <xdr:to>
      <xdr:col>107</xdr:col>
      <xdr:colOff>101600</xdr:colOff>
      <xdr:row>75</xdr:row>
      <xdr:rowOff>154457</xdr:rowOff>
    </xdr:to>
    <xdr:sp macro="" textlink="">
      <xdr:nvSpPr>
        <xdr:cNvPr id="871" name="楕円 870"/>
        <xdr:cNvSpPr/>
      </xdr:nvSpPr>
      <xdr:spPr>
        <a:xfrm>
          <a:off x="20383500" y="129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145584</xdr:rowOff>
    </xdr:from>
    <xdr:ext cx="534377" cy="259045"/>
    <xdr:sp macro="" textlink="">
      <xdr:nvSpPr>
        <xdr:cNvPr id="872" name="テキスト ボックス 871"/>
        <xdr:cNvSpPr txBox="1"/>
      </xdr:nvSpPr>
      <xdr:spPr>
        <a:xfrm>
          <a:off x="20167111" y="130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72092</xdr:rowOff>
    </xdr:from>
    <xdr:to>
      <xdr:col>102</xdr:col>
      <xdr:colOff>165100</xdr:colOff>
      <xdr:row>76</xdr:row>
      <xdr:rowOff>2242</xdr:rowOff>
    </xdr:to>
    <xdr:sp macro="" textlink="">
      <xdr:nvSpPr>
        <xdr:cNvPr id="873" name="楕円 872"/>
        <xdr:cNvSpPr/>
      </xdr:nvSpPr>
      <xdr:spPr>
        <a:xfrm>
          <a:off x="19494500" y="129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164819</xdr:rowOff>
    </xdr:from>
    <xdr:ext cx="534377" cy="259045"/>
    <xdr:sp macro="" textlink="">
      <xdr:nvSpPr>
        <xdr:cNvPr id="874" name="テキスト ボックス 873"/>
        <xdr:cNvSpPr txBox="1"/>
      </xdr:nvSpPr>
      <xdr:spPr>
        <a:xfrm>
          <a:off x="19278111" y="130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97315</xdr:rowOff>
    </xdr:from>
    <xdr:to>
      <xdr:col>98</xdr:col>
      <xdr:colOff>38100</xdr:colOff>
      <xdr:row>76</xdr:row>
      <xdr:rowOff>27465</xdr:rowOff>
    </xdr:to>
    <xdr:sp macro="" textlink="">
      <xdr:nvSpPr>
        <xdr:cNvPr id="875" name="楕円 874"/>
        <xdr:cNvSpPr/>
      </xdr:nvSpPr>
      <xdr:spPr>
        <a:xfrm>
          <a:off x="18605500" y="129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18592</xdr:rowOff>
    </xdr:from>
    <xdr:ext cx="534377" cy="259045"/>
    <xdr:sp macro="" textlink="">
      <xdr:nvSpPr>
        <xdr:cNvPr id="876" name="テキスト ボックス 875"/>
        <xdr:cNvSpPr txBox="1"/>
      </xdr:nvSpPr>
      <xdr:spPr>
        <a:xfrm>
          <a:off x="18389111" y="130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817,697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141,041</a:t>
          </a:r>
          <a:r>
            <a:rPr kumimoji="1" lang="ja-JP" altLang="en-US" sz="1300">
              <a:latin typeface="ＭＳ Ｐゴシック" panose="020B0600070205080204" pitchFamily="50" charset="-128"/>
              <a:ea typeface="ＭＳ Ｐゴシック" panose="020B0600070205080204" pitchFamily="50" charset="-128"/>
            </a:rPr>
            <a:t>円となっており，ここ数年</a:t>
          </a:r>
          <a:r>
            <a:rPr kumimoji="1" lang="en-US" altLang="ja-JP" sz="1300">
              <a:latin typeface="ＭＳ Ｐゴシック" panose="020B0600070205080204" pitchFamily="50" charset="-128"/>
              <a:ea typeface="ＭＳ Ｐゴシック" panose="020B0600070205080204" pitchFamily="50" charset="-128"/>
            </a:rPr>
            <a:t>140,000</a:t>
          </a:r>
          <a:r>
            <a:rPr kumimoji="1" lang="ja-JP" altLang="en-US" sz="1300">
              <a:latin typeface="ＭＳ Ｐゴシック" panose="020B0600070205080204" pitchFamily="50" charset="-128"/>
              <a:ea typeface="ＭＳ Ｐゴシック" panose="020B0600070205080204" pitchFamily="50" charset="-128"/>
            </a:rPr>
            <a:t>円前後で推移している。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普通建設事業については，継続事業である観光拠点施設整備事業費や文化施設大規模改修事業費が昨年に比べ縮小したものの，光ブロードバンド導入事業などの新規事業の増により，全体としては増加した。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扶助費について，大幅な増加となっているが，子どものための教育・保育給付事業の実施による増加が主な要因となっている。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歳出決算総額は前年度（住民一人当たり</a:t>
          </a:r>
          <a:r>
            <a:rPr kumimoji="1" lang="en-US" altLang="ja-JP" sz="1300">
              <a:latin typeface="ＭＳ Ｐゴシック" panose="020B0600070205080204" pitchFamily="50" charset="-128"/>
              <a:ea typeface="ＭＳ Ｐゴシック" panose="020B0600070205080204" pitchFamily="50" charset="-128"/>
            </a:rPr>
            <a:t>848,627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30,930</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今後も行財政改革を通じて経費の削減を図るとともに，事業の取捨選択を徹底していくことで，事業費の減少を目指す。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8,107
137.18
6,780,032
6,640,518
54,573
3,780,932
7,906,079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153035</xdr:rowOff>
    </xdr:from>
    <xdr:to>
      <xdr:col>24</xdr:col>
      <xdr:colOff>63500</xdr:colOff>
      <xdr:row>35</xdr:row>
      <xdr:rowOff>159004</xdr:rowOff>
    </xdr:to>
    <xdr:cxnSp macro="">
      <xdr:nvCxnSpPr>
        <xdr:cNvPr id="61" name="直線コネクタ 60"/>
        <xdr:cNvCxnSpPr/>
      </xdr:nvCxnSpPr>
      <xdr:spPr>
        <a:xfrm flipV="1">
          <a:off x="3797300" y="6153785"/>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33528</xdr:rowOff>
    </xdr:from>
    <xdr:to>
      <xdr:col>19</xdr:col>
      <xdr:colOff>177800</xdr:colOff>
      <xdr:row>35</xdr:row>
      <xdr:rowOff>159004</xdr:rowOff>
    </xdr:to>
    <xdr:cxnSp macro="">
      <xdr:nvCxnSpPr>
        <xdr:cNvPr id="64" name="直線コネクタ 63"/>
        <xdr:cNvCxnSpPr/>
      </xdr:nvCxnSpPr>
      <xdr:spPr>
        <a:xfrm>
          <a:off x="2908300" y="603427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33528</xdr:rowOff>
    </xdr:from>
    <xdr:to>
      <xdr:col>15</xdr:col>
      <xdr:colOff>50800</xdr:colOff>
      <xdr:row>35</xdr:row>
      <xdr:rowOff>72390</xdr:rowOff>
    </xdr:to>
    <xdr:cxnSp macro="">
      <xdr:nvCxnSpPr>
        <xdr:cNvPr id="67" name="直線コネクタ 66"/>
        <xdr:cNvCxnSpPr/>
      </xdr:nvCxnSpPr>
      <xdr:spPr>
        <a:xfrm flipV="1">
          <a:off x="2019300" y="60342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72390</xdr:rowOff>
    </xdr:from>
    <xdr:to>
      <xdr:col>10</xdr:col>
      <xdr:colOff>114300</xdr:colOff>
      <xdr:row>35</xdr:row>
      <xdr:rowOff>153162</xdr:rowOff>
    </xdr:to>
    <xdr:cxnSp macro="">
      <xdr:nvCxnSpPr>
        <xdr:cNvPr id="70" name="直線コネクタ 69"/>
        <xdr:cNvCxnSpPr/>
      </xdr:nvCxnSpPr>
      <xdr:spPr>
        <a:xfrm flipV="1">
          <a:off x="1130300" y="607314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102235</xdr:rowOff>
    </xdr:from>
    <xdr:to>
      <xdr:col>24</xdr:col>
      <xdr:colOff>114300</xdr:colOff>
      <xdr:row>36</xdr:row>
      <xdr:rowOff>32385</xdr:rowOff>
    </xdr:to>
    <xdr:sp macro="" textlink="">
      <xdr:nvSpPr>
        <xdr:cNvPr id="80" name="楕円 79"/>
        <xdr:cNvSpPr/>
      </xdr:nvSpPr>
      <xdr:spPr>
        <a:xfrm>
          <a:off x="45847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125112</xdr:rowOff>
    </xdr:from>
    <xdr:ext cx="534377" cy="259045"/>
    <xdr:sp macro="" textlink="">
      <xdr:nvSpPr>
        <xdr:cNvPr id="81" name="議会費該当値テキスト"/>
        <xdr:cNvSpPr txBox="1"/>
      </xdr:nvSpPr>
      <xdr:spPr>
        <a:xfrm>
          <a:off x="4686300" y="59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108204</xdr:rowOff>
    </xdr:from>
    <xdr:to>
      <xdr:col>20</xdr:col>
      <xdr:colOff>38100</xdr:colOff>
      <xdr:row>36</xdr:row>
      <xdr:rowOff>38354</xdr:rowOff>
    </xdr:to>
    <xdr:sp macro="" textlink="">
      <xdr:nvSpPr>
        <xdr:cNvPr id="82" name="楕円 81"/>
        <xdr:cNvSpPr/>
      </xdr:nvSpPr>
      <xdr:spPr>
        <a:xfrm>
          <a:off x="3746500" y="61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54881</xdr:rowOff>
    </xdr:from>
    <xdr:ext cx="534377" cy="259045"/>
    <xdr:sp macro="" textlink="">
      <xdr:nvSpPr>
        <xdr:cNvPr id="83" name="テキスト ボックス 82"/>
        <xdr:cNvSpPr txBox="1"/>
      </xdr:nvSpPr>
      <xdr:spPr>
        <a:xfrm>
          <a:off x="3530111" y="58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154178</xdr:rowOff>
    </xdr:from>
    <xdr:to>
      <xdr:col>15</xdr:col>
      <xdr:colOff>101600</xdr:colOff>
      <xdr:row>35</xdr:row>
      <xdr:rowOff>84328</xdr:rowOff>
    </xdr:to>
    <xdr:sp macro="" textlink="">
      <xdr:nvSpPr>
        <xdr:cNvPr id="84" name="楕円 83"/>
        <xdr:cNvSpPr/>
      </xdr:nvSpPr>
      <xdr:spPr>
        <a:xfrm>
          <a:off x="2857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100855</xdr:rowOff>
    </xdr:from>
    <xdr:ext cx="534377" cy="259045"/>
    <xdr:sp macro="" textlink="">
      <xdr:nvSpPr>
        <xdr:cNvPr id="85" name="テキスト ボックス 84"/>
        <xdr:cNvSpPr txBox="1"/>
      </xdr:nvSpPr>
      <xdr:spPr>
        <a:xfrm>
          <a:off x="2641111" y="57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21590</xdr:rowOff>
    </xdr:from>
    <xdr:to>
      <xdr:col>10</xdr:col>
      <xdr:colOff>165100</xdr:colOff>
      <xdr:row>35</xdr:row>
      <xdr:rowOff>123190</xdr:rowOff>
    </xdr:to>
    <xdr:sp macro="" textlink="">
      <xdr:nvSpPr>
        <xdr:cNvPr id="86" name="楕円 85"/>
        <xdr:cNvSpPr/>
      </xdr:nvSpPr>
      <xdr:spPr>
        <a:xfrm>
          <a:off x="196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139717</xdr:rowOff>
    </xdr:from>
    <xdr:ext cx="534377" cy="259045"/>
    <xdr:sp macro="" textlink="">
      <xdr:nvSpPr>
        <xdr:cNvPr id="87" name="テキスト ボックス 86"/>
        <xdr:cNvSpPr txBox="1"/>
      </xdr:nvSpPr>
      <xdr:spPr>
        <a:xfrm>
          <a:off x="1752111" y="57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102362</xdr:rowOff>
    </xdr:from>
    <xdr:to>
      <xdr:col>6</xdr:col>
      <xdr:colOff>38100</xdr:colOff>
      <xdr:row>36</xdr:row>
      <xdr:rowOff>32512</xdr:rowOff>
    </xdr:to>
    <xdr:sp macro="" textlink="">
      <xdr:nvSpPr>
        <xdr:cNvPr id="88" name="楕円 87"/>
        <xdr:cNvSpPr/>
      </xdr:nvSpPr>
      <xdr:spPr>
        <a:xfrm>
          <a:off x="1079500" y="61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23639</xdr:rowOff>
    </xdr:from>
    <xdr:ext cx="534377" cy="259045"/>
    <xdr:sp macro="" textlink="">
      <xdr:nvSpPr>
        <xdr:cNvPr id="89" name="テキスト ボックス 88"/>
        <xdr:cNvSpPr txBox="1"/>
      </xdr:nvSpPr>
      <xdr:spPr>
        <a:xfrm>
          <a:off x="863111" y="61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149139</xdr:rowOff>
    </xdr:from>
    <xdr:to>
      <xdr:col>24</xdr:col>
      <xdr:colOff>63500</xdr:colOff>
      <xdr:row>57</xdr:row>
      <xdr:rowOff>17936</xdr:rowOff>
    </xdr:to>
    <xdr:cxnSp macro="">
      <xdr:nvCxnSpPr>
        <xdr:cNvPr id="116" name="直線コネクタ 115"/>
        <xdr:cNvCxnSpPr/>
      </xdr:nvCxnSpPr>
      <xdr:spPr>
        <a:xfrm>
          <a:off x="3797300" y="9750339"/>
          <a:ext cx="8382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149139</xdr:rowOff>
    </xdr:from>
    <xdr:to>
      <xdr:col>19</xdr:col>
      <xdr:colOff>177800</xdr:colOff>
      <xdr:row>57</xdr:row>
      <xdr:rowOff>82166</xdr:rowOff>
    </xdr:to>
    <xdr:cxnSp macro="">
      <xdr:nvCxnSpPr>
        <xdr:cNvPr id="119" name="直線コネクタ 118"/>
        <xdr:cNvCxnSpPr/>
      </xdr:nvCxnSpPr>
      <xdr:spPr>
        <a:xfrm flipV="1">
          <a:off x="2908300" y="9750339"/>
          <a:ext cx="889000" cy="10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8870</xdr:rowOff>
    </xdr:from>
    <xdr:to>
      <xdr:col>15</xdr:col>
      <xdr:colOff>50800</xdr:colOff>
      <xdr:row>57</xdr:row>
      <xdr:rowOff>82166</xdr:rowOff>
    </xdr:to>
    <xdr:cxnSp macro="">
      <xdr:nvCxnSpPr>
        <xdr:cNvPr id="122" name="直線コネクタ 121"/>
        <xdr:cNvCxnSpPr/>
      </xdr:nvCxnSpPr>
      <xdr:spPr>
        <a:xfrm>
          <a:off x="2019300" y="9781520"/>
          <a:ext cx="889000" cy="7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8870</xdr:rowOff>
    </xdr:from>
    <xdr:to>
      <xdr:col>10</xdr:col>
      <xdr:colOff>114300</xdr:colOff>
      <xdr:row>57</xdr:row>
      <xdr:rowOff>61290</xdr:rowOff>
    </xdr:to>
    <xdr:cxnSp macro="">
      <xdr:nvCxnSpPr>
        <xdr:cNvPr id="125" name="直線コネクタ 124"/>
        <xdr:cNvCxnSpPr/>
      </xdr:nvCxnSpPr>
      <xdr:spPr>
        <a:xfrm flipV="1">
          <a:off x="1130300" y="9781520"/>
          <a:ext cx="8890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138586</xdr:rowOff>
    </xdr:from>
    <xdr:to>
      <xdr:col>24</xdr:col>
      <xdr:colOff>114300</xdr:colOff>
      <xdr:row>57</xdr:row>
      <xdr:rowOff>68736</xdr:rowOff>
    </xdr:to>
    <xdr:sp macro="" textlink="">
      <xdr:nvSpPr>
        <xdr:cNvPr id="135" name="楕円 134"/>
        <xdr:cNvSpPr/>
      </xdr:nvSpPr>
      <xdr:spPr>
        <a:xfrm>
          <a:off x="4584700" y="9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117013</xdr:rowOff>
    </xdr:from>
    <xdr:ext cx="599010" cy="259045"/>
    <xdr:sp macro="" textlink="">
      <xdr:nvSpPr>
        <xdr:cNvPr id="136" name="総務費該当値テキスト"/>
        <xdr:cNvSpPr txBox="1"/>
      </xdr:nvSpPr>
      <xdr:spPr>
        <a:xfrm>
          <a:off x="4686300" y="971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98339</xdr:rowOff>
    </xdr:from>
    <xdr:to>
      <xdr:col>20</xdr:col>
      <xdr:colOff>38100</xdr:colOff>
      <xdr:row>57</xdr:row>
      <xdr:rowOff>28489</xdr:rowOff>
    </xdr:to>
    <xdr:sp macro="" textlink="">
      <xdr:nvSpPr>
        <xdr:cNvPr id="137" name="楕円 136"/>
        <xdr:cNvSpPr/>
      </xdr:nvSpPr>
      <xdr:spPr>
        <a:xfrm>
          <a:off x="3746500" y="96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19616</xdr:rowOff>
    </xdr:from>
    <xdr:ext cx="599010" cy="259045"/>
    <xdr:sp macro="" textlink="">
      <xdr:nvSpPr>
        <xdr:cNvPr id="138" name="テキスト ボックス 137"/>
        <xdr:cNvSpPr txBox="1"/>
      </xdr:nvSpPr>
      <xdr:spPr>
        <a:xfrm>
          <a:off x="3497795" y="979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31366</xdr:rowOff>
    </xdr:from>
    <xdr:to>
      <xdr:col>15</xdr:col>
      <xdr:colOff>101600</xdr:colOff>
      <xdr:row>57</xdr:row>
      <xdr:rowOff>132966</xdr:rowOff>
    </xdr:to>
    <xdr:sp macro="" textlink="">
      <xdr:nvSpPr>
        <xdr:cNvPr id="139" name="楕円 138"/>
        <xdr:cNvSpPr/>
      </xdr:nvSpPr>
      <xdr:spPr>
        <a:xfrm>
          <a:off x="2857500" y="98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124093</xdr:rowOff>
    </xdr:from>
    <xdr:ext cx="599010" cy="259045"/>
    <xdr:sp macro="" textlink="">
      <xdr:nvSpPr>
        <xdr:cNvPr id="140" name="テキスト ボックス 139"/>
        <xdr:cNvSpPr txBox="1"/>
      </xdr:nvSpPr>
      <xdr:spPr>
        <a:xfrm>
          <a:off x="2608795" y="98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129520</xdr:rowOff>
    </xdr:from>
    <xdr:to>
      <xdr:col>10</xdr:col>
      <xdr:colOff>165100</xdr:colOff>
      <xdr:row>57</xdr:row>
      <xdr:rowOff>59670</xdr:rowOff>
    </xdr:to>
    <xdr:sp macro="" textlink="">
      <xdr:nvSpPr>
        <xdr:cNvPr id="141" name="楕円 140"/>
        <xdr:cNvSpPr/>
      </xdr:nvSpPr>
      <xdr:spPr>
        <a:xfrm>
          <a:off x="1968500" y="97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50797</xdr:rowOff>
    </xdr:from>
    <xdr:ext cx="599010" cy="259045"/>
    <xdr:sp macro="" textlink="">
      <xdr:nvSpPr>
        <xdr:cNvPr id="142" name="テキスト ボックス 141"/>
        <xdr:cNvSpPr txBox="1"/>
      </xdr:nvSpPr>
      <xdr:spPr>
        <a:xfrm>
          <a:off x="1719795" y="982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10490</xdr:rowOff>
    </xdr:from>
    <xdr:to>
      <xdr:col>6</xdr:col>
      <xdr:colOff>38100</xdr:colOff>
      <xdr:row>57</xdr:row>
      <xdr:rowOff>112090</xdr:rowOff>
    </xdr:to>
    <xdr:sp macro="" textlink="">
      <xdr:nvSpPr>
        <xdr:cNvPr id="143" name="楕円 142"/>
        <xdr:cNvSpPr/>
      </xdr:nvSpPr>
      <xdr:spPr>
        <a:xfrm>
          <a:off x="1079500" y="97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103217</xdr:rowOff>
    </xdr:from>
    <xdr:ext cx="599010" cy="259045"/>
    <xdr:sp macro="" textlink="">
      <xdr:nvSpPr>
        <xdr:cNvPr id="144" name="テキスト ボックス 143"/>
        <xdr:cNvSpPr txBox="1"/>
      </xdr:nvSpPr>
      <xdr:spPr>
        <a:xfrm>
          <a:off x="830795" y="987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91954</xdr:rowOff>
    </xdr:from>
    <xdr:to>
      <xdr:col>24</xdr:col>
      <xdr:colOff>63500</xdr:colOff>
      <xdr:row>76</xdr:row>
      <xdr:rowOff>132417</xdr:rowOff>
    </xdr:to>
    <xdr:cxnSp macro="">
      <xdr:nvCxnSpPr>
        <xdr:cNvPr id="172" name="直線コネクタ 171"/>
        <xdr:cNvCxnSpPr/>
      </xdr:nvCxnSpPr>
      <xdr:spPr>
        <a:xfrm flipV="1">
          <a:off x="3797300" y="13122154"/>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132417</xdr:rowOff>
    </xdr:from>
    <xdr:to>
      <xdr:col>19</xdr:col>
      <xdr:colOff>177800</xdr:colOff>
      <xdr:row>77</xdr:row>
      <xdr:rowOff>11602</xdr:rowOff>
    </xdr:to>
    <xdr:cxnSp macro="">
      <xdr:nvCxnSpPr>
        <xdr:cNvPr id="175" name="直線コネクタ 174"/>
        <xdr:cNvCxnSpPr/>
      </xdr:nvCxnSpPr>
      <xdr:spPr>
        <a:xfrm flipV="1">
          <a:off x="2908300" y="13162617"/>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11602</xdr:rowOff>
    </xdr:from>
    <xdr:to>
      <xdr:col>15</xdr:col>
      <xdr:colOff>50800</xdr:colOff>
      <xdr:row>77</xdr:row>
      <xdr:rowOff>76301</xdr:rowOff>
    </xdr:to>
    <xdr:cxnSp macro="">
      <xdr:nvCxnSpPr>
        <xdr:cNvPr id="178" name="直線コネクタ 177"/>
        <xdr:cNvCxnSpPr/>
      </xdr:nvCxnSpPr>
      <xdr:spPr>
        <a:xfrm flipV="1">
          <a:off x="2019300" y="13213252"/>
          <a:ext cx="889000" cy="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76301</xdr:rowOff>
    </xdr:from>
    <xdr:to>
      <xdr:col>10</xdr:col>
      <xdr:colOff>114300</xdr:colOff>
      <xdr:row>77</xdr:row>
      <xdr:rowOff>125605</xdr:rowOff>
    </xdr:to>
    <xdr:cxnSp macro="">
      <xdr:nvCxnSpPr>
        <xdr:cNvPr id="181" name="直線コネクタ 180"/>
        <xdr:cNvCxnSpPr/>
      </xdr:nvCxnSpPr>
      <xdr:spPr>
        <a:xfrm flipV="1">
          <a:off x="1130300" y="13277951"/>
          <a:ext cx="889000" cy="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41154</xdr:rowOff>
    </xdr:from>
    <xdr:to>
      <xdr:col>24</xdr:col>
      <xdr:colOff>114300</xdr:colOff>
      <xdr:row>76</xdr:row>
      <xdr:rowOff>142754</xdr:rowOff>
    </xdr:to>
    <xdr:sp macro="" textlink="">
      <xdr:nvSpPr>
        <xdr:cNvPr id="191" name="楕円 190"/>
        <xdr:cNvSpPr/>
      </xdr:nvSpPr>
      <xdr:spPr>
        <a:xfrm>
          <a:off x="4584700" y="130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19581</xdr:rowOff>
    </xdr:from>
    <xdr:ext cx="599010" cy="259045"/>
    <xdr:sp macro="" textlink="">
      <xdr:nvSpPr>
        <xdr:cNvPr id="192" name="民生費該当値テキスト"/>
        <xdr:cNvSpPr txBox="1"/>
      </xdr:nvSpPr>
      <xdr:spPr>
        <a:xfrm>
          <a:off x="4686300" y="130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81617</xdr:rowOff>
    </xdr:from>
    <xdr:to>
      <xdr:col>20</xdr:col>
      <xdr:colOff>38100</xdr:colOff>
      <xdr:row>77</xdr:row>
      <xdr:rowOff>11767</xdr:rowOff>
    </xdr:to>
    <xdr:sp macro="" textlink="">
      <xdr:nvSpPr>
        <xdr:cNvPr id="193" name="楕円 192"/>
        <xdr:cNvSpPr/>
      </xdr:nvSpPr>
      <xdr:spPr>
        <a:xfrm>
          <a:off x="3746500" y="131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2894</xdr:rowOff>
    </xdr:from>
    <xdr:ext cx="599010" cy="259045"/>
    <xdr:sp macro="" textlink="">
      <xdr:nvSpPr>
        <xdr:cNvPr id="194" name="テキスト ボックス 193"/>
        <xdr:cNvSpPr txBox="1"/>
      </xdr:nvSpPr>
      <xdr:spPr>
        <a:xfrm>
          <a:off x="3497795" y="132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132252</xdr:rowOff>
    </xdr:from>
    <xdr:to>
      <xdr:col>15</xdr:col>
      <xdr:colOff>101600</xdr:colOff>
      <xdr:row>77</xdr:row>
      <xdr:rowOff>62402</xdr:rowOff>
    </xdr:to>
    <xdr:sp macro="" textlink="">
      <xdr:nvSpPr>
        <xdr:cNvPr id="195" name="楕円 194"/>
        <xdr:cNvSpPr/>
      </xdr:nvSpPr>
      <xdr:spPr>
        <a:xfrm>
          <a:off x="2857500" y="13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53529</xdr:rowOff>
    </xdr:from>
    <xdr:ext cx="599010" cy="259045"/>
    <xdr:sp macro="" textlink="">
      <xdr:nvSpPr>
        <xdr:cNvPr id="196" name="テキスト ボックス 195"/>
        <xdr:cNvSpPr txBox="1"/>
      </xdr:nvSpPr>
      <xdr:spPr>
        <a:xfrm>
          <a:off x="2608795" y="132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25501</xdr:rowOff>
    </xdr:from>
    <xdr:to>
      <xdr:col>10</xdr:col>
      <xdr:colOff>165100</xdr:colOff>
      <xdr:row>77</xdr:row>
      <xdr:rowOff>127101</xdr:rowOff>
    </xdr:to>
    <xdr:sp macro="" textlink="">
      <xdr:nvSpPr>
        <xdr:cNvPr id="197" name="楕円 196"/>
        <xdr:cNvSpPr/>
      </xdr:nvSpPr>
      <xdr:spPr>
        <a:xfrm>
          <a:off x="1968500" y="132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118228</xdr:rowOff>
    </xdr:from>
    <xdr:ext cx="599010" cy="259045"/>
    <xdr:sp macro="" textlink="">
      <xdr:nvSpPr>
        <xdr:cNvPr id="198" name="テキスト ボックス 197"/>
        <xdr:cNvSpPr txBox="1"/>
      </xdr:nvSpPr>
      <xdr:spPr>
        <a:xfrm>
          <a:off x="1719795" y="133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74805</xdr:rowOff>
    </xdr:from>
    <xdr:to>
      <xdr:col>6</xdr:col>
      <xdr:colOff>38100</xdr:colOff>
      <xdr:row>78</xdr:row>
      <xdr:rowOff>4955</xdr:rowOff>
    </xdr:to>
    <xdr:sp macro="" textlink="">
      <xdr:nvSpPr>
        <xdr:cNvPr id="199" name="楕円 198"/>
        <xdr:cNvSpPr/>
      </xdr:nvSpPr>
      <xdr:spPr>
        <a:xfrm>
          <a:off x="1079500" y="132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167532</xdr:rowOff>
    </xdr:from>
    <xdr:ext cx="599010" cy="259045"/>
    <xdr:sp macro="" textlink="">
      <xdr:nvSpPr>
        <xdr:cNvPr id="200" name="テキスト ボックス 199"/>
        <xdr:cNvSpPr txBox="1"/>
      </xdr:nvSpPr>
      <xdr:spPr>
        <a:xfrm>
          <a:off x="830795" y="1336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106545</xdr:rowOff>
    </xdr:from>
    <xdr:to>
      <xdr:col>24</xdr:col>
      <xdr:colOff>63500</xdr:colOff>
      <xdr:row>97</xdr:row>
      <xdr:rowOff>115689</xdr:rowOff>
    </xdr:to>
    <xdr:cxnSp macro="">
      <xdr:nvCxnSpPr>
        <xdr:cNvPr id="229" name="直線コネクタ 228"/>
        <xdr:cNvCxnSpPr/>
      </xdr:nvCxnSpPr>
      <xdr:spPr>
        <a:xfrm>
          <a:off x="3797300" y="1673719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99051</xdr:rowOff>
    </xdr:from>
    <xdr:to>
      <xdr:col>19</xdr:col>
      <xdr:colOff>177800</xdr:colOff>
      <xdr:row>97</xdr:row>
      <xdr:rowOff>106545</xdr:rowOff>
    </xdr:to>
    <xdr:cxnSp macro="">
      <xdr:nvCxnSpPr>
        <xdr:cNvPr id="232" name="直線コネクタ 231"/>
        <xdr:cNvCxnSpPr/>
      </xdr:nvCxnSpPr>
      <xdr:spPr>
        <a:xfrm>
          <a:off x="2908300" y="16729701"/>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99051</xdr:rowOff>
    </xdr:from>
    <xdr:to>
      <xdr:col>15</xdr:col>
      <xdr:colOff>50800</xdr:colOff>
      <xdr:row>97</xdr:row>
      <xdr:rowOff>148802</xdr:rowOff>
    </xdr:to>
    <xdr:cxnSp macro="">
      <xdr:nvCxnSpPr>
        <xdr:cNvPr id="235" name="直線コネクタ 234"/>
        <xdr:cNvCxnSpPr/>
      </xdr:nvCxnSpPr>
      <xdr:spPr>
        <a:xfrm flipV="1">
          <a:off x="2019300" y="16729701"/>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148802</xdr:rowOff>
    </xdr:from>
    <xdr:to>
      <xdr:col>10</xdr:col>
      <xdr:colOff>114300</xdr:colOff>
      <xdr:row>97</xdr:row>
      <xdr:rowOff>170359</xdr:rowOff>
    </xdr:to>
    <xdr:cxnSp macro="">
      <xdr:nvCxnSpPr>
        <xdr:cNvPr id="238" name="直線コネクタ 237"/>
        <xdr:cNvCxnSpPr/>
      </xdr:nvCxnSpPr>
      <xdr:spPr>
        <a:xfrm flipV="1">
          <a:off x="1130300" y="16779452"/>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64889</xdr:rowOff>
    </xdr:from>
    <xdr:to>
      <xdr:col>24</xdr:col>
      <xdr:colOff>114300</xdr:colOff>
      <xdr:row>97</xdr:row>
      <xdr:rowOff>166489</xdr:rowOff>
    </xdr:to>
    <xdr:sp macro="" textlink="">
      <xdr:nvSpPr>
        <xdr:cNvPr id="248" name="楕円 247"/>
        <xdr:cNvSpPr/>
      </xdr:nvSpPr>
      <xdr:spPr>
        <a:xfrm>
          <a:off x="4584700" y="166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43316</xdr:rowOff>
    </xdr:from>
    <xdr:ext cx="534377" cy="259045"/>
    <xdr:sp macro="" textlink="">
      <xdr:nvSpPr>
        <xdr:cNvPr id="249" name="衛生費該当値テキスト"/>
        <xdr:cNvSpPr txBox="1"/>
      </xdr:nvSpPr>
      <xdr:spPr>
        <a:xfrm>
          <a:off x="4686300" y="166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55745</xdr:rowOff>
    </xdr:from>
    <xdr:to>
      <xdr:col>20</xdr:col>
      <xdr:colOff>38100</xdr:colOff>
      <xdr:row>97</xdr:row>
      <xdr:rowOff>157345</xdr:rowOff>
    </xdr:to>
    <xdr:sp macro="" textlink="">
      <xdr:nvSpPr>
        <xdr:cNvPr id="250" name="楕円 249"/>
        <xdr:cNvSpPr/>
      </xdr:nvSpPr>
      <xdr:spPr>
        <a:xfrm>
          <a:off x="3746500" y="166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148472</xdr:rowOff>
    </xdr:from>
    <xdr:ext cx="534377" cy="259045"/>
    <xdr:sp macro="" textlink="">
      <xdr:nvSpPr>
        <xdr:cNvPr id="251" name="テキスト ボックス 250"/>
        <xdr:cNvSpPr txBox="1"/>
      </xdr:nvSpPr>
      <xdr:spPr>
        <a:xfrm>
          <a:off x="3530111" y="167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48251</xdr:rowOff>
    </xdr:from>
    <xdr:to>
      <xdr:col>15</xdr:col>
      <xdr:colOff>101600</xdr:colOff>
      <xdr:row>97</xdr:row>
      <xdr:rowOff>149851</xdr:rowOff>
    </xdr:to>
    <xdr:sp macro="" textlink="">
      <xdr:nvSpPr>
        <xdr:cNvPr id="252" name="楕円 251"/>
        <xdr:cNvSpPr/>
      </xdr:nvSpPr>
      <xdr:spPr>
        <a:xfrm>
          <a:off x="2857500" y="166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140978</xdr:rowOff>
    </xdr:from>
    <xdr:ext cx="534377" cy="259045"/>
    <xdr:sp macro="" textlink="">
      <xdr:nvSpPr>
        <xdr:cNvPr id="253" name="テキスト ボックス 252"/>
        <xdr:cNvSpPr txBox="1"/>
      </xdr:nvSpPr>
      <xdr:spPr>
        <a:xfrm>
          <a:off x="2641111" y="167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98002</xdr:rowOff>
    </xdr:from>
    <xdr:to>
      <xdr:col>10</xdr:col>
      <xdr:colOff>165100</xdr:colOff>
      <xdr:row>98</xdr:row>
      <xdr:rowOff>28152</xdr:rowOff>
    </xdr:to>
    <xdr:sp macro="" textlink="">
      <xdr:nvSpPr>
        <xdr:cNvPr id="254" name="楕円 253"/>
        <xdr:cNvSpPr/>
      </xdr:nvSpPr>
      <xdr:spPr>
        <a:xfrm>
          <a:off x="1968500" y="1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19279</xdr:rowOff>
    </xdr:from>
    <xdr:ext cx="534377" cy="259045"/>
    <xdr:sp macro="" textlink="">
      <xdr:nvSpPr>
        <xdr:cNvPr id="255" name="テキスト ボックス 254"/>
        <xdr:cNvSpPr txBox="1"/>
      </xdr:nvSpPr>
      <xdr:spPr>
        <a:xfrm>
          <a:off x="1752111" y="168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119559</xdr:rowOff>
    </xdr:from>
    <xdr:to>
      <xdr:col>6</xdr:col>
      <xdr:colOff>38100</xdr:colOff>
      <xdr:row>98</xdr:row>
      <xdr:rowOff>49709</xdr:rowOff>
    </xdr:to>
    <xdr:sp macro="" textlink="">
      <xdr:nvSpPr>
        <xdr:cNvPr id="256" name="楕円 255"/>
        <xdr:cNvSpPr/>
      </xdr:nvSpPr>
      <xdr:spPr>
        <a:xfrm>
          <a:off x="1079500" y="167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40836</xdr:rowOff>
    </xdr:from>
    <xdr:ext cx="534377" cy="259045"/>
    <xdr:sp macro="" textlink="">
      <xdr:nvSpPr>
        <xdr:cNvPr id="257" name="テキスト ボックス 256"/>
        <xdr:cNvSpPr txBox="1"/>
      </xdr:nvSpPr>
      <xdr:spPr>
        <a:xfrm>
          <a:off x="863111" y="168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124587</xdr:rowOff>
    </xdr:from>
    <xdr:to>
      <xdr:col>45</xdr:col>
      <xdr:colOff>177800</xdr:colOff>
      <xdr:row>39</xdr:row>
      <xdr:rowOff>44450</xdr:rowOff>
    </xdr:to>
    <xdr:cxnSp macro="">
      <xdr:nvCxnSpPr>
        <xdr:cNvPr id="292" name="直線コネクタ 291"/>
        <xdr:cNvCxnSpPr/>
      </xdr:nvCxnSpPr>
      <xdr:spPr>
        <a:xfrm>
          <a:off x="7861300" y="6639687"/>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73914</xdr:rowOff>
    </xdr:from>
    <xdr:to>
      <xdr:col>41</xdr:col>
      <xdr:colOff>50800</xdr:colOff>
      <xdr:row>38</xdr:row>
      <xdr:rowOff>124587</xdr:rowOff>
    </xdr:to>
    <xdr:cxnSp macro="">
      <xdr:nvCxnSpPr>
        <xdr:cNvPr id="295" name="直線コネクタ 294"/>
        <xdr:cNvCxnSpPr/>
      </xdr:nvCxnSpPr>
      <xdr:spPr>
        <a:xfrm>
          <a:off x="6972300" y="658901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73787</xdr:rowOff>
    </xdr:from>
    <xdr:to>
      <xdr:col>41</xdr:col>
      <xdr:colOff>101600</xdr:colOff>
      <xdr:row>39</xdr:row>
      <xdr:rowOff>3937</xdr:rowOff>
    </xdr:to>
    <xdr:sp macro="" textlink="">
      <xdr:nvSpPr>
        <xdr:cNvPr id="311" name="楕円 310"/>
        <xdr:cNvSpPr/>
      </xdr:nvSpPr>
      <xdr:spPr>
        <a:xfrm>
          <a:off x="7810500" y="65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166514</xdr:rowOff>
    </xdr:from>
    <xdr:ext cx="378565" cy="259045"/>
    <xdr:sp macro="" textlink="">
      <xdr:nvSpPr>
        <xdr:cNvPr id="312" name="テキスト ボックス 311"/>
        <xdr:cNvSpPr txBox="1"/>
      </xdr:nvSpPr>
      <xdr:spPr>
        <a:xfrm>
          <a:off x="7672017" y="668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23114</xdr:rowOff>
    </xdr:from>
    <xdr:to>
      <xdr:col>36</xdr:col>
      <xdr:colOff>165100</xdr:colOff>
      <xdr:row>38</xdr:row>
      <xdr:rowOff>124714</xdr:rowOff>
    </xdr:to>
    <xdr:sp macro="" textlink="">
      <xdr:nvSpPr>
        <xdr:cNvPr id="313" name="楕円 312"/>
        <xdr:cNvSpPr/>
      </xdr:nvSpPr>
      <xdr:spPr>
        <a:xfrm>
          <a:off x="6921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115841</xdr:rowOff>
    </xdr:from>
    <xdr:ext cx="469744" cy="259045"/>
    <xdr:sp macro="" textlink="">
      <xdr:nvSpPr>
        <xdr:cNvPr id="314" name="テキスト ボックス 313"/>
        <xdr:cNvSpPr txBox="1"/>
      </xdr:nvSpPr>
      <xdr:spPr>
        <a:xfrm>
          <a:off x="6737428"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76409</xdr:rowOff>
    </xdr:from>
    <xdr:to>
      <xdr:col>55</xdr:col>
      <xdr:colOff>0</xdr:colOff>
      <xdr:row>58</xdr:row>
      <xdr:rowOff>101862</xdr:rowOff>
    </xdr:to>
    <xdr:cxnSp macro="">
      <xdr:nvCxnSpPr>
        <xdr:cNvPr id="343" name="直線コネクタ 342"/>
        <xdr:cNvCxnSpPr/>
      </xdr:nvCxnSpPr>
      <xdr:spPr>
        <a:xfrm>
          <a:off x="9639300" y="10020509"/>
          <a:ext cx="8382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76409</xdr:rowOff>
    </xdr:from>
    <xdr:to>
      <xdr:col>50</xdr:col>
      <xdr:colOff>114300</xdr:colOff>
      <xdr:row>58</xdr:row>
      <xdr:rowOff>117794</xdr:rowOff>
    </xdr:to>
    <xdr:cxnSp macro="">
      <xdr:nvCxnSpPr>
        <xdr:cNvPr id="346" name="直線コネクタ 345"/>
        <xdr:cNvCxnSpPr/>
      </xdr:nvCxnSpPr>
      <xdr:spPr>
        <a:xfrm flipV="1">
          <a:off x="8750300" y="10020509"/>
          <a:ext cx="889000" cy="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100689</xdr:rowOff>
    </xdr:from>
    <xdr:to>
      <xdr:col>45</xdr:col>
      <xdr:colOff>177800</xdr:colOff>
      <xdr:row>58</xdr:row>
      <xdr:rowOff>117794</xdr:rowOff>
    </xdr:to>
    <xdr:cxnSp macro="">
      <xdr:nvCxnSpPr>
        <xdr:cNvPr id="349" name="直線コネクタ 348"/>
        <xdr:cNvCxnSpPr/>
      </xdr:nvCxnSpPr>
      <xdr:spPr>
        <a:xfrm>
          <a:off x="7861300" y="10044789"/>
          <a:ext cx="889000" cy="1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100689</xdr:rowOff>
    </xdr:from>
    <xdr:to>
      <xdr:col>41</xdr:col>
      <xdr:colOff>50800</xdr:colOff>
      <xdr:row>58</xdr:row>
      <xdr:rowOff>124981</xdr:rowOff>
    </xdr:to>
    <xdr:cxnSp macro="">
      <xdr:nvCxnSpPr>
        <xdr:cNvPr id="352" name="直線コネクタ 351"/>
        <xdr:cNvCxnSpPr/>
      </xdr:nvCxnSpPr>
      <xdr:spPr>
        <a:xfrm flipV="1">
          <a:off x="6972300" y="10044789"/>
          <a:ext cx="889000" cy="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51062</xdr:rowOff>
    </xdr:from>
    <xdr:to>
      <xdr:col>55</xdr:col>
      <xdr:colOff>50800</xdr:colOff>
      <xdr:row>58</xdr:row>
      <xdr:rowOff>152662</xdr:rowOff>
    </xdr:to>
    <xdr:sp macro="" textlink="">
      <xdr:nvSpPr>
        <xdr:cNvPr id="362" name="楕円 361"/>
        <xdr:cNvSpPr/>
      </xdr:nvSpPr>
      <xdr:spPr>
        <a:xfrm>
          <a:off x="10426700" y="9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25609</xdr:rowOff>
    </xdr:from>
    <xdr:to>
      <xdr:col>50</xdr:col>
      <xdr:colOff>165100</xdr:colOff>
      <xdr:row>58</xdr:row>
      <xdr:rowOff>127209</xdr:rowOff>
    </xdr:to>
    <xdr:sp macro="" textlink="">
      <xdr:nvSpPr>
        <xdr:cNvPr id="364" name="楕円 363"/>
        <xdr:cNvSpPr/>
      </xdr:nvSpPr>
      <xdr:spPr>
        <a:xfrm>
          <a:off x="9588500" y="99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143736</xdr:rowOff>
    </xdr:from>
    <xdr:ext cx="599010" cy="259045"/>
    <xdr:sp macro="" textlink="">
      <xdr:nvSpPr>
        <xdr:cNvPr id="365" name="テキスト ボックス 364"/>
        <xdr:cNvSpPr txBox="1"/>
      </xdr:nvSpPr>
      <xdr:spPr>
        <a:xfrm>
          <a:off x="9339795" y="974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66994</xdr:rowOff>
    </xdr:from>
    <xdr:to>
      <xdr:col>46</xdr:col>
      <xdr:colOff>38100</xdr:colOff>
      <xdr:row>58</xdr:row>
      <xdr:rowOff>168594</xdr:rowOff>
    </xdr:to>
    <xdr:sp macro="" textlink="">
      <xdr:nvSpPr>
        <xdr:cNvPr id="366" name="楕円 365"/>
        <xdr:cNvSpPr/>
      </xdr:nvSpPr>
      <xdr:spPr>
        <a:xfrm>
          <a:off x="8699500" y="100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159721</xdr:rowOff>
    </xdr:from>
    <xdr:ext cx="534377" cy="259045"/>
    <xdr:sp macro="" textlink="">
      <xdr:nvSpPr>
        <xdr:cNvPr id="367" name="テキスト ボックス 366"/>
        <xdr:cNvSpPr txBox="1"/>
      </xdr:nvSpPr>
      <xdr:spPr>
        <a:xfrm>
          <a:off x="8483111" y="101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49889</xdr:rowOff>
    </xdr:from>
    <xdr:to>
      <xdr:col>41</xdr:col>
      <xdr:colOff>101600</xdr:colOff>
      <xdr:row>58</xdr:row>
      <xdr:rowOff>151489</xdr:rowOff>
    </xdr:to>
    <xdr:sp macro="" textlink="">
      <xdr:nvSpPr>
        <xdr:cNvPr id="368" name="楕円 367"/>
        <xdr:cNvSpPr/>
      </xdr:nvSpPr>
      <xdr:spPr>
        <a:xfrm>
          <a:off x="7810500" y="99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168016</xdr:rowOff>
    </xdr:from>
    <xdr:ext cx="534377" cy="259045"/>
    <xdr:sp macro="" textlink="">
      <xdr:nvSpPr>
        <xdr:cNvPr id="369" name="テキスト ボックス 368"/>
        <xdr:cNvSpPr txBox="1"/>
      </xdr:nvSpPr>
      <xdr:spPr>
        <a:xfrm>
          <a:off x="7594111" y="97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74181</xdr:rowOff>
    </xdr:from>
    <xdr:to>
      <xdr:col>36</xdr:col>
      <xdr:colOff>165100</xdr:colOff>
      <xdr:row>59</xdr:row>
      <xdr:rowOff>4331</xdr:rowOff>
    </xdr:to>
    <xdr:sp macro="" textlink="">
      <xdr:nvSpPr>
        <xdr:cNvPr id="370" name="楕円 369"/>
        <xdr:cNvSpPr/>
      </xdr:nvSpPr>
      <xdr:spPr>
        <a:xfrm>
          <a:off x="6921500" y="100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166908</xdr:rowOff>
    </xdr:from>
    <xdr:ext cx="534377" cy="259045"/>
    <xdr:sp macro="" textlink="">
      <xdr:nvSpPr>
        <xdr:cNvPr id="371" name="テキスト ボックス 370"/>
        <xdr:cNvSpPr txBox="1"/>
      </xdr:nvSpPr>
      <xdr:spPr>
        <a:xfrm>
          <a:off x="6705111" y="101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26053</xdr:rowOff>
    </xdr:from>
    <xdr:to>
      <xdr:col>55</xdr:col>
      <xdr:colOff>0</xdr:colOff>
      <xdr:row>77</xdr:row>
      <xdr:rowOff>2017</xdr:rowOff>
    </xdr:to>
    <xdr:cxnSp macro="">
      <xdr:nvCxnSpPr>
        <xdr:cNvPr id="402" name="直線コネクタ 401"/>
        <xdr:cNvCxnSpPr/>
      </xdr:nvCxnSpPr>
      <xdr:spPr>
        <a:xfrm>
          <a:off x="9639300" y="13056253"/>
          <a:ext cx="838200" cy="1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26053</xdr:rowOff>
    </xdr:from>
    <xdr:to>
      <xdr:col>50</xdr:col>
      <xdr:colOff>114300</xdr:colOff>
      <xdr:row>78</xdr:row>
      <xdr:rowOff>4304</xdr:rowOff>
    </xdr:to>
    <xdr:cxnSp macro="">
      <xdr:nvCxnSpPr>
        <xdr:cNvPr id="405" name="直線コネクタ 404"/>
        <xdr:cNvCxnSpPr/>
      </xdr:nvCxnSpPr>
      <xdr:spPr>
        <a:xfrm flipV="1">
          <a:off x="8750300" y="13056253"/>
          <a:ext cx="889000" cy="3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4304</xdr:rowOff>
    </xdr:from>
    <xdr:to>
      <xdr:col>45</xdr:col>
      <xdr:colOff>177800</xdr:colOff>
      <xdr:row>78</xdr:row>
      <xdr:rowOff>157776</xdr:rowOff>
    </xdr:to>
    <xdr:cxnSp macro="">
      <xdr:nvCxnSpPr>
        <xdr:cNvPr id="408" name="直線コネクタ 407"/>
        <xdr:cNvCxnSpPr/>
      </xdr:nvCxnSpPr>
      <xdr:spPr>
        <a:xfrm flipV="1">
          <a:off x="7861300" y="13377404"/>
          <a:ext cx="889000" cy="1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157776</xdr:rowOff>
    </xdr:from>
    <xdr:to>
      <xdr:col>41</xdr:col>
      <xdr:colOff>50800</xdr:colOff>
      <xdr:row>79</xdr:row>
      <xdr:rowOff>4908</xdr:rowOff>
    </xdr:to>
    <xdr:cxnSp macro="">
      <xdr:nvCxnSpPr>
        <xdr:cNvPr id="411" name="直線コネクタ 410"/>
        <xdr:cNvCxnSpPr/>
      </xdr:nvCxnSpPr>
      <xdr:spPr>
        <a:xfrm flipV="1">
          <a:off x="6972300" y="13530876"/>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122667</xdr:rowOff>
    </xdr:from>
    <xdr:to>
      <xdr:col>55</xdr:col>
      <xdr:colOff>50800</xdr:colOff>
      <xdr:row>77</xdr:row>
      <xdr:rowOff>52817</xdr:rowOff>
    </xdr:to>
    <xdr:sp macro="" textlink="">
      <xdr:nvSpPr>
        <xdr:cNvPr id="421" name="楕円 420"/>
        <xdr:cNvSpPr/>
      </xdr:nvSpPr>
      <xdr:spPr>
        <a:xfrm>
          <a:off x="10426700" y="131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101094</xdr:rowOff>
    </xdr:from>
    <xdr:ext cx="534377" cy="259045"/>
    <xdr:sp macro="" textlink="">
      <xdr:nvSpPr>
        <xdr:cNvPr id="422" name="商工費該当値テキスト"/>
        <xdr:cNvSpPr txBox="1"/>
      </xdr:nvSpPr>
      <xdr:spPr>
        <a:xfrm>
          <a:off x="10528300"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146703</xdr:rowOff>
    </xdr:from>
    <xdr:to>
      <xdr:col>50</xdr:col>
      <xdr:colOff>165100</xdr:colOff>
      <xdr:row>76</xdr:row>
      <xdr:rowOff>76853</xdr:rowOff>
    </xdr:to>
    <xdr:sp macro="" textlink="">
      <xdr:nvSpPr>
        <xdr:cNvPr id="423" name="楕円 422"/>
        <xdr:cNvSpPr/>
      </xdr:nvSpPr>
      <xdr:spPr>
        <a:xfrm>
          <a:off x="9588500" y="130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93380</xdr:rowOff>
    </xdr:from>
    <xdr:ext cx="534377" cy="259045"/>
    <xdr:sp macro="" textlink="">
      <xdr:nvSpPr>
        <xdr:cNvPr id="424" name="テキスト ボックス 423"/>
        <xdr:cNvSpPr txBox="1"/>
      </xdr:nvSpPr>
      <xdr:spPr>
        <a:xfrm>
          <a:off x="9372111" y="127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124954</xdr:rowOff>
    </xdr:from>
    <xdr:to>
      <xdr:col>46</xdr:col>
      <xdr:colOff>38100</xdr:colOff>
      <xdr:row>78</xdr:row>
      <xdr:rowOff>55104</xdr:rowOff>
    </xdr:to>
    <xdr:sp macro="" textlink="">
      <xdr:nvSpPr>
        <xdr:cNvPr id="425" name="楕円 424"/>
        <xdr:cNvSpPr/>
      </xdr:nvSpPr>
      <xdr:spPr>
        <a:xfrm>
          <a:off x="8699500" y="133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46231</xdr:rowOff>
    </xdr:from>
    <xdr:ext cx="534377" cy="259045"/>
    <xdr:sp macro="" textlink="">
      <xdr:nvSpPr>
        <xdr:cNvPr id="426" name="テキスト ボックス 425"/>
        <xdr:cNvSpPr txBox="1"/>
      </xdr:nvSpPr>
      <xdr:spPr>
        <a:xfrm>
          <a:off x="8483111" y="134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106976</xdr:rowOff>
    </xdr:from>
    <xdr:to>
      <xdr:col>41</xdr:col>
      <xdr:colOff>101600</xdr:colOff>
      <xdr:row>79</xdr:row>
      <xdr:rowOff>37126</xdr:rowOff>
    </xdr:to>
    <xdr:sp macro="" textlink="">
      <xdr:nvSpPr>
        <xdr:cNvPr id="427" name="楕円 426"/>
        <xdr:cNvSpPr/>
      </xdr:nvSpPr>
      <xdr:spPr>
        <a:xfrm>
          <a:off x="7810500" y="134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28253</xdr:rowOff>
    </xdr:from>
    <xdr:ext cx="469744" cy="259045"/>
    <xdr:sp macro="" textlink="">
      <xdr:nvSpPr>
        <xdr:cNvPr id="428" name="テキスト ボックス 427"/>
        <xdr:cNvSpPr txBox="1"/>
      </xdr:nvSpPr>
      <xdr:spPr>
        <a:xfrm>
          <a:off x="7626428" y="135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125558</xdr:rowOff>
    </xdr:from>
    <xdr:to>
      <xdr:col>36</xdr:col>
      <xdr:colOff>165100</xdr:colOff>
      <xdr:row>79</xdr:row>
      <xdr:rowOff>55708</xdr:rowOff>
    </xdr:to>
    <xdr:sp macro="" textlink="">
      <xdr:nvSpPr>
        <xdr:cNvPr id="429" name="楕円 428"/>
        <xdr:cNvSpPr/>
      </xdr:nvSpPr>
      <xdr:spPr>
        <a:xfrm>
          <a:off x="6921500" y="134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46835</xdr:rowOff>
    </xdr:from>
    <xdr:ext cx="469744" cy="259045"/>
    <xdr:sp macro="" textlink="">
      <xdr:nvSpPr>
        <xdr:cNvPr id="430" name="テキスト ボックス 429"/>
        <xdr:cNvSpPr txBox="1"/>
      </xdr:nvSpPr>
      <xdr:spPr>
        <a:xfrm>
          <a:off x="6737428" y="135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45650</xdr:rowOff>
    </xdr:from>
    <xdr:to>
      <xdr:col>55</xdr:col>
      <xdr:colOff>0</xdr:colOff>
      <xdr:row>97</xdr:row>
      <xdr:rowOff>61057</xdr:rowOff>
    </xdr:to>
    <xdr:cxnSp macro="">
      <xdr:nvCxnSpPr>
        <xdr:cNvPr id="457" name="直線コネクタ 456"/>
        <xdr:cNvCxnSpPr/>
      </xdr:nvCxnSpPr>
      <xdr:spPr>
        <a:xfrm flipV="1">
          <a:off x="9639300" y="16504850"/>
          <a:ext cx="838200" cy="18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22492</xdr:rowOff>
    </xdr:from>
    <xdr:to>
      <xdr:col>50</xdr:col>
      <xdr:colOff>114300</xdr:colOff>
      <xdr:row>97</xdr:row>
      <xdr:rowOff>61057</xdr:rowOff>
    </xdr:to>
    <xdr:cxnSp macro="">
      <xdr:nvCxnSpPr>
        <xdr:cNvPr id="460" name="直線コネクタ 459"/>
        <xdr:cNvCxnSpPr/>
      </xdr:nvCxnSpPr>
      <xdr:spPr>
        <a:xfrm>
          <a:off x="8750300" y="16653142"/>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18112</xdr:rowOff>
    </xdr:from>
    <xdr:to>
      <xdr:col>45</xdr:col>
      <xdr:colOff>177800</xdr:colOff>
      <xdr:row>97</xdr:row>
      <xdr:rowOff>22492</xdr:rowOff>
    </xdr:to>
    <xdr:cxnSp macro="">
      <xdr:nvCxnSpPr>
        <xdr:cNvPr id="463" name="直線コネクタ 462"/>
        <xdr:cNvCxnSpPr/>
      </xdr:nvCxnSpPr>
      <xdr:spPr>
        <a:xfrm>
          <a:off x="7861300" y="16648762"/>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18112</xdr:rowOff>
    </xdr:from>
    <xdr:to>
      <xdr:col>41</xdr:col>
      <xdr:colOff>50800</xdr:colOff>
      <xdr:row>97</xdr:row>
      <xdr:rowOff>35829</xdr:rowOff>
    </xdr:to>
    <xdr:cxnSp macro="">
      <xdr:nvCxnSpPr>
        <xdr:cNvPr id="466" name="直線コネクタ 465"/>
        <xdr:cNvCxnSpPr/>
      </xdr:nvCxnSpPr>
      <xdr:spPr>
        <a:xfrm flipV="1">
          <a:off x="6972300" y="166487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166300</xdr:rowOff>
    </xdr:from>
    <xdr:to>
      <xdr:col>55</xdr:col>
      <xdr:colOff>50800</xdr:colOff>
      <xdr:row>96</xdr:row>
      <xdr:rowOff>96450</xdr:rowOff>
    </xdr:to>
    <xdr:sp macro="" textlink="">
      <xdr:nvSpPr>
        <xdr:cNvPr id="476" name="楕円 475"/>
        <xdr:cNvSpPr/>
      </xdr:nvSpPr>
      <xdr:spPr>
        <a:xfrm>
          <a:off x="10426700" y="164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144727</xdr:rowOff>
    </xdr:from>
    <xdr:ext cx="534377" cy="259045"/>
    <xdr:sp macro="" textlink="">
      <xdr:nvSpPr>
        <xdr:cNvPr id="477" name="土木費該当値テキスト"/>
        <xdr:cNvSpPr txBox="1"/>
      </xdr:nvSpPr>
      <xdr:spPr>
        <a:xfrm>
          <a:off x="10528300" y="164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10257</xdr:rowOff>
    </xdr:from>
    <xdr:to>
      <xdr:col>50</xdr:col>
      <xdr:colOff>165100</xdr:colOff>
      <xdr:row>97</xdr:row>
      <xdr:rowOff>111857</xdr:rowOff>
    </xdr:to>
    <xdr:sp macro="" textlink="">
      <xdr:nvSpPr>
        <xdr:cNvPr id="478" name="楕円 477"/>
        <xdr:cNvSpPr/>
      </xdr:nvSpPr>
      <xdr:spPr>
        <a:xfrm>
          <a:off x="9588500" y="166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102984</xdr:rowOff>
    </xdr:from>
    <xdr:ext cx="534377" cy="259045"/>
    <xdr:sp macro="" textlink="">
      <xdr:nvSpPr>
        <xdr:cNvPr id="479" name="テキスト ボックス 478"/>
        <xdr:cNvSpPr txBox="1"/>
      </xdr:nvSpPr>
      <xdr:spPr>
        <a:xfrm>
          <a:off x="9372111" y="167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143142</xdr:rowOff>
    </xdr:from>
    <xdr:to>
      <xdr:col>46</xdr:col>
      <xdr:colOff>38100</xdr:colOff>
      <xdr:row>97</xdr:row>
      <xdr:rowOff>73292</xdr:rowOff>
    </xdr:to>
    <xdr:sp macro="" textlink="">
      <xdr:nvSpPr>
        <xdr:cNvPr id="480" name="楕円 479"/>
        <xdr:cNvSpPr/>
      </xdr:nvSpPr>
      <xdr:spPr>
        <a:xfrm>
          <a:off x="8699500" y="166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64419</xdr:rowOff>
    </xdr:from>
    <xdr:ext cx="534377" cy="259045"/>
    <xdr:sp macro="" textlink="">
      <xdr:nvSpPr>
        <xdr:cNvPr id="481" name="テキスト ボックス 480"/>
        <xdr:cNvSpPr txBox="1"/>
      </xdr:nvSpPr>
      <xdr:spPr>
        <a:xfrm>
          <a:off x="8483111" y="166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138762</xdr:rowOff>
    </xdr:from>
    <xdr:to>
      <xdr:col>41</xdr:col>
      <xdr:colOff>101600</xdr:colOff>
      <xdr:row>97</xdr:row>
      <xdr:rowOff>68912</xdr:rowOff>
    </xdr:to>
    <xdr:sp macro="" textlink="">
      <xdr:nvSpPr>
        <xdr:cNvPr id="482" name="楕円 481"/>
        <xdr:cNvSpPr/>
      </xdr:nvSpPr>
      <xdr:spPr>
        <a:xfrm>
          <a:off x="7810500" y="165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60039</xdr:rowOff>
    </xdr:from>
    <xdr:ext cx="534377" cy="259045"/>
    <xdr:sp macro="" textlink="">
      <xdr:nvSpPr>
        <xdr:cNvPr id="483" name="テキスト ボックス 482"/>
        <xdr:cNvSpPr txBox="1"/>
      </xdr:nvSpPr>
      <xdr:spPr>
        <a:xfrm>
          <a:off x="7594111" y="166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156479</xdr:rowOff>
    </xdr:from>
    <xdr:to>
      <xdr:col>36</xdr:col>
      <xdr:colOff>165100</xdr:colOff>
      <xdr:row>97</xdr:row>
      <xdr:rowOff>86629</xdr:rowOff>
    </xdr:to>
    <xdr:sp macro="" textlink="">
      <xdr:nvSpPr>
        <xdr:cNvPr id="484" name="楕円 483"/>
        <xdr:cNvSpPr/>
      </xdr:nvSpPr>
      <xdr:spPr>
        <a:xfrm>
          <a:off x="6921500" y="166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77756</xdr:rowOff>
    </xdr:from>
    <xdr:ext cx="534377" cy="259045"/>
    <xdr:sp macro="" textlink="">
      <xdr:nvSpPr>
        <xdr:cNvPr id="485" name="テキスト ボックス 484"/>
        <xdr:cNvSpPr txBox="1"/>
      </xdr:nvSpPr>
      <xdr:spPr>
        <a:xfrm>
          <a:off x="6705111" y="167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131642</xdr:rowOff>
    </xdr:from>
    <xdr:to>
      <xdr:col>85</xdr:col>
      <xdr:colOff>127000</xdr:colOff>
      <xdr:row>37</xdr:row>
      <xdr:rowOff>151987</xdr:rowOff>
    </xdr:to>
    <xdr:cxnSp macro="">
      <xdr:nvCxnSpPr>
        <xdr:cNvPr id="515" name="直線コネクタ 514"/>
        <xdr:cNvCxnSpPr/>
      </xdr:nvCxnSpPr>
      <xdr:spPr>
        <a:xfrm>
          <a:off x="15481300" y="6132392"/>
          <a:ext cx="838200" cy="3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51156</xdr:rowOff>
    </xdr:from>
    <xdr:to>
      <xdr:col>81</xdr:col>
      <xdr:colOff>50800</xdr:colOff>
      <xdr:row>35</xdr:row>
      <xdr:rowOff>131642</xdr:rowOff>
    </xdr:to>
    <xdr:cxnSp macro="">
      <xdr:nvCxnSpPr>
        <xdr:cNvPr id="518" name="直線コネクタ 517"/>
        <xdr:cNvCxnSpPr/>
      </xdr:nvCxnSpPr>
      <xdr:spPr>
        <a:xfrm>
          <a:off x="14592300" y="5537556"/>
          <a:ext cx="889000" cy="5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51156</xdr:rowOff>
    </xdr:from>
    <xdr:to>
      <xdr:col>76</xdr:col>
      <xdr:colOff>114300</xdr:colOff>
      <xdr:row>34</xdr:row>
      <xdr:rowOff>140424</xdr:rowOff>
    </xdr:to>
    <xdr:cxnSp macro="">
      <xdr:nvCxnSpPr>
        <xdr:cNvPr id="521" name="直線コネクタ 520"/>
        <xdr:cNvCxnSpPr/>
      </xdr:nvCxnSpPr>
      <xdr:spPr>
        <a:xfrm flipV="1">
          <a:off x="13703300" y="5537556"/>
          <a:ext cx="889000" cy="4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140424</xdr:rowOff>
    </xdr:from>
    <xdr:to>
      <xdr:col>71</xdr:col>
      <xdr:colOff>177800</xdr:colOff>
      <xdr:row>37</xdr:row>
      <xdr:rowOff>116325</xdr:rowOff>
    </xdr:to>
    <xdr:cxnSp macro="">
      <xdr:nvCxnSpPr>
        <xdr:cNvPr id="524" name="直線コネクタ 523"/>
        <xdr:cNvCxnSpPr/>
      </xdr:nvCxnSpPr>
      <xdr:spPr>
        <a:xfrm flipV="1">
          <a:off x="12814300" y="5969724"/>
          <a:ext cx="889000" cy="4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101187</xdr:rowOff>
    </xdr:from>
    <xdr:to>
      <xdr:col>85</xdr:col>
      <xdr:colOff>177800</xdr:colOff>
      <xdr:row>38</xdr:row>
      <xdr:rowOff>31338</xdr:rowOff>
    </xdr:to>
    <xdr:sp macro="" textlink="">
      <xdr:nvSpPr>
        <xdr:cNvPr id="534" name="楕円 533"/>
        <xdr:cNvSpPr/>
      </xdr:nvSpPr>
      <xdr:spPr>
        <a:xfrm>
          <a:off x="162687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79614</xdr:rowOff>
    </xdr:from>
    <xdr:ext cx="534377" cy="259045"/>
    <xdr:sp macro="" textlink="">
      <xdr:nvSpPr>
        <xdr:cNvPr id="535" name="消防費該当値テキスト"/>
        <xdr:cNvSpPr txBox="1"/>
      </xdr:nvSpPr>
      <xdr:spPr>
        <a:xfrm>
          <a:off x="16370300" y="64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80842</xdr:rowOff>
    </xdr:from>
    <xdr:to>
      <xdr:col>81</xdr:col>
      <xdr:colOff>101600</xdr:colOff>
      <xdr:row>36</xdr:row>
      <xdr:rowOff>10992</xdr:rowOff>
    </xdr:to>
    <xdr:sp macro="" textlink="">
      <xdr:nvSpPr>
        <xdr:cNvPr id="536" name="楕円 535"/>
        <xdr:cNvSpPr/>
      </xdr:nvSpPr>
      <xdr:spPr>
        <a:xfrm>
          <a:off x="15430500" y="60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27519</xdr:rowOff>
    </xdr:from>
    <xdr:ext cx="534377" cy="259045"/>
    <xdr:sp macro="" textlink="">
      <xdr:nvSpPr>
        <xdr:cNvPr id="537" name="テキスト ボックス 536"/>
        <xdr:cNvSpPr txBox="1"/>
      </xdr:nvSpPr>
      <xdr:spPr>
        <a:xfrm>
          <a:off x="15214111" y="58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356</xdr:rowOff>
    </xdr:from>
    <xdr:to>
      <xdr:col>76</xdr:col>
      <xdr:colOff>165100</xdr:colOff>
      <xdr:row>32</xdr:row>
      <xdr:rowOff>101956</xdr:rowOff>
    </xdr:to>
    <xdr:sp macro="" textlink="">
      <xdr:nvSpPr>
        <xdr:cNvPr id="538" name="楕円 537"/>
        <xdr:cNvSpPr/>
      </xdr:nvSpPr>
      <xdr:spPr>
        <a:xfrm>
          <a:off x="14541500" y="54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118483</xdr:rowOff>
    </xdr:from>
    <xdr:ext cx="534377" cy="259045"/>
    <xdr:sp macro="" textlink="">
      <xdr:nvSpPr>
        <xdr:cNvPr id="539" name="テキスト ボックス 538"/>
        <xdr:cNvSpPr txBox="1"/>
      </xdr:nvSpPr>
      <xdr:spPr>
        <a:xfrm>
          <a:off x="14325111" y="52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89624</xdr:rowOff>
    </xdr:from>
    <xdr:to>
      <xdr:col>72</xdr:col>
      <xdr:colOff>38100</xdr:colOff>
      <xdr:row>35</xdr:row>
      <xdr:rowOff>19774</xdr:rowOff>
    </xdr:to>
    <xdr:sp macro="" textlink="">
      <xdr:nvSpPr>
        <xdr:cNvPr id="540" name="楕円 539"/>
        <xdr:cNvSpPr/>
      </xdr:nvSpPr>
      <xdr:spPr>
        <a:xfrm>
          <a:off x="13652500" y="59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36301</xdr:rowOff>
    </xdr:from>
    <xdr:ext cx="534377" cy="259045"/>
    <xdr:sp macro="" textlink="">
      <xdr:nvSpPr>
        <xdr:cNvPr id="541" name="テキスト ボックス 540"/>
        <xdr:cNvSpPr txBox="1"/>
      </xdr:nvSpPr>
      <xdr:spPr>
        <a:xfrm>
          <a:off x="13436111" y="56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65525</xdr:rowOff>
    </xdr:from>
    <xdr:to>
      <xdr:col>67</xdr:col>
      <xdr:colOff>101600</xdr:colOff>
      <xdr:row>37</xdr:row>
      <xdr:rowOff>167125</xdr:rowOff>
    </xdr:to>
    <xdr:sp macro="" textlink="">
      <xdr:nvSpPr>
        <xdr:cNvPr id="542" name="楕円 541"/>
        <xdr:cNvSpPr/>
      </xdr:nvSpPr>
      <xdr:spPr>
        <a:xfrm>
          <a:off x="12763500" y="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158252</xdr:rowOff>
    </xdr:from>
    <xdr:ext cx="534377" cy="259045"/>
    <xdr:sp macro="" textlink="">
      <xdr:nvSpPr>
        <xdr:cNvPr id="543" name="テキスト ボックス 542"/>
        <xdr:cNvSpPr txBox="1"/>
      </xdr:nvSpPr>
      <xdr:spPr>
        <a:xfrm>
          <a:off x="12547111" y="65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148344</xdr:rowOff>
    </xdr:from>
    <xdr:to>
      <xdr:col>85</xdr:col>
      <xdr:colOff>127000</xdr:colOff>
      <xdr:row>58</xdr:row>
      <xdr:rowOff>14571</xdr:rowOff>
    </xdr:to>
    <xdr:cxnSp macro="">
      <xdr:nvCxnSpPr>
        <xdr:cNvPr id="574" name="直線コネクタ 573"/>
        <xdr:cNvCxnSpPr/>
      </xdr:nvCxnSpPr>
      <xdr:spPr>
        <a:xfrm>
          <a:off x="15481300" y="9920994"/>
          <a:ext cx="838200" cy="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148344</xdr:rowOff>
    </xdr:from>
    <xdr:to>
      <xdr:col>81</xdr:col>
      <xdr:colOff>50800</xdr:colOff>
      <xdr:row>58</xdr:row>
      <xdr:rowOff>63269</xdr:rowOff>
    </xdr:to>
    <xdr:cxnSp macro="">
      <xdr:nvCxnSpPr>
        <xdr:cNvPr id="577" name="直線コネクタ 576"/>
        <xdr:cNvCxnSpPr/>
      </xdr:nvCxnSpPr>
      <xdr:spPr>
        <a:xfrm flipV="1">
          <a:off x="14592300" y="9920994"/>
          <a:ext cx="889000" cy="8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41265</xdr:rowOff>
    </xdr:from>
    <xdr:to>
      <xdr:col>76</xdr:col>
      <xdr:colOff>114300</xdr:colOff>
      <xdr:row>58</xdr:row>
      <xdr:rowOff>63269</xdr:rowOff>
    </xdr:to>
    <xdr:cxnSp macro="">
      <xdr:nvCxnSpPr>
        <xdr:cNvPr id="580" name="直線コネクタ 579"/>
        <xdr:cNvCxnSpPr/>
      </xdr:nvCxnSpPr>
      <xdr:spPr>
        <a:xfrm>
          <a:off x="13703300" y="9985365"/>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156006</xdr:rowOff>
    </xdr:from>
    <xdr:to>
      <xdr:col>71</xdr:col>
      <xdr:colOff>177800</xdr:colOff>
      <xdr:row>58</xdr:row>
      <xdr:rowOff>41265</xdr:rowOff>
    </xdr:to>
    <xdr:cxnSp macro="">
      <xdr:nvCxnSpPr>
        <xdr:cNvPr id="583" name="直線コネクタ 582"/>
        <xdr:cNvCxnSpPr/>
      </xdr:nvCxnSpPr>
      <xdr:spPr>
        <a:xfrm>
          <a:off x="12814300" y="9928656"/>
          <a:ext cx="889000" cy="5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135221</xdr:rowOff>
    </xdr:from>
    <xdr:to>
      <xdr:col>85</xdr:col>
      <xdr:colOff>177800</xdr:colOff>
      <xdr:row>58</xdr:row>
      <xdr:rowOff>65371</xdr:rowOff>
    </xdr:to>
    <xdr:sp macro="" textlink="">
      <xdr:nvSpPr>
        <xdr:cNvPr id="593" name="楕円 592"/>
        <xdr:cNvSpPr/>
      </xdr:nvSpPr>
      <xdr:spPr>
        <a:xfrm>
          <a:off x="16268700" y="99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113648</xdr:rowOff>
    </xdr:from>
    <xdr:ext cx="534377" cy="259045"/>
    <xdr:sp macro="" textlink="">
      <xdr:nvSpPr>
        <xdr:cNvPr id="594" name="教育費該当値テキスト"/>
        <xdr:cNvSpPr txBox="1"/>
      </xdr:nvSpPr>
      <xdr:spPr>
        <a:xfrm>
          <a:off x="16370300" y="98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97544</xdr:rowOff>
    </xdr:from>
    <xdr:to>
      <xdr:col>81</xdr:col>
      <xdr:colOff>101600</xdr:colOff>
      <xdr:row>58</xdr:row>
      <xdr:rowOff>27694</xdr:rowOff>
    </xdr:to>
    <xdr:sp macro="" textlink="">
      <xdr:nvSpPr>
        <xdr:cNvPr id="595" name="楕円 594"/>
        <xdr:cNvSpPr/>
      </xdr:nvSpPr>
      <xdr:spPr>
        <a:xfrm>
          <a:off x="15430500" y="9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18821</xdr:rowOff>
    </xdr:from>
    <xdr:ext cx="534377" cy="259045"/>
    <xdr:sp macro="" textlink="">
      <xdr:nvSpPr>
        <xdr:cNvPr id="596" name="テキスト ボックス 595"/>
        <xdr:cNvSpPr txBox="1"/>
      </xdr:nvSpPr>
      <xdr:spPr>
        <a:xfrm>
          <a:off x="15214111" y="99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12469</xdr:rowOff>
    </xdr:from>
    <xdr:to>
      <xdr:col>76</xdr:col>
      <xdr:colOff>165100</xdr:colOff>
      <xdr:row>58</xdr:row>
      <xdr:rowOff>114069</xdr:rowOff>
    </xdr:to>
    <xdr:sp macro="" textlink="">
      <xdr:nvSpPr>
        <xdr:cNvPr id="597" name="楕円 596"/>
        <xdr:cNvSpPr/>
      </xdr:nvSpPr>
      <xdr:spPr>
        <a:xfrm>
          <a:off x="14541500" y="99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105196</xdr:rowOff>
    </xdr:from>
    <xdr:ext cx="534377" cy="259045"/>
    <xdr:sp macro="" textlink="">
      <xdr:nvSpPr>
        <xdr:cNvPr id="598" name="テキスト ボックス 597"/>
        <xdr:cNvSpPr txBox="1"/>
      </xdr:nvSpPr>
      <xdr:spPr>
        <a:xfrm>
          <a:off x="14325111" y="100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161915</xdr:rowOff>
    </xdr:from>
    <xdr:to>
      <xdr:col>72</xdr:col>
      <xdr:colOff>38100</xdr:colOff>
      <xdr:row>58</xdr:row>
      <xdr:rowOff>92065</xdr:rowOff>
    </xdr:to>
    <xdr:sp macro="" textlink="">
      <xdr:nvSpPr>
        <xdr:cNvPr id="599" name="楕円 598"/>
        <xdr:cNvSpPr/>
      </xdr:nvSpPr>
      <xdr:spPr>
        <a:xfrm>
          <a:off x="13652500" y="99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83192</xdr:rowOff>
    </xdr:from>
    <xdr:ext cx="534377" cy="259045"/>
    <xdr:sp macro="" textlink="">
      <xdr:nvSpPr>
        <xdr:cNvPr id="600" name="テキスト ボックス 599"/>
        <xdr:cNvSpPr txBox="1"/>
      </xdr:nvSpPr>
      <xdr:spPr>
        <a:xfrm>
          <a:off x="13436111" y="1002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105206</xdr:rowOff>
    </xdr:from>
    <xdr:to>
      <xdr:col>67</xdr:col>
      <xdr:colOff>101600</xdr:colOff>
      <xdr:row>58</xdr:row>
      <xdr:rowOff>35356</xdr:rowOff>
    </xdr:to>
    <xdr:sp macro="" textlink="">
      <xdr:nvSpPr>
        <xdr:cNvPr id="601" name="楕円 600"/>
        <xdr:cNvSpPr/>
      </xdr:nvSpPr>
      <xdr:spPr>
        <a:xfrm>
          <a:off x="12763500" y="98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26483</xdr:rowOff>
    </xdr:from>
    <xdr:ext cx="534377" cy="259045"/>
    <xdr:sp macro="" textlink="">
      <xdr:nvSpPr>
        <xdr:cNvPr id="602" name="テキスト ボックス 601"/>
        <xdr:cNvSpPr txBox="1"/>
      </xdr:nvSpPr>
      <xdr:spPr>
        <a:xfrm>
          <a:off x="12547111" y="99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120920</xdr:rowOff>
    </xdr:from>
    <xdr:to>
      <xdr:col>85</xdr:col>
      <xdr:colOff>127000</xdr:colOff>
      <xdr:row>78</xdr:row>
      <xdr:rowOff>133183</xdr:rowOff>
    </xdr:to>
    <xdr:cxnSp macro="">
      <xdr:nvCxnSpPr>
        <xdr:cNvPr id="629" name="直線コネクタ 628"/>
        <xdr:cNvCxnSpPr/>
      </xdr:nvCxnSpPr>
      <xdr:spPr>
        <a:xfrm>
          <a:off x="15481300" y="13494020"/>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73921</xdr:rowOff>
    </xdr:from>
    <xdr:to>
      <xdr:col>81</xdr:col>
      <xdr:colOff>50800</xdr:colOff>
      <xdr:row>78</xdr:row>
      <xdr:rowOff>120920</xdr:rowOff>
    </xdr:to>
    <xdr:cxnSp macro="">
      <xdr:nvCxnSpPr>
        <xdr:cNvPr id="632" name="直線コネクタ 631"/>
        <xdr:cNvCxnSpPr/>
      </xdr:nvCxnSpPr>
      <xdr:spPr>
        <a:xfrm>
          <a:off x="14592300" y="13447021"/>
          <a:ext cx="889000" cy="4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73921</xdr:rowOff>
    </xdr:from>
    <xdr:to>
      <xdr:col>76</xdr:col>
      <xdr:colOff>114300</xdr:colOff>
      <xdr:row>78</xdr:row>
      <xdr:rowOff>119207</xdr:rowOff>
    </xdr:to>
    <xdr:cxnSp macro="">
      <xdr:nvCxnSpPr>
        <xdr:cNvPr id="635" name="直線コネクタ 634"/>
        <xdr:cNvCxnSpPr/>
      </xdr:nvCxnSpPr>
      <xdr:spPr>
        <a:xfrm flipV="1">
          <a:off x="13703300" y="13447021"/>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103532</xdr:rowOff>
    </xdr:from>
    <xdr:to>
      <xdr:col>71</xdr:col>
      <xdr:colOff>177800</xdr:colOff>
      <xdr:row>78</xdr:row>
      <xdr:rowOff>119207</xdr:rowOff>
    </xdr:to>
    <xdr:cxnSp macro="">
      <xdr:nvCxnSpPr>
        <xdr:cNvPr id="638" name="直線コネクタ 637"/>
        <xdr:cNvCxnSpPr/>
      </xdr:nvCxnSpPr>
      <xdr:spPr>
        <a:xfrm>
          <a:off x="12814300" y="1347663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82383</xdr:rowOff>
    </xdr:from>
    <xdr:to>
      <xdr:col>85</xdr:col>
      <xdr:colOff>177800</xdr:colOff>
      <xdr:row>79</xdr:row>
      <xdr:rowOff>12533</xdr:rowOff>
    </xdr:to>
    <xdr:sp macro="" textlink="">
      <xdr:nvSpPr>
        <xdr:cNvPr id="648" name="楕円 647"/>
        <xdr:cNvSpPr/>
      </xdr:nvSpPr>
      <xdr:spPr>
        <a:xfrm>
          <a:off x="16268700" y="134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70120</xdr:rowOff>
    </xdr:from>
    <xdr:to>
      <xdr:col>81</xdr:col>
      <xdr:colOff>101600</xdr:colOff>
      <xdr:row>79</xdr:row>
      <xdr:rowOff>270</xdr:rowOff>
    </xdr:to>
    <xdr:sp macro="" textlink="">
      <xdr:nvSpPr>
        <xdr:cNvPr id="650" name="楕円 649"/>
        <xdr:cNvSpPr/>
      </xdr:nvSpPr>
      <xdr:spPr>
        <a:xfrm>
          <a:off x="15430500" y="13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162847</xdr:rowOff>
    </xdr:from>
    <xdr:ext cx="469744" cy="259045"/>
    <xdr:sp macro="" textlink="">
      <xdr:nvSpPr>
        <xdr:cNvPr id="651" name="テキスト ボックス 650"/>
        <xdr:cNvSpPr txBox="1"/>
      </xdr:nvSpPr>
      <xdr:spPr>
        <a:xfrm>
          <a:off x="15246428" y="135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23121</xdr:rowOff>
    </xdr:from>
    <xdr:to>
      <xdr:col>76</xdr:col>
      <xdr:colOff>165100</xdr:colOff>
      <xdr:row>78</xdr:row>
      <xdr:rowOff>124721</xdr:rowOff>
    </xdr:to>
    <xdr:sp macro="" textlink="">
      <xdr:nvSpPr>
        <xdr:cNvPr id="652" name="楕円 651"/>
        <xdr:cNvSpPr/>
      </xdr:nvSpPr>
      <xdr:spPr>
        <a:xfrm>
          <a:off x="14541500" y="133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141248</xdr:rowOff>
    </xdr:from>
    <xdr:ext cx="534377" cy="259045"/>
    <xdr:sp macro="" textlink="">
      <xdr:nvSpPr>
        <xdr:cNvPr id="653" name="テキスト ボックス 652"/>
        <xdr:cNvSpPr txBox="1"/>
      </xdr:nvSpPr>
      <xdr:spPr>
        <a:xfrm>
          <a:off x="14325111" y="131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68407</xdr:rowOff>
    </xdr:from>
    <xdr:to>
      <xdr:col>72</xdr:col>
      <xdr:colOff>38100</xdr:colOff>
      <xdr:row>78</xdr:row>
      <xdr:rowOff>170007</xdr:rowOff>
    </xdr:to>
    <xdr:sp macro="" textlink="">
      <xdr:nvSpPr>
        <xdr:cNvPr id="654" name="楕円 653"/>
        <xdr:cNvSpPr/>
      </xdr:nvSpPr>
      <xdr:spPr>
        <a:xfrm>
          <a:off x="13652500" y="134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15084</xdr:rowOff>
    </xdr:from>
    <xdr:ext cx="469744" cy="259045"/>
    <xdr:sp macro="" textlink="">
      <xdr:nvSpPr>
        <xdr:cNvPr id="655" name="テキスト ボックス 654"/>
        <xdr:cNvSpPr txBox="1"/>
      </xdr:nvSpPr>
      <xdr:spPr>
        <a:xfrm>
          <a:off x="13468428" y="132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52732</xdr:rowOff>
    </xdr:from>
    <xdr:to>
      <xdr:col>67</xdr:col>
      <xdr:colOff>101600</xdr:colOff>
      <xdr:row>78</xdr:row>
      <xdr:rowOff>154332</xdr:rowOff>
    </xdr:to>
    <xdr:sp macro="" textlink="">
      <xdr:nvSpPr>
        <xdr:cNvPr id="656" name="楕円 655"/>
        <xdr:cNvSpPr/>
      </xdr:nvSpPr>
      <xdr:spPr>
        <a:xfrm>
          <a:off x="12763500" y="134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170859</xdr:rowOff>
    </xdr:from>
    <xdr:ext cx="534377" cy="259045"/>
    <xdr:sp macro="" textlink="">
      <xdr:nvSpPr>
        <xdr:cNvPr id="657" name="テキスト ボックス 656"/>
        <xdr:cNvSpPr txBox="1"/>
      </xdr:nvSpPr>
      <xdr:spPr>
        <a:xfrm>
          <a:off x="12547111" y="132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42207</xdr:rowOff>
    </xdr:from>
    <xdr:to>
      <xdr:col>85</xdr:col>
      <xdr:colOff>127000</xdr:colOff>
      <xdr:row>96</xdr:row>
      <xdr:rowOff>62091</xdr:rowOff>
    </xdr:to>
    <xdr:cxnSp macro="">
      <xdr:nvCxnSpPr>
        <xdr:cNvPr id="684" name="直線コネクタ 683"/>
        <xdr:cNvCxnSpPr/>
      </xdr:nvCxnSpPr>
      <xdr:spPr>
        <a:xfrm flipV="1">
          <a:off x="15481300" y="16501407"/>
          <a:ext cx="8382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62091</xdr:rowOff>
    </xdr:from>
    <xdr:to>
      <xdr:col>81</xdr:col>
      <xdr:colOff>50800</xdr:colOff>
      <xdr:row>96</xdr:row>
      <xdr:rowOff>84567</xdr:rowOff>
    </xdr:to>
    <xdr:cxnSp macro="">
      <xdr:nvCxnSpPr>
        <xdr:cNvPr id="687" name="直線コネクタ 686"/>
        <xdr:cNvCxnSpPr/>
      </xdr:nvCxnSpPr>
      <xdr:spPr>
        <a:xfrm flipV="1">
          <a:off x="14592300" y="1652129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26108</xdr:rowOff>
    </xdr:from>
    <xdr:to>
      <xdr:col>76</xdr:col>
      <xdr:colOff>114300</xdr:colOff>
      <xdr:row>96</xdr:row>
      <xdr:rowOff>84567</xdr:rowOff>
    </xdr:to>
    <xdr:cxnSp macro="">
      <xdr:nvCxnSpPr>
        <xdr:cNvPr id="690" name="直線コネクタ 689"/>
        <xdr:cNvCxnSpPr/>
      </xdr:nvCxnSpPr>
      <xdr:spPr>
        <a:xfrm>
          <a:off x="13703300" y="16485308"/>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24009</xdr:rowOff>
    </xdr:from>
    <xdr:to>
      <xdr:col>71</xdr:col>
      <xdr:colOff>177800</xdr:colOff>
      <xdr:row>96</xdr:row>
      <xdr:rowOff>26108</xdr:rowOff>
    </xdr:to>
    <xdr:cxnSp macro="">
      <xdr:nvCxnSpPr>
        <xdr:cNvPr id="693" name="直線コネクタ 692"/>
        <xdr:cNvCxnSpPr/>
      </xdr:nvCxnSpPr>
      <xdr:spPr>
        <a:xfrm>
          <a:off x="12814300" y="1648320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162857</xdr:rowOff>
    </xdr:from>
    <xdr:to>
      <xdr:col>85</xdr:col>
      <xdr:colOff>177800</xdr:colOff>
      <xdr:row>96</xdr:row>
      <xdr:rowOff>93007</xdr:rowOff>
    </xdr:to>
    <xdr:sp macro="" textlink="">
      <xdr:nvSpPr>
        <xdr:cNvPr id="703" name="楕円 702"/>
        <xdr:cNvSpPr/>
      </xdr:nvSpPr>
      <xdr:spPr>
        <a:xfrm>
          <a:off x="16268700" y="16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141284</xdr:rowOff>
    </xdr:from>
    <xdr:ext cx="534377" cy="259045"/>
    <xdr:sp macro="" textlink="">
      <xdr:nvSpPr>
        <xdr:cNvPr id="704" name="公債費該当値テキスト"/>
        <xdr:cNvSpPr txBox="1"/>
      </xdr:nvSpPr>
      <xdr:spPr>
        <a:xfrm>
          <a:off x="16370300" y="164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11291</xdr:rowOff>
    </xdr:from>
    <xdr:to>
      <xdr:col>81</xdr:col>
      <xdr:colOff>101600</xdr:colOff>
      <xdr:row>96</xdr:row>
      <xdr:rowOff>112891</xdr:rowOff>
    </xdr:to>
    <xdr:sp macro="" textlink="">
      <xdr:nvSpPr>
        <xdr:cNvPr id="705" name="楕円 704"/>
        <xdr:cNvSpPr/>
      </xdr:nvSpPr>
      <xdr:spPr>
        <a:xfrm>
          <a:off x="15430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104018</xdr:rowOff>
    </xdr:from>
    <xdr:ext cx="534377" cy="259045"/>
    <xdr:sp macro="" textlink="">
      <xdr:nvSpPr>
        <xdr:cNvPr id="706" name="テキスト ボックス 705"/>
        <xdr:cNvSpPr txBox="1"/>
      </xdr:nvSpPr>
      <xdr:spPr>
        <a:xfrm>
          <a:off x="15214111" y="165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33767</xdr:rowOff>
    </xdr:from>
    <xdr:to>
      <xdr:col>76</xdr:col>
      <xdr:colOff>165100</xdr:colOff>
      <xdr:row>96</xdr:row>
      <xdr:rowOff>135367</xdr:rowOff>
    </xdr:to>
    <xdr:sp macro="" textlink="">
      <xdr:nvSpPr>
        <xdr:cNvPr id="707" name="楕円 706"/>
        <xdr:cNvSpPr/>
      </xdr:nvSpPr>
      <xdr:spPr>
        <a:xfrm>
          <a:off x="14541500" y="16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126494</xdr:rowOff>
    </xdr:from>
    <xdr:ext cx="534377" cy="259045"/>
    <xdr:sp macro="" textlink="">
      <xdr:nvSpPr>
        <xdr:cNvPr id="708" name="テキスト ボックス 707"/>
        <xdr:cNvSpPr txBox="1"/>
      </xdr:nvSpPr>
      <xdr:spPr>
        <a:xfrm>
          <a:off x="14325111" y="16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146758</xdr:rowOff>
    </xdr:from>
    <xdr:to>
      <xdr:col>72</xdr:col>
      <xdr:colOff>38100</xdr:colOff>
      <xdr:row>96</xdr:row>
      <xdr:rowOff>76908</xdr:rowOff>
    </xdr:to>
    <xdr:sp macro="" textlink="">
      <xdr:nvSpPr>
        <xdr:cNvPr id="709" name="楕円 708"/>
        <xdr:cNvSpPr/>
      </xdr:nvSpPr>
      <xdr:spPr>
        <a:xfrm>
          <a:off x="13652500" y="164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68035</xdr:rowOff>
    </xdr:from>
    <xdr:ext cx="534377" cy="259045"/>
    <xdr:sp macro="" textlink="">
      <xdr:nvSpPr>
        <xdr:cNvPr id="710" name="テキスト ボックス 709"/>
        <xdr:cNvSpPr txBox="1"/>
      </xdr:nvSpPr>
      <xdr:spPr>
        <a:xfrm>
          <a:off x="13436111" y="165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144659</xdr:rowOff>
    </xdr:from>
    <xdr:to>
      <xdr:col>67</xdr:col>
      <xdr:colOff>101600</xdr:colOff>
      <xdr:row>96</xdr:row>
      <xdr:rowOff>74809</xdr:rowOff>
    </xdr:to>
    <xdr:sp macro="" textlink="">
      <xdr:nvSpPr>
        <xdr:cNvPr id="711" name="楕円 710"/>
        <xdr:cNvSpPr/>
      </xdr:nvSpPr>
      <xdr:spPr>
        <a:xfrm>
          <a:off x="12763500" y="164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65936</xdr:rowOff>
    </xdr:from>
    <xdr:ext cx="599010" cy="259045"/>
    <xdr:sp macro="" textlink="">
      <xdr:nvSpPr>
        <xdr:cNvPr id="712" name="テキスト ボックス 711"/>
        <xdr:cNvSpPr txBox="1"/>
      </xdr:nvSpPr>
      <xdr:spPr>
        <a:xfrm>
          <a:off x="12514795" y="165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総務費は，減債基金積立額の減額により減少となっている。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民生費については，児童の一時預かり事業に伴う保育所の増築工事費が主な要因となっている。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商工費及び消防費については，前年度と比較して大幅に減少している。商工費については，継続事業の観光交流拠点施設整備事業の縮小によるもので，前年度と比較すると住民一人当たり</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％減となっている。消防費については，消防組合負担金の縮小が主な要因である。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土木費については，町営スライダープール改修に係る工事費の増が主な要因となっている。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教育費については，前年に町立体育館の大規模改修が完了したこと等が減少の要因として挙げられる。しかしながら，学校校舎等老朽化施設の大規模改修が予定されているため，今後増加が見込まれる。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大きく増減のある科目もあるが，決算額は昨年と比べ，歳入が</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％，歳出が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％ともに減額となった。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今後とも更なる効率化を促進するとともに，新規事業の実施等について総点検を図り，財政の健全化に努める。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実質単年度収支については平成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年度から赤字が続いていたが，平成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年度において黒字へと回復した。実質収支については継続的に黒字を確保している。財政調整基金残高は平成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年度から取り崩しを行っておらず，歳計剰余金処分による積立により増加しているため，標準財政規模比に占める割合は増加傾向にある。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今後も財政環境が一段と厳しくなると思われるが，事務事業の見直し・統廃合など歳出の合理化等行政改革を推進し，健全な行政運営に努めていく。</a:t>
          </a:r>
          <a:endParaRPr kumimoji="1" lang="en-US" altLang="ja-JP" sz="11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連結実質赤字比率は，一般会計及び公営企業会計を除く特別会計の実質収支については黒字となっている。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会計のうち，水道事業については，黒字となってはいるものの，給水人口及び水需要の減少による料金収入の減少，施設の老朽化による維持管理費の増により利益が減少している状況である。簡易水道事業特別会計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日より水道事業へ統合したことから打ち切り決算となり，資金不足が発生した。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今後も各会計において独立採算性のもと，財政健全化に向けた取組を進め，町全体として健全な財政運営を維持するよう努める。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6780032</v>
      </c>
      <c r="BO4" s="410"/>
      <c r="BP4" s="410"/>
      <c r="BQ4" s="410"/>
      <c r="BR4" s="410"/>
      <c r="BS4" s="410"/>
      <c r="BT4" s="410"/>
      <c r="BU4" s="411"/>
      <c r="BV4" s="409">
        <v>7189188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1.4</v>
      </c>
      <c r="CU4" s="416"/>
      <c r="CV4" s="416"/>
      <c r="CW4" s="416"/>
      <c r="CX4" s="416"/>
      <c r="CY4" s="416"/>
      <c r="CZ4" s="416"/>
      <c r="DA4" s="417"/>
      <c r="DB4" s="415">
        <v>1.4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6640518</v>
      </c>
      <c r="BO5" s="447"/>
      <c r="BP5" s="447"/>
      <c r="BQ5" s="447"/>
      <c r="BR5" s="447"/>
      <c r="BS5" s="447"/>
      <c r="BT5" s="447"/>
      <c r="BU5" s="448"/>
      <c r="BV5" s="446">
        <v>7019839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94.5</v>
      </c>
      <c r="CU5" s="444"/>
      <c r="CV5" s="444"/>
      <c r="CW5" s="444"/>
      <c r="CX5" s="444"/>
      <c r="CY5" s="444"/>
      <c r="CZ5" s="444"/>
      <c r="DA5" s="445"/>
      <c r="DB5" s="443">
        <v>90.7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139514</v>
      </c>
      <c r="BO6" s="447"/>
      <c r="BP6" s="447"/>
      <c r="BQ6" s="447"/>
      <c r="BR6" s="447"/>
      <c r="BS6" s="447"/>
      <c r="BT6" s="447"/>
      <c r="BU6" s="448"/>
      <c r="BV6" s="446">
        <v>169349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98.6</v>
      </c>
      <c r="CU6" s="484"/>
      <c r="CV6" s="484"/>
      <c r="CW6" s="484"/>
      <c r="CX6" s="484"/>
      <c r="CY6" s="484"/>
      <c r="CZ6" s="484"/>
      <c r="DA6" s="485"/>
      <c r="DB6" s="483">
        <v>94.5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84941</v>
      </c>
      <c r="BO7" s="447"/>
      <c r="BP7" s="447"/>
      <c r="BQ7" s="447"/>
      <c r="BR7" s="447"/>
      <c r="BS7" s="447"/>
      <c r="BT7" s="447"/>
      <c r="BU7" s="448"/>
      <c r="BV7" s="446">
        <v>116545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3780932</v>
      </c>
      <c r="CU7" s="447"/>
      <c r="CV7" s="447"/>
      <c r="CW7" s="447"/>
      <c r="CX7" s="447"/>
      <c r="CY7" s="447"/>
      <c r="CZ7" s="447"/>
      <c r="DA7" s="448"/>
      <c r="DB7" s="446">
        <v>3892924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54573</v>
      </c>
      <c r="BO8" s="447"/>
      <c r="BP8" s="447"/>
      <c r="BQ8" s="447"/>
      <c r="BR8" s="447"/>
      <c r="BS8" s="447"/>
      <c r="BT8" s="447"/>
      <c r="BU8" s="448"/>
      <c r="BV8" s="446">
        <v>52804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8135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1769</v>
      </c>
      <c r="BO9" s="447"/>
      <c r="BP9" s="447"/>
      <c r="BQ9" s="447"/>
      <c r="BR9" s="447"/>
      <c r="BS9" s="447"/>
      <c r="BT9" s="447"/>
      <c r="BU9" s="448"/>
      <c r="BV9" s="446">
        <v>-2755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15.4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8696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30582</v>
      </c>
      <c r="BO10" s="447"/>
      <c r="BP10" s="447"/>
      <c r="BQ10" s="447"/>
      <c r="BR10" s="447"/>
      <c r="BS10" s="447"/>
      <c r="BT10" s="447"/>
      <c r="BU10" s="448"/>
      <c r="BV10" s="446">
        <v>504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8121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8107</v>
      </c>
      <c r="S13" s="528"/>
      <c r="T13" s="528"/>
      <c r="U13" s="528"/>
      <c r="V13" s="529"/>
      <c r="W13" s="462" t="s">
        <v>134</v>
      </c>
      <c r="X13" s="463"/>
      <c r="Y13" s="463"/>
      <c r="Z13" s="463"/>
      <c r="AA13" s="463"/>
      <c r="AB13" s="453"/>
      <c r="AC13" s="497">
        <v>1548</v>
      </c>
      <c r="AD13" s="498"/>
      <c r="AE13" s="498"/>
      <c r="AF13" s="498"/>
      <c r="AG13" s="537"/>
      <c r="AH13" s="497">
        <v>1725</v>
      </c>
      <c r="AI13" s="498"/>
      <c r="AJ13" s="498"/>
      <c r="AK13" s="498"/>
      <c r="AL13" s="499"/>
      <c r="AM13" s="475" t="s">
        <v>135</v>
      </c>
      <c r="AN13" s="476"/>
      <c r="AO13" s="476"/>
      <c r="AP13" s="476"/>
      <c r="AQ13" s="476"/>
      <c r="AR13" s="476"/>
      <c r="AS13" s="476"/>
      <c r="AT13" s="477"/>
      <c r="AU13" s="478" t="s">
        <v>128</v>
      </c>
      <c r="AV13" s="479"/>
      <c r="AW13" s="479"/>
      <c r="AX13" s="479"/>
      <c r="AY13" s="480" t="s">
        <v>136</v>
      </c>
      <c r="AZ13" s="481"/>
      <c r="BA13" s="481"/>
      <c r="BB13" s="481"/>
      <c r="BC13" s="481"/>
      <c r="BD13" s="481"/>
      <c r="BE13" s="481"/>
      <c r="BF13" s="481"/>
      <c r="BG13" s="481"/>
      <c r="BH13" s="481"/>
      <c r="BI13" s="481"/>
      <c r="BJ13" s="481"/>
      <c r="BK13" s="481"/>
      <c r="BL13" s="481"/>
      <c r="BM13" s="482"/>
      <c r="BN13" s="446">
        <v>32351</v>
      </c>
      <c r="BO13" s="447"/>
      <c r="BP13" s="447"/>
      <c r="BQ13" s="447"/>
      <c r="BR13" s="447"/>
      <c r="BS13" s="447"/>
      <c r="BT13" s="447"/>
      <c r="BU13" s="448"/>
      <c r="BV13" s="446">
        <v>-2251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8272</v>
      </c>
      <c r="S14" s="528"/>
      <c r="T14" s="528"/>
      <c r="U14" s="528"/>
      <c r="V14" s="529"/>
      <c r="W14" s="436"/>
      <c r="X14" s="437"/>
      <c r="Y14" s="437"/>
      <c r="Z14" s="437"/>
      <c r="AA14" s="437"/>
      <c r="AB14" s="426"/>
      <c r="AC14" s="530">
        <v>34.700000000000003</v>
      </c>
      <c r="AD14" s="531"/>
      <c r="AE14" s="531"/>
      <c r="AF14" s="531"/>
      <c r="AG14" s="532"/>
      <c r="AH14" s="530">
        <v>37.6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22.5</v>
      </c>
      <c r="CU14" s="542"/>
      <c r="CV14" s="542"/>
      <c r="CW14" s="542"/>
      <c r="CX14" s="542"/>
      <c r="CY14" s="542"/>
      <c r="CZ14" s="542"/>
      <c r="DA14" s="543"/>
      <c r="DB14" s="541">
        <v>31.3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8258</v>
      </c>
      <c r="S15" s="528"/>
      <c r="T15" s="528"/>
      <c r="U15" s="528"/>
      <c r="V15" s="529"/>
      <c r="W15" s="462" t="s">
        <v>140</v>
      </c>
      <c r="X15" s="463"/>
      <c r="Y15" s="463"/>
      <c r="Z15" s="463"/>
      <c r="AA15" s="463"/>
      <c r="AB15" s="453"/>
      <c r="AC15" s="497">
        <v>501</v>
      </c>
      <c r="AD15" s="498"/>
      <c r="AE15" s="498"/>
      <c r="AF15" s="498"/>
      <c r="AG15" s="537"/>
      <c r="AH15" s="497">
        <v>515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796652</v>
      </c>
      <c r="BO15" s="410"/>
      <c r="BP15" s="410"/>
      <c r="BQ15" s="410"/>
      <c r="BR15" s="410"/>
      <c r="BS15" s="410"/>
      <c r="BT15" s="410"/>
      <c r="BU15" s="411"/>
      <c r="BV15" s="409">
        <v>799412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11.2</v>
      </c>
      <c r="AD16" s="531"/>
      <c r="AE16" s="531"/>
      <c r="AF16" s="531"/>
      <c r="AG16" s="532"/>
      <c r="AH16" s="530">
        <v>11.2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3429342</v>
      </c>
      <c r="BO16" s="447"/>
      <c r="BP16" s="447"/>
      <c r="BQ16" s="447"/>
      <c r="BR16" s="447"/>
      <c r="BS16" s="447"/>
      <c r="BT16" s="447"/>
      <c r="BU16" s="448"/>
      <c r="BV16" s="446">
        <v>3536294</v>
      </c>
      <c r="BW16" s="447"/>
      <c r="BX16" s="447"/>
      <c r="BY16" s="447"/>
      <c r="BZ16" s="447"/>
      <c r="CA16" s="447"/>
      <c r="CB16" s="447"/>
      <c r="CC16" s="448"/>
      <c r="CD16" s="180"/>
      <c r="CE16" s="553" t="s">
        <v>146</v>
      </c>
      <c r="CF16" s="553"/>
      <c r="CG16" s="553"/>
      <c r="CH16" s="553"/>
      <c r="CI16" s="553"/>
      <c r="CJ16" s="553"/>
      <c r="CK16" s="553"/>
      <c r="CL16" s="553"/>
      <c r="CM16" s="553"/>
      <c r="CN16" s="553"/>
      <c r="CO16" s="553"/>
      <c r="CP16" s="553"/>
      <c r="CQ16" s="553"/>
      <c r="CR16" s="553"/>
      <c r="CS16" s="554"/>
      <c r="CT16" s="443">
        <v>153.1</v>
      </c>
      <c r="CU16" s="444"/>
      <c r="CV16" s="444"/>
      <c r="CW16" s="444"/>
      <c r="CX16" s="444"/>
      <c r="CY16" s="444"/>
      <c r="CZ16" s="444"/>
      <c r="DA16" s="445"/>
      <c r="DB16" s="443" t="s">
        <v>132</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2407</v>
      </c>
      <c r="AD17" s="498"/>
      <c r="AE17" s="498"/>
      <c r="AF17" s="498"/>
      <c r="AG17" s="537"/>
      <c r="AH17" s="497">
        <v>2353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993204</v>
      </c>
      <c r="BO17" s="447"/>
      <c r="BP17" s="447"/>
      <c r="BQ17" s="447"/>
      <c r="BR17" s="447"/>
      <c r="BS17" s="447"/>
      <c r="BT17" s="447"/>
      <c r="BU17" s="448"/>
      <c r="BV17" s="446">
        <v>998649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137.18</v>
      </c>
      <c r="M18" s="559"/>
      <c r="N18" s="559"/>
      <c r="O18" s="559"/>
      <c r="P18" s="559"/>
      <c r="Q18" s="559"/>
      <c r="R18" s="560"/>
      <c r="S18" s="560"/>
      <c r="T18" s="560"/>
      <c r="U18" s="560"/>
      <c r="V18" s="561"/>
      <c r="W18" s="464"/>
      <c r="X18" s="465"/>
      <c r="Y18" s="465"/>
      <c r="Z18" s="465"/>
      <c r="AA18" s="465"/>
      <c r="AB18" s="456"/>
      <c r="AC18" s="562">
        <v>54</v>
      </c>
      <c r="AD18" s="563"/>
      <c r="AE18" s="563"/>
      <c r="AF18" s="563"/>
      <c r="AG18" s="564"/>
      <c r="AH18" s="562">
        <v>51.2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3639819</v>
      </c>
      <c r="BO18" s="447"/>
      <c r="BP18" s="447"/>
      <c r="BQ18" s="447"/>
      <c r="BR18" s="447"/>
      <c r="BS18" s="447"/>
      <c r="BT18" s="447"/>
      <c r="BU18" s="448"/>
      <c r="BV18" s="446">
        <v>3543608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4475890</v>
      </c>
      <c r="BO19" s="447"/>
      <c r="BP19" s="447"/>
      <c r="BQ19" s="447"/>
      <c r="BR19" s="447"/>
      <c r="BS19" s="447"/>
      <c r="BT19" s="447"/>
      <c r="BU19" s="448"/>
      <c r="BV19" s="446">
        <v>4739489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3741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7906079</v>
      </c>
      <c r="BO23" s="447"/>
      <c r="BP23" s="447"/>
      <c r="BQ23" s="447"/>
      <c r="BR23" s="447"/>
      <c r="BS23" s="447"/>
      <c r="BT23" s="447"/>
      <c r="BU23" s="448"/>
      <c r="BV23" s="446">
        <v>7757822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6849</v>
      </c>
      <c r="R24" s="498"/>
      <c r="S24" s="498"/>
      <c r="T24" s="498"/>
      <c r="U24" s="498"/>
      <c r="V24" s="537"/>
      <c r="W24" s="596"/>
      <c r="X24" s="584"/>
      <c r="Y24" s="585"/>
      <c r="Z24" s="496" t="s">
        <v>165</v>
      </c>
      <c r="AA24" s="476"/>
      <c r="AB24" s="476"/>
      <c r="AC24" s="476"/>
      <c r="AD24" s="476"/>
      <c r="AE24" s="476"/>
      <c r="AF24" s="476"/>
      <c r="AG24" s="477"/>
      <c r="AH24" s="497">
        <v>123</v>
      </c>
      <c r="AI24" s="498"/>
      <c r="AJ24" s="498"/>
      <c r="AK24" s="498"/>
      <c r="AL24" s="537"/>
      <c r="AM24" s="497">
        <v>386343</v>
      </c>
      <c r="AN24" s="498"/>
      <c r="AO24" s="498"/>
      <c r="AP24" s="498"/>
      <c r="AQ24" s="498"/>
      <c r="AR24" s="537"/>
      <c r="AS24" s="497">
        <v>3141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7453671</v>
      </c>
      <c r="BO24" s="447"/>
      <c r="BP24" s="447"/>
      <c r="BQ24" s="447"/>
      <c r="BR24" s="447"/>
      <c r="BS24" s="447"/>
      <c r="BT24" s="447"/>
      <c r="BU24" s="448"/>
      <c r="BV24" s="446">
        <v>7276575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5700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262171</v>
      </c>
      <c r="BO25" s="410"/>
      <c r="BP25" s="410"/>
      <c r="BQ25" s="410"/>
      <c r="BR25" s="410"/>
      <c r="BS25" s="410"/>
      <c r="BT25" s="410"/>
      <c r="BU25" s="411"/>
      <c r="BV25" s="409">
        <v>570252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5387</v>
      </c>
      <c r="R26" s="498"/>
      <c r="S26" s="498"/>
      <c r="T26" s="498"/>
      <c r="U26" s="498"/>
      <c r="V26" s="537"/>
      <c r="W26" s="596"/>
      <c r="X26" s="584"/>
      <c r="Y26" s="585"/>
      <c r="Z26" s="496" t="s">
        <v>171</v>
      </c>
      <c r="AA26" s="606"/>
      <c r="AB26" s="606"/>
      <c r="AC26" s="606"/>
      <c r="AD26" s="606"/>
      <c r="AE26" s="606"/>
      <c r="AF26" s="606"/>
      <c r="AG26" s="607"/>
      <c r="AH26" s="497" t="s">
        <v>132</v>
      </c>
      <c r="AI26" s="498"/>
      <c r="AJ26" s="498"/>
      <c r="AK26" s="498"/>
      <c r="AL26" s="537"/>
      <c r="AM26" s="497" t="s">
        <v>131</v>
      </c>
      <c r="AN26" s="498"/>
      <c r="AO26" s="498"/>
      <c r="AP26" s="498"/>
      <c r="AQ26" s="498"/>
      <c r="AR26" s="537"/>
      <c r="AS26" s="497" t="s">
        <v>131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3040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255577</v>
      </c>
      <c r="BO27" s="620"/>
      <c r="BP27" s="620"/>
      <c r="BQ27" s="620"/>
      <c r="BR27" s="620"/>
      <c r="BS27" s="620"/>
      <c r="BT27" s="620"/>
      <c r="BU27" s="621"/>
      <c r="BV27" s="619">
        <v>255461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2510</v>
      </c>
      <c r="R28" s="498"/>
      <c r="S28" s="498"/>
      <c r="T28" s="498"/>
      <c r="U28" s="498"/>
      <c r="V28" s="537"/>
      <c r="W28" s="596"/>
      <c r="X28" s="584"/>
      <c r="Y28" s="585"/>
      <c r="Z28" s="496" t="s">
        <v>180</v>
      </c>
      <c r="AA28" s="476"/>
      <c r="AB28" s="476"/>
      <c r="AC28" s="476"/>
      <c r="AD28" s="476"/>
      <c r="AE28" s="476"/>
      <c r="AF28" s="476"/>
      <c r="AG28" s="477"/>
      <c r="AH28" s="497" t="s">
        <v>131</v>
      </c>
      <c r="AI28" s="498"/>
      <c r="AJ28" s="498"/>
      <c r="AK28" s="498"/>
      <c r="AL28" s="537"/>
      <c r="AM28" s="497" t="s">
        <v>131</v>
      </c>
      <c r="AN28" s="498"/>
      <c r="AO28" s="498"/>
      <c r="AP28" s="498"/>
      <c r="AQ28" s="498"/>
      <c r="AR28" s="537"/>
      <c r="AS28" s="497" t="s">
        <v>173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742252</v>
      </c>
      <c r="BO28" s="410"/>
      <c r="BP28" s="410"/>
      <c r="BQ28" s="410"/>
      <c r="BR28" s="410"/>
      <c r="BS28" s="410"/>
      <c r="BT28" s="410"/>
      <c r="BU28" s="411"/>
      <c r="BV28" s="409">
        <v>683670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12</v>
      </c>
      <c r="M29" s="498"/>
      <c r="N29" s="498"/>
      <c r="O29" s="498"/>
      <c r="P29" s="537"/>
      <c r="Q29" s="497">
        <v>2280</v>
      </c>
      <c r="R29" s="498"/>
      <c r="S29" s="498"/>
      <c r="T29" s="498"/>
      <c r="U29" s="498"/>
      <c r="V29" s="537"/>
      <c r="W29" s="597"/>
      <c r="X29" s="598"/>
      <c r="Y29" s="599"/>
      <c r="Z29" s="496" t="s">
        <v>183</v>
      </c>
      <c r="AA29" s="476"/>
      <c r="AB29" s="476"/>
      <c r="AC29" s="476"/>
      <c r="AD29" s="476"/>
      <c r="AE29" s="476"/>
      <c r="AF29" s="476"/>
      <c r="AG29" s="477"/>
      <c r="AH29" s="497">
        <v>125</v>
      </c>
      <c r="AI29" s="498"/>
      <c r="AJ29" s="498"/>
      <c r="AK29" s="498"/>
      <c r="AL29" s="537"/>
      <c r="AM29" s="497">
        <v>395035</v>
      </c>
      <c r="AN29" s="498"/>
      <c r="AO29" s="498"/>
      <c r="AP29" s="498"/>
      <c r="AQ29" s="498"/>
      <c r="AR29" s="537"/>
      <c r="AS29" s="497">
        <v>3160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1750296</v>
      </c>
      <c r="BO29" s="447"/>
      <c r="BP29" s="447"/>
      <c r="BQ29" s="447"/>
      <c r="BR29" s="447"/>
      <c r="BS29" s="447"/>
      <c r="BT29" s="447"/>
      <c r="BU29" s="448"/>
      <c r="BV29" s="446">
        <v>1838514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96.5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1015949</v>
      </c>
      <c r="BO30" s="620"/>
      <c r="BP30" s="620"/>
      <c r="BQ30" s="620"/>
      <c r="BR30" s="620"/>
      <c r="BS30" s="620"/>
      <c r="BT30" s="620"/>
      <c r="BU30" s="621"/>
      <c r="BV30" s="619">
        <v>1009163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192</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中南衛生管理組合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種子島農業公社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と畜場特別会計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熊毛地区消防組合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種子島空港ターミナルビル</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種子島地区広域事務組合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公立種子島病院組合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鹿児島県市町村総合事務組合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鹿児島県後期高齢者医療広域連合（一般会計）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鹿児島県後期高齢者医療広域連合（特別会計）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種子島産婦人科医院組合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M9FWM60/blN1hBy525dCooZ/1SYbBV25Q3zOMnuMQTT+2/JSmcMHpjKflj7rr/hjygBKRRuOK3rD/2KnEb5Ehg==" saltValue="8XQCsVbEd4Q1rrUgYvBu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565</v>
      </c>
      <c r="D34" s="1224"/>
      <c r="E34" s="1225"/>
      <c r="F34" s="32">
        <v>0.04</v>
      </c>
      <c r="G34" s="33">
        <v>0.05</v>
      </c>
      <c r="H34" s="33">
        <v>0.03</v>
      </c>
      <c r="I34" s="33">
        <v>0.04</v>
      </c>
      <c r="J34" s="34" t="s">
        <v>566</v>
      </c>
      <c r="K34" s="22"/>
      <c r="L34" s="22"/>
      <c r="M34" s="22"/>
      <c r="N34" s="22"/>
      <c r="O34" s="22"/>
      <c r="P34" s="22"/>
    </row>
    <row r="35" spans="1:16" ht="39" customHeight="1">
      <c r="A35" s="22"/>
      <c r="B35" s="35"/>
      <c r="C35" s="1218" t="s">
        <v>567</v>
      </c>
      <c r="D35" s="1219"/>
      <c r="E35" s="1220"/>
      <c r="F35" s="36">
        <v>3.98</v>
      </c>
      <c r="G35" s="37">
        <v>2.5499999999999998</v>
      </c>
      <c r="H35" s="37">
        <v>2.1800000000000002</v>
      </c>
      <c r="I35" s="37">
        <v>2.58</v>
      </c>
      <c r="J35" s="38">
        <v>3.97</v>
      </c>
      <c r="K35" s="22"/>
      <c r="L35" s="22"/>
      <c r="M35" s="22"/>
      <c r="N35" s="22"/>
      <c r="O35" s="22"/>
      <c r="P35" s="22"/>
    </row>
    <row r="36" spans="1:16" ht="39" customHeight="1">
      <c r="A36" s="22"/>
      <c r="B36" s="35"/>
      <c r="C36" s="1218" t="s">
        <v>568</v>
      </c>
      <c r="D36" s="1219"/>
      <c r="E36" s="1220"/>
      <c r="F36" s="36">
        <v>1.77</v>
      </c>
      <c r="G36" s="37">
        <v>1.76</v>
      </c>
      <c r="H36" s="37">
        <v>1.44</v>
      </c>
      <c r="I36" s="37">
        <v>1.35</v>
      </c>
      <c r="J36" s="38">
        <v>1.44</v>
      </c>
      <c r="K36" s="22"/>
      <c r="L36" s="22"/>
      <c r="M36" s="22"/>
      <c r="N36" s="22"/>
      <c r="O36" s="22"/>
      <c r="P36" s="22"/>
    </row>
    <row r="37" spans="1:16" ht="39" customHeight="1">
      <c r="A37" s="22"/>
      <c r="B37" s="35"/>
      <c r="C37" s="1218" t="s">
        <v>569</v>
      </c>
      <c r="D37" s="1219"/>
      <c r="E37" s="1220"/>
      <c r="F37" s="36">
        <v>0.5</v>
      </c>
      <c r="G37" s="37">
        <v>0.55000000000000004</v>
      </c>
      <c r="H37" s="37">
        <v>0.41</v>
      </c>
      <c r="I37" s="37">
        <v>0.47</v>
      </c>
      <c r="J37" s="38">
        <v>0.33</v>
      </c>
      <c r="K37" s="22"/>
      <c r="L37" s="22"/>
      <c r="M37" s="22"/>
      <c r="N37" s="22"/>
      <c r="O37" s="22"/>
      <c r="P37" s="22"/>
    </row>
    <row r="38" spans="1:16" ht="39" customHeight="1">
      <c r="A38" s="22"/>
      <c r="B38" s="35"/>
      <c r="C38" s="1218" t="s">
        <v>570</v>
      </c>
      <c r="D38" s="1219"/>
      <c r="E38" s="1220"/>
      <c r="F38" s="36">
        <v>0.03</v>
      </c>
      <c r="G38" s="37">
        <v>0.06</v>
      </c>
      <c r="H38" s="37">
        <v>7.0000000000000007E-2</v>
      </c>
      <c r="I38" s="37">
        <v>0.06</v>
      </c>
      <c r="J38" s="38">
        <v>0.13</v>
      </c>
      <c r="K38" s="22"/>
      <c r="L38" s="22"/>
      <c r="M38" s="22"/>
      <c r="N38" s="22"/>
      <c r="O38" s="22"/>
      <c r="P38" s="22"/>
    </row>
    <row r="39" spans="1:16" ht="39" customHeight="1">
      <c r="A39" s="22"/>
      <c r="B39" s="35"/>
      <c r="C39" s="1218" t="s">
        <v>571</v>
      </c>
      <c r="D39" s="1219"/>
      <c r="E39" s="1220"/>
      <c r="F39" s="36">
        <v>0.02</v>
      </c>
      <c r="G39" s="37">
        <v>0.04</v>
      </c>
      <c r="H39" s="37">
        <v>0.05</v>
      </c>
      <c r="I39" s="37">
        <v>0.03</v>
      </c>
      <c r="J39" s="38">
        <v>0.04</v>
      </c>
      <c r="K39" s="22"/>
      <c r="L39" s="22"/>
      <c r="M39" s="22"/>
      <c r="N39" s="22"/>
      <c r="O39" s="22"/>
      <c r="P39" s="22"/>
    </row>
    <row r="40" spans="1:16" ht="39" customHeight="1">
      <c r="A40" s="22"/>
      <c r="B40" s="35"/>
      <c r="C40" s="1218" t="s">
        <v>572</v>
      </c>
      <c r="D40" s="1219"/>
      <c r="E40" s="1220"/>
      <c r="F40" s="36">
        <v>0.01</v>
      </c>
      <c r="G40" s="37">
        <v>0.01</v>
      </c>
      <c r="H40" s="37">
        <v>0.01</v>
      </c>
      <c r="I40" s="37">
        <v>0.01</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573</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574</v>
      </c>
      <c r="D43" s="1222"/>
      <c r="E43" s="1223"/>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fHRiUDc+QTxsZIvCg4u0/jdlnEtkTPaMXWkB/nZN17mg5FLDdmRMheotOLbLt9MEplJ8KGIA9aEUBY+4XpIWQ==" saltValue="erDnpiwXVYo3JsTFSDVf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860</v>
      </c>
      <c r="L45" s="60">
        <v>849</v>
      </c>
      <c r="M45" s="60">
        <v>729</v>
      </c>
      <c r="N45" s="60">
        <v>761</v>
      </c>
      <c r="O45" s="61">
        <v>782</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36</v>
      </c>
      <c r="L48" s="64">
        <v>38</v>
      </c>
      <c r="M48" s="64">
        <v>27</v>
      </c>
      <c r="N48" s="64">
        <v>40</v>
      </c>
      <c r="O48" s="65">
        <v>36</v>
      </c>
      <c r="P48" s="48"/>
      <c r="Q48" s="48"/>
      <c r="R48" s="48"/>
      <c r="S48" s="48"/>
      <c r="T48" s="48"/>
      <c r="U48" s="48"/>
    </row>
    <row r="49" spans="1:21" ht="30.75" customHeight="1">
      <c r="A49" s="48"/>
      <c r="B49" s="1236"/>
      <c r="C49" s="1237"/>
      <c r="D49" s="62"/>
      <c r="E49" s="1228" t="s">
        <v>16</v>
      </c>
      <c r="F49" s="1228"/>
      <c r="G49" s="1228"/>
      <c r="H49" s="1228"/>
      <c r="I49" s="1228"/>
      <c r="J49" s="1229"/>
      <c r="K49" s="63">
        <v>90</v>
      </c>
      <c r="L49" s="64">
        <v>110</v>
      </c>
      <c r="M49" s="64">
        <v>147</v>
      </c>
      <c r="N49" s="64">
        <v>162</v>
      </c>
      <c r="O49" s="65">
        <v>153</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514</v>
      </c>
      <c r="L51" s="64" t="s">
        <v>514</v>
      </c>
      <c r="M51" s="64" t="s">
        <v>514</v>
      </c>
      <c r="N51" s="64">
        <v>0</v>
      </c>
      <c r="O51" s="65" t="s">
        <v>514</v>
      </c>
      <c r="P51" s="48"/>
      <c r="Q51" s="48"/>
      <c r="R51" s="48"/>
      <c r="S51" s="48"/>
      <c r="T51" s="48"/>
      <c r="U51" s="48"/>
    </row>
    <row r="52" spans="1:21" ht="30.75" customHeight="1">
      <c r="A52" s="48"/>
      <c r="B52" s="1226" t="s">
        <v>19</v>
      </c>
      <c r="C52" s="1227"/>
      <c r="D52" s="66"/>
      <c r="E52" s="1228" t="s">
        <v>20</v>
      </c>
      <c r="F52" s="1228"/>
      <c r="G52" s="1228"/>
      <c r="H52" s="1228"/>
      <c r="I52" s="1228"/>
      <c r="J52" s="1229"/>
      <c r="K52" s="63">
        <v>725</v>
      </c>
      <c r="L52" s="64">
        <v>731</v>
      </c>
      <c r="M52" s="64">
        <v>679</v>
      </c>
      <c r="N52" s="64">
        <v>703</v>
      </c>
      <c r="O52" s="65">
        <v>572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261</v>
      </c>
      <c r="L53" s="69">
        <v>266</v>
      </c>
      <c r="M53" s="69">
        <v>224</v>
      </c>
      <c r="N53" s="69">
        <v>260</v>
      </c>
      <c r="O53" s="70">
        <v>399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8F4zQz0c6FYImZmhIeDi+ErwTEHm5frQLuXTn+1hNPLWQqxgz1NAZuwVYJqEVN7tDkANCu4lSuHtfecwmT46w==" saltValue="OPBG8GSypEb40uFTl62G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2" t="s">
        <v>24</v>
      </c>
      <c r="C41" s="1243"/>
      <c r="D41" s="81"/>
      <c r="E41" s="1248" t="s">
        <v>25</v>
      </c>
      <c r="F41" s="1248"/>
      <c r="G41" s="1248"/>
      <c r="H41" s="1249"/>
      <c r="I41" s="82">
        <v>6794</v>
      </c>
      <c r="J41" s="83">
        <v>6887</v>
      </c>
      <c r="K41" s="83">
        <v>7418</v>
      </c>
      <c r="L41" s="83">
        <v>7758</v>
      </c>
      <c r="M41" s="84">
        <v>7906</v>
      </c>
    </row>
    <row r="42" spans="2:13" ht="27.75" customHeight="1">
      <c r="B42" s="1244"/>
      <c r="C42" s="1245"/>
      <c r="D42" s="85"/>
      <c r="E42" s="1250" t="s">
        <v>26</v>
      </c>
      <c r="F42" s="1250"/>
      <c r="G42" s="1250"/>
      <c r="H42" s="1251"/>
      <c r="I42" s="86" t="s">
        <v>514</v>
      </c>
      <c r="J42" s="87" t="s">
        <v>514</v>
      </c>
      <c r="K42" s="87" t="s">
        <v>514</v>
      </c>
      <c r="L42" s="87" t="s">
        <v>514</v>
      </c>
      <c r="M42" s="88" t="s">
        <v>514</v>
      </c>
    </row>
    <row r="43" spans="2:13" ht="27.75" customHeight="1">
      <c r="B43" s="1244"/>
      <c r="C43" s="1245"/>
      <c r="D43" s="85"/>
      <c r="E43" s="1250" t="s">
        <v>27</v>
      </c>
      <c r="F43" s="1250"/>
      <c r="G43" s="1250"/>
      <c r="H43" s="1251"/>
      <c r="I43" s="86">
        <v>454</v>
      </c>
      <c r="J43" s="87">
        <v>625</v>
      </c>
      <c r="K43" s="87">
        <v>725</v>
      </c>
      <c r="L43" s="87">
        <v>680</v>
      </c>
      <c r="M43" s="88">
        <v>653</v>
      </c>
    </row>
    <row r="44" spans="2:13" ht="27.75" customHeight="1">
      <c r="B44" s="1244"/>
      <c r="C44" s="1245"/>
      <c r="D44" s="85"/>
      <c r="E44" s="1250" t="s">
        <v>28</v>
      </c>
      <c r="F44" s="1250"/>
      <c r="G44" s="1250"/>
      <c r="H44" s="1251"/>
      <c r="I44" s="86">
        <v>1699</v>
      </c>
      <c r="J44" s="87">
        <v>1601</v>
      </c>
      <c r="K44" s="87">
        <v>1771</v>
      </c>
      <c r="L44" s="87">
        <v>1598</v>
      </c>
      <c r="M44" s="88">
        <v>1410</v>
      </c>
    </row>
    <row r="45" spans="2:13" ht="27.75" customHeight="1">
      <c r="B45" s="1244"/>
      <c r="C45" s="1245"/>
      <c r="D45" s="85"/>
      <c r="E45" s="1250" t="s">
        <v>29</v>
      </c>
      <c r="F45" s="1250"/>
      <c r="G45" s="1250"/>
      <c r="H45" s="1251"/>
      <c r="I45" s="86">
        <v>1330</v>
      </c>
      <c r="J45" s="87">
        <v>1275</v>
      </c>
      <c r="K45" s="87">
        <v>1213</v>
      </c>
      <c r="L45" s="87">
        <v>1329</v>
      </c>
      <c r="M45" s="88">
        <v>1163</v>
      </c>
    </row>
    <row r="46" spans="2:13" ht="27.75" customHeight="1">
      <c r="B46" s="1244"/>
      <c r="C46" s="1245"/>
      <c r="D46" s="89"/>
      <c r="E46" s="1250" t="s">
        <v>30</v>
      </c>
      <c r="F46" s="1250"/>
      <c r="G46" s="1250"/>
      <c r="H46" s="1251"/>
      <c r="I46" s="86">
        <v>4</v>
      </c>
      <c r="J46" s="87">
        <v>4</v>
      </c>
      <c r="K46" s="87">
        <v>3</v>
      </c>
      <c r="L46" s="87">
        <v>2</v>
      </c>
      <c r="M46" s="88">
        <v>2</v>
      </c>
    </row>
    <row r="47" spans="2:13" ht="27.75" customHeight="1">
      <c r="B47" s="1244"/>
      <c r="C47" s="1245"/>
      <c r="D47" s="90"/>
      <c r="E47" s="1252" t="s">
        <v>31</v>
      </c>
      <c r="F47" s="1253"/>
      <c r="G47" s="1253"/>
      <c r="H47" s="1254"/>
      <c r="I47" s="86" t="s">
        <v>514</v>
      </c>
      <c r="J47" s="87" t="s">
        <v>514</v>
      </c>
      <c r="K47" s="87" t="s">
        <v>514</v>
      </c>
      <c r="L47" s="87" t="s">
        <v>514</v>
      </c>
      <c r="M47" s="88" t="s">
        <v>514</v>
      </c>
    </row>
    <row r="48" spans="2:13" ht="27.75" customHeight="1">
      <c r="B48" s="1244"/>
      <c r="C48" s="1245"/>
      <c r="D48" s="85"/>
      <c r="E48" s="1250" t="s">
        <v>32</v>
      </c>
      <c r="F48" s="1250"/>
      <c r="G48" s="1250"/>
      <c r="H48" s="1251"/>
      <c r="I48" s="86" t="s">
        <v>514</v>
      </c>
      <c r="J48" s="87" t="s">
        <v>514</v>
      </c>
      <c r="K48" s="87" t="s">
        <v>514</v>
      </c>
      <c r="L48" s="87" t="s">
        <v>514</v>
      </c>
      <c r="M48" s="88" t="s">
        <v>514</v>
      </c>
    </row>
    <row r="49" spans="2:13" ht="27.75" customHeight="1">
      <c r="B49" s="1246"/>
      <c r="C49" s="1247"/>
      <c r="D49" s="85"/>
      <c r="E49" s="1250" t="s">
        <v>33</v>
      </c>
      <c r="F49" s="1250"/>
      <c r="G49" s="1250"/>
      <c r="H49" s="1251"/>
      <c r="I49" s="86" t="s">
        <v>514</v>
      </c>
      <c r="J49" s="87" t="s">
        <v>514</v>
      </c>
      <c r="K49" s="87" t="s">
        <v>514</v>
      </c>
      <c r="L49" s="87" t="s">
        <v>514</v>
      </c>
      <c r="M49" s="88" t="s">
        <v>514</v>
      </c>
    </row>
    <row r="50" spans="2:13" ht="27.75" customHeight="1">
      <c r="B50" s="1255" t="s">
        <v>34</v>
      </c>
      <c r="C50" s="1256"/>
      <c r="D50" s="91"/>
      <c r="E50" s="1250" t="s">
        <v>35</v>
      </c>
      <c r="F50" s="1250"/>
      <c r="G50" s="1250"/>
      <c r="H50" s="1251"/>
      <c r="I50" s="86">
        <v>3599</v>
      </c>
      <c r="J50" s="87">
        <v>3492</v>
      </c>
      <c r="K50" s="87">
        <v>3650</v>
      </c>
      <c r="L50" s="87">
        <v>3750</v>
      </c>
      <c r="M50" s="88">
        <v>3711</v>
      </c>
    </row>
    <row r="51" spans="2:13" ht="27.75" customHeight="1">
      <c r="B51" s="1244"/>
      <c r="C51" s="1245"/>
      <c r="D51" s="85"/>
      <c r="E51" s="1250" t="s">
        <v>36</v>
      </c>
      <c r="F51" s="1250"/>
      <c r="G51" s="1250"/>
      <c r="H51" s="1251"/>
      <c r="I51" s="86">
        <v>160</v>
      </c>
      <c r="J51" s="87">
        <v>181</v>
      </c>
      <c r="K51" s="87">
        <v>150</v>
      </c>
      <c r="L51" s="87">
        <v>124</v>
      </c>
      <c r="M51" s="88">
        <v>167</v>
      </c>
    </row>
    <row r="52" spans="2:13" ht="27.75" customHeight="1">
      <c r="B52" s="1246"/>
      <c r="C52" s="1247"/>
      <c r="D52" s="85"/>
      <c r="E52" s="1250" t="s">
        <v>37</v>
      </c>
      <c r="F52" s="1250"/>
      <c r="G52" s="1250"/>
      <c r="H52" s="1251"/>
      <c r="I52" s="86">
        <v>5811</v>
      </c>
      <c r="J52" s="87">
        <v>5870</v>
      </c>
      <c r="K52" s="87">
        <v>6318</v>
      </c>
      <c r="L52" s="87">
        <v>6484</v>
      </c>
      <c r="M52" s="88">
        <v>6525</v>
      </c>
    </row>
    <row r="53" spans="2:13" ht="27.75" customHeight="1" thickBot="1">
      <c r="B53" s="1257" t="s">
        <v>38</v>
      </c>
      <c r="C53" s="1258"/>
      <c r="D53" s="92"/>
      <c r="E53" s="1259" t="s">
        <v>39</v>
      </c>
      <c r="F53" s="1259"/>
      <c r="G53" s="1259"/>
      <c r="H53" s="1260"/>
      <c r="I53" s="93">
        <v>711</v>
      </c>
      <c r="J53" s="94">
        <v>849</v>
      </c>
      <c r="K53" s="94">
        <v>1011</v>
      </c>
      <c r="L53" s="94">
        <v>1009</v>
      </c>
      <c r="M53" s="95">
        <v>731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78k/O85D+WeTftsMhnaD9GUzIf8+4AfeygTVRGE8mYM05oHeq7DDVDjw7udnofZ7JciMmxe9FtEOlG+J9hTIw==" saltValue="jDQ3twbPacED8xatnvnX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653</v>
      </c>
      <c r="G55" s="107">
        <v>684</v>
      </c>
      <c r="H55" s="108">
        <v>742</v>
      </c>
    </row>
    <row r="56" spans="2:8" ht="52.5" customHeight="1">
      <c r="B56" s="109"/>
      <c r="C56" s="1271" t="s">
        <v>43</v>
      </c>
      <c r="D56" s="1271"/>
      <c r="E56" s="1272"/>
      <c r="F56" s="110">
        <v>1811</v>
      </c>
      <c r="G56" s="110">
        <v>1839</v>
      </c>
      <c r="H56" s="111">
        <v>1750</v>
      </c>
    </row>
    <row r="57" spans="2:8" ht="53.25" customHeight="1">
      <c r="B57" s="109"/>
      <c r="C57" s="1273" t="s">
        <v>44</v>
      </c>
      <c r="D57" s="1273"/>
      <c r="E57" s="1274"/>
      <c r="F57" s="112">
        <v>934</v>
      </c>
      <c r="G57" s="112">
        <v>1009</v>
      </c>
      <c r="H57" s="113">
        <v>1016</v>
      </c>
    </row>
    <row r="58" spans="2:8" ht="45.75" customHeight="1">
      <c r="B58" s="114"/>
      <c r="C58" s="1261" t="s">
        <v>590</v>
      </c>
      <c r="D58" s="1262"/>
      <c r="E58" s="1263"/>
      <c r="F58" s="115">
        <v>695</v>
      </c>
      <c r="G58" s="115">
        <v>680</v>
      </c>
      <c r="H58" s="116">
        <v>661</v>
      </c>
    </row>
    <row r="59" spans="2:8" ht="45.75" customHeight="1">
      <c r="B59" s="114"/>
      <c r="C59" s="1261" t="s">
        <v>591</v>
      </c>
      <c r="D59" s="1262"/>
      <c r="E59" s="1263"/>
      <c r="F59" s="115">
        <v>0</v>
      </c>
      <c r="G59" s="115">
        <v>133</v>
      </c>
      <c r="H59" s="116">
        <v>180</v>
      </c>
    </row>
    <row r="60" spans="2:8" ht="45.75" customHeight="1">
      <c r="B60" s="114"/>
      <c r="C60" s="1261" t="s">
        <v>592</v>
      </c>
      <c r="D60" s="1262"/>
      <c r="E60" s="1263"/>
      <c r="F60" s="115">
        <v>79</v>
      </c>
      <c r="G60" s="115">
        <v>79</v>
      </c>
      <c r="H60" s="116">
        <v>79</v>
      </c>
    </row>
    <row r="61" spans="2:8" ht="45.75" customHeight="1">
      <c r="B61" s="114"/>
      <c r="C61" s="1261" t="s">
        <v>593</v>
      </c>
      <c r="D61" s="1262"/>
      <c r="E61" s="1263"/>
      <c r="F61" s="115">
        <v>122</v>
      </c>
      <c r="G61" s="115">
        <v>80</v>
      </c>
      <c r="H61" s="116">
        <v>59</v>
      </c>
    </row>
    <row r="62" spans="2:8" ht="45.75" customHeight="1" thickBot="1">
      <c r="B62" s="117"/>
      <c r="C62" s="1264" t="s">
        <v>594</v>
      </c>
      <c r="D62" s="1265"/>
      <c r="E62" s="1266"/>
      <c r="F62" s="118">
        <v>25</v>
      </c>
      <c r="G62" s="118">
        <v>25</v>
      </c>
      <c r="H62" s="119">
        <v>25</v>
      </c>
    </row>
    <row r="63" spans="2:8" ht="52.5" customHeight="1" thickBot="1">
      <c r="B63" s="120"/>
      <c r="C63" s="1267" t="s">
        <v>45</v>
      </c>
      <c r="D63" s="1267"/>
      <c r="E63" s="1268"/>
      <c r="F63" s="121">
        <v>3398</v>
      </c>
      <c r="G63" s="121">
        <v>3531</v>
      </c>
      <c r="H63" s="122">
        <v>3508</v>
      </c>
    </row>
    <row r="64" spans="2:8" ht="15" customHeight="1"/>
    <row r="65" ht="0" hidden="1" customHeight="1"/>
    <row r="66" ht="0" hidden="1" customHeight="1"/>
  </sheetData>
  <sheetProtection algorithmName="SHA-512" hashValue="uKHECBWoDw4xNJf1LfK6xyiFpCL0MZ76dlRLPlfCiBL+zE+HXaWBrLHfK9eRS2wepOggujVioVQxFYtFEhjkhw==" saltValue="k3wtGgtwn/2AKZPKndTx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613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557</v>
      </c>
      <c r="BQ50" s="1290"/>
      <c r="BR50" s="1290"/>
      <c r="BS50" s="1290"/>
      <c r="BT50" s="1290"/>
      <c r="BU50" s="1290"/>
      <c r="BV50" s="1290"/>
      <c r="BW50" s="1290"/>
      <c r="BX50" s="1290" t="s">
        <v>558</v>
      </c>
      <c r="BY50" s="1290"/>
      <c r="BZ50" s="1290"/>
      <c r="CA50" s="1290"/>
      <c r="CB50" s="1290"/>
      <c r="CC50" s="1290"/>
      <c r="CD50" s="1290"/>
      <c r="CE50" s="1290"/>
      <c r="CF50" s="1290" t="s">
        <v>559</v>
      </c>
      <c r="CG50" s="1290"/>
      <c r="CH50" s="1290"/>
      <c r="CI50" s="1290"/>
      <c r="CJ50" s="1290"/>
      <c r="CK50" s="1290"/>
      <c r="CL50" s="1290"/>
      <c r="CM50" s="1290"/>
      <c r="CN50" s="1290" t="s">
        <v>560</v>
      </c>
      <c r="CO50" s="1290"/>
      <c r="CP50" s="1290"/>
      <c r="CQ50" s="1290"/>
      <c r="CR50" s="1290"/>
      <c r="CS50" s="1290"/>
      <c r="CT50" s="1290"/>
      <c r="CU50" s="1290"/>
      <c r="CV50" s="1290" t="s">
        <v>561</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605</v>
      </c>
      <c r="AO51" s="1293"/>
      <c r="AP51" s="1293"/>
      <c r="AQ51" s="1293"/>
      <c r="AR51" s="1293"/>
      <c r="AS51" s="1293"/>
      <c r="AT51" s="1293"/>
      <c r="AU51" s="1293"/>
      <c r="AV51" s="1293"/>
      <c r="AW51" s="1293"/>
      <c r="AX51" s="1293"/>
      <c r="AY51" s="1293"/>
      <c r="AZ51" s="1293"/>
      <c r="BA51" s="1293"/>
      <c r="BB51" s="1293" t="s">
        <v>606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31.6</v>
      </c>
      <c r="CG51" s="1276"/>
      <c r="CH51" s="1276"/>
      <c r="CI51" s="1276"/>
      <c r="CJ51" s="1276"/>
      <c r="CK51" s="1276"/>
      <c r="CL51" s="1276"/>
      <c r="CM51" s="1276"/>
      <c r="CN51" s="1276">
        <v>31.3</v>
      </c>
      <c r="CO51" s="1276"/>
      <c r="CP51" s="1276"/>
      <c r="CQ51" s="1276"/>
      <c r="CR51" s="1276"/>
      <c r="CS51" s="1276"/>
      <c r="CT51" s="1276"/>
      <c r="CU51" s="1276"/>
      <c r="CV51" s="1276">
        <v>22.5</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63.6</v>
      </c>
      <c r="CG53" s="1276"/>
      <c r="CH53" s="1276"/>
      <c r="CI53" s="1276"/>
      <c r="CJ53" s="1276"/>
      <c r="CK53" s="1276"/>
      <c r="CL53" s="1276"/>
      <c r="CM53" s="1276"/>
      <c r="CN53" s="1276">
        <v>64.7</v>
      </c>
      <c r="CO53" s="1276"/>
      <c r="CP53" s="1276"/>
      <c r="CQ53" s="1276"/>
      <c r="CR53" s="1276"/>
      <c r="CS53" s="1276"/>
      <c r="CT53" s="1276"/>
      <c r="CU53" s="1276"/>
      <c r="CV53" s="1276">
        <v>66.400000000000006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608</v>
      </c>
      <c r="AO55" s="1290"/>
      <c r="AP55" s="1290"/>
      <c r="AQ55" s="1290"/>
      <c r="AR55" s="1290"/>
      <c r="AS55" s="1290"/>
      <c r="AT55" s="1290"/>
      <c r="AU55" s="1290"/>
      <c r="AV55" s="1290"/>
      <c r="AW55" s="1290"/>
      <c r="AX55" s="1290"/>
      <c r="AY55" s="1290"/>
      <c r="AZ55" s="1290"/>
      <c r="BA55" s="1290"/>
      <c r="BB55" s="1293" t="s">
        <v>606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557</v>
      </c>
      <c r="BQ72" s="1290"/>
      <c r="BR72" s="1290"/>
      <c r="BS72" s="1290"/>
      <c r="BT72" s="1290"/>
      <c r="BU72" s="1290"/>
      <c r="BV72" s="1290"/>
      <c r="BW72" s="1290"/>
      <c r="BX72" s="1290" t="s">
        <v>558</v>
      </c>
      <c r="BY72" s="1290"/>
      <c r="BZ72" s="1290"/>
      <c r="CA72" s="1290"/>
      <c r="CB72" s="1290"/>
      <c r="CC72" s="1290"/>
      <c r="CD72" s="1290"/>
      <c r="CE72" s="1290"/>
      <c r="CF72" s="1290" t="s">
        <v>559</v>
      </c>
      <c r="CG72" s="1290"/>
      <c r="CH72" s="1290"/>
      <c r="CI72" s="1290"/>
      <c r="CJ72" s="1290"/>
      <c r="CK72" s="1290"/>
      <c r="CL72" s="1290"/>
      <c r="CM72" s="1290"/>
      <c r="CN72" s="1290" t="s">
        <v>560</v>
      </c>
      <c r="CO72" s="1290"/>
      <c r="CP72" s="1290"/>
      <c r="CQ72" s="1290"/>
      <c r="CR72" s="1290"/>
      <c r="CS72" s="1290"/>
      <c r="CT72" s="1290"/>
      <c r="CU72" s="1290"/>
      <c r="CV72" s="1290" t="s">
        <v>561</v>
      </c>
      <c r="CW72" s="1290"/>
      <c r="CX72" s="1290"/>
      <c r="CY72" s="1290"/>
      <c r="CZ72" s="1290"/>
      <c r="DA72" s="1290"/>
      <c r="DB72" s="1290"/>
      <c r="DC72" s="1290"/>
    </row>
    <row r="73" spans="2:107">
      <c r="B73" s="374"/>
      <c r="G73" s="1291"/>
      <c r="H73" s="1291"/>
      <c r="I73" s="1291"/>
      <c r="J73" s="1291"/>
      <c r="K73" s="1296"/>
      <c r="L73" s="1296"/>
      <c r="M73" s="1296"/>
      <c r="N73" s="1296"/>
      <c r="AM73" s="383"/>
      <c r="AN73" s="1293" t="s">
        <v>605</v>
      </c>
      <c r="AO73" s="1293"/>
      <c r="AP73" s="1293"/>
      <c r="AQ73" s="1293"/>
      <c r="AR73" s="1293"/>
      <c r="AS73" s="1293"/>
      <c r="AT73" s="1293"/>
      <c r="AU73" s="1293"/>
      <c r="AV73" s="1293"/>
      <c r="AW73" s="1293"/>
      <c r="AX73" s="1293"/>
      <c r="AY73" s="1293"/>
      <c r="AZ73" s="1293"/>
      <c r="BA73" s="1293"/>
      <c r="BB73" s="1293" t="s">
        <v>606</v>
      </c>
      <c r="BC73" s="1293"/>
      <c r="BD73" s="1293"/>
      <c r="BE73" s="1293"/>
      <c r="BF73" s="1293"/>
      <c r="BG73" s="1293"/>
      <c r="BH73" s="1293"/>
      <c r="BI73" s="1293"/>
      <c r="BJ73" s="1293"/>
      <c r="BK73" s="1293"/>
      <c r="BL73" s="1293"/>
      <c r="BM73" s="1293"/>
      <c r="BN73" s="1293"/>
      <c r="BO73" s="1293"/>
      <c r="BP73" s="1276">
        <v>22.7</v>
      </c>
      <c r="BQ73" s="1276"/>
      <c r="BR73" s="1276"/>
      <c r="BS73" s="1276"/>
      <c r="BT73" s="1276"/>
      <c r="BU73" s="1276"/>
      <c r="BV73" s="1276"/>
      <c r="BW73" s="1276"/>
      <c r="BX73" s="1276">
        <v>27.7</v>
      </c>
      <c r="BY73" s="1276"/>
      <c r="BZ73" s="1276"/>
      <c r="CA73" s="1276"/>
      <c r="CB73" s="1276"/>
      <c r="CC73" s="1276"/>
      <c r="CD73" s="1276"/>
      <c r="CE73" s="1276"/>
      <c r="CF73" s="1276">
        <v>31.6</v>
      </c>
      <c r="CG73" s="1276"/>
      <c r="CH73" s="1276"/>
      <c r="CI73" s="1276"/>
      <c r="CJ73" s="1276"/>
      <c r="CK73" s="1276"/>
      <c r="CL73" s="1276"/>
      <c r="CM73" s="1276"/>
      <c r="CN73" s="1276">
        <v>31.3</v>
      </c>
      <c r="CO73" s="1276"/>
      <c r="CP73" s="1276"/>
      <c r="CQ73" s="1276"/>
      <c r="CR73" s="1276"/>
      <c r="CS73" s="1276"/>
      <c r="CT73" s="1276"/>
      <c r="CU73" s="1276"/>
      <c r="CV73" s="1276">
        <v>22.5</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610</v>
      </c>
      <c r="BC75" s="1293"/>
      <c r="BD75" s="1293"/>
      <c r="BE75" s="1293"/>
      <c r="BF75" s="1293"/>
      <c r="BG75" s="1293"/>
      <c r="BH75" s="1293"/>
      <c r="BI75" s="1293"/>
      <c r="BJ75" s="1293"/>
      <c r="BK75" s="1293"/>
      <c r="BL75" s="1293"/>
      <c r="BM75" s="1293"/>
      <c r="BN75" s="1293"/>
      <c r="BO75" s="1293"/>
      <c r="BP75" s="1276">
        <v>9.4</v>
      </c>
      <c r="BQ75" s="1276"/>
      <c r="BR75" s="1276"/>
      <c r="BS75" s="1276"/>
      <c r="BT75" s="1276"/>
      <c r="BU75" s="1276"/>
      <c r="BV75" s="1276"/>
      <c r="BW75" s="1276"/>
      <c r="BX75" s="1276">
        <v>9.1999999999999993</v>
      </c>
      <c r="BY75" s="1276"/>
      <c r="BZ75" s="1276"/>
      <c r="CA75" s="1276"/>
      <c r="CB75" s="1276"/>
      <c r="CC75" s="1276"/>
      <c r="CD75" s="1276"/>
      <c r="CE75" s="1276"/>
      <c r="CF75" s="1276">
        <v>8.1</v>
      </c>
      <c r="CG75" s="1276"/>
      <c r="CH75" s="1276"/>
      <c r="CI75" s="1276"/>
      <c r="CJ75" s="1276"/>
      <c r="CK75" s="1276"/>
      <c r="CL75" s="1276"/>
      <c r="CM75" s="1276"/>
      <c r="CN75" s="1276">
        <v>7.9</v>
      </c>
      <c r="CO75" s="1276"/>
      <c r="CP75" s="1276"/>
      <c r="CQ75" s="1276"/>
      <c r="CR75" s="1276"/>
      <c r="CS75" s="1276"/>
      <c r="CT75" s="1276"/>
      <c r="CU75" s="1276"/>
      <c r="CV75" s="1276">
        <v>9.1</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608</v>
      </c>
      <c r="AO77" s="1290"/>
      <c r="AP77" s="1290"/>
      <c r="AQ77" s="1290"/>
      <c r="AR77" s="1290"/>
      <c r="AS77" s="1290"/>
      <c r="AT77" s="1290"/>
      <c r="AU77" s="1290"/>
      <c r="AV77" s="1290"/>
      <c r="AW77" s="1290"/>
      <c r="AX77" s="1290"/>
      <c r="AY77" s="1290"/>
      <c r="AZ77" s="1290"/>
      <c r="BA77" s="1290"/>
      <c r="BB77" s="1293" t="s">
        <v>606</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610</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cwtZTm34CItTZTs0v3dUy3FZ9/gXx7MxP5EG+TKL4KXmyUVYm+hyR+wVwQ890lHD1nPpv6qwB5RQI9Jvw5Cog==" saltValue="4Yi1W7qXWu8tMp8ByNkx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By6G2lGM8cRM+DnZfbAED7fbNnKd3k6anGSC9DhZwuAMYtYs1Yjn5EHlENoZd7QQUmonng+P9c1qxyJgqkuyw==" saltValue="+Bg/KvcfpNlfDFAz15n7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ZbPa0mz3XpHvBrp7yrbpv3xWc5BV4hvFaVebWYG7fzPmyPTCuYF+IJT87WeK8g7tTDS8YyIjFYFAezU3CkYeQ==" saltValue="+NtjrFJWia2iw/VAmnC1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127880</v>
      </c>
      <c r="E3" s="141"/>
      <c r="F3" s="142">
        <v>174587</v>
      </c>
      <c r="G3" s="143"/>
      <c r="H3" s="144"/>
    </row>
    <row r="4" spans="1:8">
      <c r="A4" s="145"/>
      <c r="B4" s="146"/>
      <c r="C4" s="147"/>
      <c r="D4" s="148">
        <v>71017</v>
      </c>
      <c r="E4" s="149"/>
      <c r="F4" s="150">
        <v>79695</v>
      </c>
      <c r="G4" s="151"/>
      <c r="H4" s="152"/>
    </row>
    <row r="5" spans="1:8">
      <c r="A5" s="133" t="s">
        <v>549</v>
      </c>
      <c r="B5" s="138"/>
      <c r="C5" s="139"/>
      <c r="D5" s="140">
        <v>144698</v>
      </c>
      <c r="E5" s="141"/>
      <c r="F5" s="142">
        <v>175675</v>
      </c>
      <c r="G5" s="143"/>
      <c r="H5" s="144"/>
    </row>
    <row r="6" spans="1:8">
      <c r="A6" s="145"/>
      <c r="B6" s="146"/>
      <c r="C6" s="147"/>
      <c r="D6" s="148">
        <v>89748</v>
      </c>
      <c r="E6" s="149"/>
      <c r="F6" s="150">
        <v>87698</v>
      </c>
      <c r="G6" s="151"/>
      <c r="H6" s="152"/>
    </row>
    <row r="7" spans="1:8">
      <c r="A7" s="133" t="s">
        <v>550</v>
      </c>
      <c r="B7" s="138"/>
      <c r="C7" s="139"/>
      <c r="D7" s="140">
        <v>138982</v>
      </c>
      <c r="E7" s="141"/>
      <c r="F7" s="142">
        <v>162193</v>
      </c>
      <c r="G7" s="143"/>
      <c r="H7" s="144"/>
    </row>
    <row r="8" spans="1:8">
      <c r="A8" s="145"/>
      <c r="B8" s="146"/>
      <c r="C8" s="147"/>
      <c r="D8" s="148">
        <v>114707</v>
      </c>
      <c r="E8" s="149"/>
      <c r="F8" s="150">
        <v>79985</v>
      </c>
      <c r="G8" s="151"/>
      <c r="H8" s="152"/>
    </row>
    <row r="9" spans="1:8">
      <c r="A9" s="133" t="s">
        <v>551</v>
      </c>
      <c r="B9" s="138"/>
      <c r="C9" s="139"/>
      <c r="D9" s="140">
        <v>159183</v>
      </c>
      <c r="E9" s="141"/>
      <c r="F9" s="142">
        <v>168868</v>
      </c>
      <c r="G9" s="143"/>
      <c r="H9" s="144"/>
    </row>
    <row r="10" spans="1:8">
      <c r="A10" s="145"/>
      <c r="B10" s="146"/>
      <c r="C10" s="147"/>
      <c r="D10" s="148">
        <v>107418</v>
      </c>
      <c r="E10" s="149"/>
      <c r="F10" s="150">
        <v>79360</v>
      </c>
      <c r="G10" s="151"/>
      <c r="H10" s="152"/>
    </row>
    <row r="11" spans="1:8">
      <c r="A11" s="133" t="s">
        <v>552</v>
      </c>
      <c r="B11" s="138"/>
      <c r="C11" s="139"/>
      <c r="D11" s="140">
        <v>167502</v>
      </c>
      <c r="E11" s="141"/>
      <c r="F11" s="142">
        <v>202870</v>
      </c>
      <c r="G11" s="143"/>
      <c r="H11" s="144"/>
    </row>
    <row r="12" spans="1:8">
      <c r="A12" s="145"/>
      <c r="B12" s="146"/>
      <c r="C12" s="153"/>
      <c r="D12" s="148">
        <v>103320</v>
      </c>
      <c r="E12" s="149"/>
      <c r="F12" s="150">
        <v>79735</v>
      </c>
      <c r="G12" s="151"/>
      <c r="H12" s="152"/>
    </row>
    <row r="13" spans="1:8">
      <c r="A13" s="133"/>
      <c r="B13" s="138"/>
      <c r="C13" s="154"/>
      <c r="D13" s="155">
        <v>147649</v>
      </c>
      <c r="E13" s="156"/>
      <c r="F13" s="157">
        <v>176839</v>
      </c>
      <c r="G13" s="158"/>
      <c r="H13" s="144"/>
    </row>
    <row r="14" spans="1:8">
      <c r="A14" s="145"/>
      <c r="B14" s="146"/>
      <c r="C14" s="147"/>
      <c r="D14" s="148">
        <v>97242</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1.78</v>
      </c>
      <c r="C19" s="159">
        <f>ROUND(VALUE(SUBSTITUTE(実質収支比率等に係る経年分析!G$48,"▲","-")),2)</f>
        <v>1.76</v>
      </c>
      <c r="D19" s="159">
        <f>ROUND(VALUE(SUBSTITUTE(実質収支比率等に係る経年分析!H$48,"▲","-")),2)</f>
        <v>1.45</v>
      </c>
      <c r="E19" s="159">
        <f>ROUND(VALUE(SUBSTITUTE(実質収支比率等に係る経年分析!I$48,"▲","-")),2)</f>
        <v>1.36</v>
      </c>
      <c r="F19" s="159">
        <f>ROUND(VALUE(SUBSTITUTE(実質収支比率等に係る経年分析!J$48,"▲","-")),2)</f>
        <v>1.44</v>
      </c>
    </row>
    <row r="20" spans="1:11">
      <c r="A20" s="159" t="s">
        <v>49</v>
      </c>
      <c r="B20" s="159">
        <f>ROUND(VALUE(SUBSTITUTE(実質収支比率等に係る経年分析!F$47,"▲","-")),2)</f>
        <v>15.1</v>
      </c>
      <c r="C20" s="159">
        <f>ROUND(VALUE(SUBSTITUTE(実質収支比率等に係る経年分析!G$47,"▲","-")),2)</f>
        <v>16.45</v>
      </c>
      <c r="D20" s="159">
        <f>ROUND(VALUE(SUBSTITUTE(実質収支比率等に係る経年分析!H$47,"▲","-")),2)</f>
        <v>17</v>
      </c>
      <c r="E20" s="159">
        <f>ROUND(VALUE(SUBSTITUTE(実質収支比率等に係る経年分析!I$47,"▲","-")),2)</f>
        <v>17.559999999999999</v>
      </c>
      <c r="F20" s="159">
        <f>ROUND(VALUE(SUBSTITUTE(実質収支比率等に係る経年分析!J$47,"▲","-")),2)</f>
        <v>19.63</v>
      </c>
    </row>
    <row r="21" spans="1:11">
      <c r="A21" s="159" t="s">
        <v>50</v>
      </c>
      <c r="B21" s="159">
        <f>IF(ISNUMBER(VALUE(SUBSTITUTE(実質収支比率等に係る経年分析!F$49,"▲","-"))),ROUND(VALUE(SUBSTITUTE(実質収支比率等に係る経年分析!F$49,"▲","-")),2),NA())</f>
        <v>0.12</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-0.24</v>
      </c>
      <c r="E21" s="159">
        <f>IF(ISNUMBER(VALUE(SUBSTITUTE(実質収支比率等に係る経年分析!I$49,"▲","-"))),ROUND(VALUE(SUBSTITUTE(実質収支比率等に係る経年分析!I$49,"▲","-")),2),NA())</f>
        <v>-0.06</v>
      </c>
      <c r="F21" s="159">
        <f>IF(ISNUMBER(VALUE(SUBSTITUTE(実質収支比率等に係る経年分析!J$49,"▲","-"))),ROUND(VALUE(SUBSTITUTE(実質収支比率等に係る経年分析!J$49,"▲","-")),2),NA())</f>
        <v>0.86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と畜場特別会計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介護保険事業勘定特別会計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1.44</v>
      </c>
    </row>
    <row r="35" spans="1:16">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2.1800000000000002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3.97</v>
      </c>
    </row>
    <row r="36" spans="1:16">
      <c r="A36" s="160" t="str">
        <f>IF(連結実質赤字比率に係る赤字・黒字の構成分析!C$34="",NA(),連結実質赤字比率に係る赤字・黒字の構成分析!C$34)</f>
        <v>簡易水道事業特別会計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0.04</v>
      </c>
      <c r="J36" s="160">
        <f>IF(ROUND(VALUE(SUBSTITUTE(連結実質赤字比率に係る赤字・黒字の構成分析!J$34,"▲", "-")), 2) &lt; 0, ABS(ROUND(VALUE(SUBSTITUTE(連結実質赤字比率に係る赤字・黒字の構成分析!J$34,"▲", "-")), 2)), NA())</f>
        <v>0.82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725</v>
      </c>
      <c r="E42" s="161"/>
      <c r="F42" s="161"/>
      <c r="G42" s="161">
        <f>'実質公債費比率（分子）の構造'!L$52</f>
        <v>731</v>
      </c>
      <c r="H42" s="161"/>
      <c r="I42" s="161"/>
      <c r="J42" s="161">
        <f>'実質公債費比率（分子）の構造'!M$52</f>
        <v>679</v>
      </c>
      <c r="K42" s="161"/>
      <c r="L42" s="161"/>
      <c r="M42" s="161">
        <f>'実質公債費比率（分子）の構造'!N$52</f>
        <v>703</v>
      </c>
      <c r="N42" s="161"/>
      <c r="O42" s="161"/>
      <c r="P42" s="161">
        <f>'実質公債費比率（分子）の構造'!O$52</f>
        <v>572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90</v>
      </c>
      <c r="C45" s="161"/>
      <c r="D45" s="161"/>
      <c r="E45" s="161">
        <f>'実質公債費比率（分子）の構造'!L$49</f>
        <v>110</v>
      </c>
      <c r="F45" s="161"/>
      <c r="G45" s="161"/>
      <c r="H45" s="161">
        <f>'実質公債費比率（分子）の構造'!M$49</f>
        <v>147</v>
      </c>
      <c r="I45" s="161"/>
      <c r="J45" s="161"/>
      <c r="K45" s="161">
        <f>'実質公債費比率（分子）の構造'!N$49</f>
        <v>162</v>
      </c>
      <c r="L45" s="161"/>
      <c r="M45" s="161"/>
      <c r="N45" s="161">
        <f>'実質公債費比率（分子）の構造'!O$49</f>
        <v>153</v>
      </c>
      <c r="O45" s="161"/>
      <c r="P45" s="161"/>
    </row>
    <row r="46" spans="1:16">
      <c r="A46" s="161" t="s">
        <v>61</v>
      </c>
      <c r="B46" s="161">
        <f>'実質公債費比率（分子）の構造'!K$48</f>
        <v>36</v>
      </c>
      <c r="C46" s="161"/>
      <c r="D46" s="161"/>
      <c r="E46" s="161">
        <f>'実質公債費比率（分子）の構造'!L$48</f>
        <v>38</v>
      </c>
      <c r="F46" s="161"/>
      <c r="G46" s="161"/>
      <c r="H46" s="161">
        <f>'実質公債費比率（分子）の構造'!M$48</f>
        <v>27</v>
      </c>
      <c r="I46" s="161"/>
      <c r="J46" s="161"/>
      <c r="K46" s="161">
        <f>'実質公債費比率（分子）の構造'!N$48</f>
        <v>40</v>
      </c>
      <c r="L46" s="161"/>
      <c r="M46" s="161"/>
      <c r="N46" s="161">
        <f>'実質公債費比率（分子）の構造'!O$48</f>
        <v>36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860</v>
      </c>
      <c r="C49" s="161"/>
      <c r="D49" s="161"/>
      <c r="E49" s="161">
        <f>'実質公債費比率（分子）の構造'!L$45</f>
        <v>849</v>
      </c>
      <c r="F49" s="161"/>
      <c r="G49" s="161"/>
      <c r="H49" s="161">
        <f>'実質公債費比率（分子）の構造'!M$45</f>
        <v>729</v>
      </c>
      <c r="I49" s="161"/>
      <c r="J49" s="161"/>
      <c r="K49" s="161">
        <f>'実質公債費比率（分子）の構造'!N$45</f>
        <v>761</v>
      </c>
      <c r="L49" s="161"/>
      <c r="M49" s="161"/>
      <c r="N49" s="161">
        <f>'実質公債費比率（分子）の構造'!O$45</f>
        <v>782</v>
      </c>
      <c r="O49" s="161"/>
      <c r="P49" s="161"/>
    </row>
    <row r="50" spans="1:16">
      <c r="A50" s="161" t="s">
        <v>65</v>
      </c>
      <c r="B50" s="161" t="e">
        <f>NA()</f>
        <v>#N/A</v>
      </c>
      <c r="C50" s="161">
        <f>IF(ISNUMBER('実質公債費比率（分子）の構造'!K$53),'実質公債費比率（分子）の構造'!K$53,NA())</f>
        <v>261</v>
      </c>
      <c r="D50" s="161" t="e">
        <f>NA()</f>
        <v>#N/A</v>
      </c>
      <c r="E50" s="161" t="e">
        <f>NA()</f>
        <v>#N/A</v>
      </c>
      <c r="F50" s="161">
        <f>IF(ISNUMBER('実質公債費比率（分子）の構造'!L$53),'実質公債費比率（分子）の構造'!L$53,NA())</f>
        <v>266</v>
      </c>
      <c r="G50" s="161" t="e">
        <f>NA()</f>
        <v>#N/A</v>
      </c>
      <c r="H50" s="161" t="e">
        <f>NA()</f>
        <v>#N/A</v>
      </c>
      <c r="I50" s="161">
        <f>IF(ISNUMBER('実質公債費比率（分子）の構造'!M$53),'実質公債費比率（分子）の構造'!M$53,NA())</f>
        <v>224</v>
      </c>
      <c r="J50" s="161" t="e">
        <f>NA()</f>
        <v>#N/A</v>
      </c>
      <c r="K50" s="161" t="e">
        <f>NA()</f>
        <v>#N/A</v>
      </c>
      <c r="L50" s="161">
        <f>IF(ISNUMBER('実質公債費比率（分子）の構造'!N$53),'実質公債費比率（分子）の構造'!N$53,NA())</f>
        <v>260</v>
      </c>
      <c r="M50" s="161" t="e">
        <f>NA()</f>
        <v>#N/A</v>
      </c>
      <c r="N50" s="161" t="e">
        <f>NA()</f>
        <v>#N/A</v>
      </c>
      <c r="O50" s="161">
        <f>IF(ISNUMBER('実質公債費比率（分子）の構造'!O$53),'実質公債費比率（分子）の構造'!O$53,NA())</f>
        <v>399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5811</v>
      </c>
      <c r="E56" s="160"/>
      <c r="F56" s="160"/>
      <c r="G56" s="160">
        <f>'将来負担比率（分子）の構造'!J$52</f>
        <v>5870</v>
      </c>
      <c r="H56" s="160"/>
      <c r="I56" s="160"/>
      <c r="J56" s="160">
        <f>'将来負担比率（分子）の構造'!K$52</f>
        <v>6318</v>
      </c>
      <c r="K56" s="160"/>
      <c r="L56" s="160"/>
      <c r="M56" s="160">
        <f>'将来負担比率（分子）の構造'!L$52</f>
        <v>6484</v>
      </c>
      <c r="N56" s="160"/>
      <c r="O56" s="160"/>
      <c r="P56" s="160">
        <f>'将来負担比率（分子）の構造'!M$52</f>
        <v>6525</v>
      </c>
    </row>
    <row r="57" spans="1:16">
      <c r="A57" s="160" t="s">
        <v>36</v>
      </c>
      <c r="B57" s="160"/>
      <c r="C57" s="160"/>
      <c r="D57" s="160">
        <f>'将来負担比率（分子）の構造'!I$51</f>
        <v>160</v>
      </c>
      <c r="E57" s="160"/>
      <c r="F57" s="160"/>
      <c r="G57" s="160">
        <f>'将来負担比率（分子）の構造'!J$51</f>
        <v>181</v>
      </c>
      <c r="H57" s="160"/>
      <c r="I57" s="160"/>
      <c r="J57" s="160">
        <f>'将来負担比率（分子）の構造'!K$51</f>
        <v>150</v>
      </c>
      <c r="K57" s="160"/>
      <c r="L57" s="160"/>
      <c r="M57" s="160">
        <f>'将来負担比率（分子）の構造'!L$51</f>
        <v>124</v>
      </c>
      <c r="N57" s="160"/>
      <c r="O57" s="160"/>
      <c r="P57" s="160">
        <f>'将来負担比率（分子）の構造'!M$51</f>
        <v>167</v>
      </c>
    </row>
    <row r="58" spans="1:16">
      <c r="A58" s="160" t="s">
        <v>35</v>
      </c>
      <c r="B58" s="160"/>
      <c r="C58" s="160"/>
      <c r="D58" s="160">
        <f>'将来負担比率（分子）の構造'!I$50</f>
        <v>3599</v>
      </c>
      <c r="E58" s="160"/>
      <c r="F58" s="160"/>
      <c r="G58" s="160">
        <f>'将来負担比率（分子）の構造'!J$50</f>
        <v>3492</v>
      </c>
      <c r="H58" s="160"/>
      <c r="I58" s="160"/>
      <c r="J58" s="160">
        <f>'将来負担比率（分子）の構造'!K$50</f>
        <v>3650</v>
      </c>
      <c r="K58" s="160"/>
      <c r="L58" s="160"/>
      <c r="M58" s="160">
        <f>'将来負担比率（分子）の構造'!L$50</f>
        <v>3750</v>
      </c>
      <c r="N58" s="160"/>
      <c r="O58" s="160"/>
      <c r="P58" s="160">
        <f>'将来負担比率（分子）の構造'!M$50</f>
        <v>3711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v>
      </c>
      <c r="C61" s="160"/>
      <c r="D61" s="160"/>
      <c r="E61" s="160">
        <f>'将来負担比率（分子）の構造'!J$46</f>
        <v>4</v>
      </c>
      <c r="F61" s="160"/>
      <c r="G61" s="160"/>
      <c r="H61" s="160">
        <f>'将来負担比率（分子）の構造'!K$46</f>
        <v>3</v>
      </c>
      <c r="I61" s="160"/>
      <c r="J61" s="160"/>
      <c r="K61" s="160">
        <f>'将来負担比率（分子）の構造'!L$46</f>
        <v>2</v>
      </c>
      <c r="L61" s="160"/>
      <c r="M61" s="160"/>
      <c r="N61" s="160">
        <f>'将来負担比率（分子）の構造'!M$46</f>
        <v>2</v>
      </c>
      <c r="O61" s="160"/>
      <c r="P61" s="160"/>
    </row>
    <row r="62" spans="1:16">
      <c r="A62" s="160" t="s">
        <v>29</v>
      </c>
      <c r="B62" s="160">
        <f>'将来負担比率（分子）の構造'!I$45</f>
        <v>1330</v>
      </c>
      <c r="C62" s="160"/>
      <c r="D62" s="160"/>
      <c r="E62" s="160">
        <f>'将来負担比率（分子）の構造'!J$45</f>
        <v>1275</v>
      </c>
      <c r="F62" s="160"/>
      <c r="G62" s="160"/>
      <c r="H62" s="160">
        <f>'将来負担比率（分子）の構造'!K$45</f>
        <v>1213</v>
      </c>
      <c r="I62" s="160"/>
      <c r="J62" s="160"/>
      <c r="K62" s="160">
        <f>'将来負担比率（分子）の構造'!L$45</f>
        <v>1329</v>
      </c>
      <c r="L62" s="160"/>
      <c r="M62" s="160"/>
      <c r="N62" s="160">
        <f>'将来負担比率（分子）の構造'!M$45</f>
        <v>1163</v>
      </c>
      <c r="O62" s="160"/>
      <c r="P62" s="160"/>
    </row>
    <row r="63" spans="1:16">
      <c r="A63" s="160" t="s">
        <v>28</v>
      </c>
      <c r="B63" s="160">
        <f>'将来負担比率（分子）の構造'!I$44</f>
        <v>1699</v>
      </c>
      <c r="C63" s="160"/>
      <c r="D63" s="160"/>
      <c r="E63" s="160">
        <f>'将来負担比率（分子）の構造'!J$44</f>
        <v>1601</v>
      </c>
      <c r="F63" s="160"/>
      <c r="G63" s="160"/>
      <c r="H63" s="160">
        <f>'将来負担比率（分子）の構造'!K$44</f>
        <v>1771</v>
      </c>
      <c r="I63" s="160"/>
      <c r="J63" s="160"/>
      <c r="K63" s="160">
        <f>'将来負担比率（分子）の構造'!L$44</f>
        <v>1598</v>
      </c>
      <c r="L63" s="160"/>
      <c r="M63" s="160"/>
      <c r="N63" s="160">
        <f>'将来負担比率（分子）の構造'!M$44</f>
        <v>1410</v>
      </c>
      <c r="O63" s="160"/>
      <c r="P63" s="160"/>
    </row>
    <row r="64" spans="1:16">
      <c r="A64" s="160" t="s">
        <v>27</v>
      </c>
      <c r="B64" s="160">
        <f>'将来負担比率（分子）の構造'!I$43</f>
        <v>454</v>
      </c>
      <c r="C64" s="160"/>
      <c r="D64" s="160"/>
      <c r="E64" s="160">
        <f>'将来負担比率（分子）の構造'!J$43</f>
        <v>625</v>
      </c>
      <c r="F64" s="160"/>
      <c r="G64" s="160"/>
      <c r="H64" s="160">
        <f>'将来負担比率（分子）の構造'!K$43</f>
        <v>725</v>
      </c>
      <c r="I64" s="160"/>
      <c r="J64" s="160"/>
      <c r="K64" s="160">
        <f>'将来負担比率（分子）の構造'!L$43</f>
        <v>680</v>
      </c>
      <c r="L64" s="160"/>
      <c r="M64" s="160"/>
      <c r="N64" s="160">
        <f>'将来負担比率（分子）の構造'!M$43</f>
        <v>653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6794</v>
      </c>
      <c r="C66" s="160"/>
      <c r="D66" s="160"/>
      <c r="E66" s="160">
        <f>'将来負担比率（分子）の構造'!J$41</f>
        <v>6887</v>
      </c>
      <c r="F66" s="160"/>
      <c r="G66" s="160"/>
      <c r="H66" s="160">
        <f>'将来負担比率（分子）の構造'!K$41</f>
        <v>7418</v>
      </c>
      <c r="I66" s="160"/>
      <c r="J66" s="160"/>
      <c r="K66" s="160">
        <f>'将来負担比率（分子）の構造'!L$41</f>
        <v>7758</v>
      </c>
      <c r="L66" s="160"/>
      <c r="M66" s="160"/>
      <c r="N66" s="160">
        <f>'将来負担比率（分子）の構造'!M$41</f>
        <v>7906</v>
      </c>
      <c r="O66" s="160"/>
      <c r="P66" s="160"/>
    </row>
    <row r="67" spans="1:16">
      <c r="A67" s="160" t="s">
        <v>69</v>
      </c>
      <c r="B67" s="160" t="e">
        <f>NA()</f>
        <v>#N/A</v>
      </c>
      <c r="C67" s="160">
        <f>IF(ISNUMBER('将来負担比率（分子）の構造'!I$53), IF('将来負担比率（分子）の構造'!I$53 &lt; 0, 0, '将来負担比率（分子）の構造'!I$53), NA())</f>
        <v>711</v>
      </c>
      <c r="D67" s="160" t="e">
        <f>NA()</f>
        <v>#N/A</v>
      </c>
      <c r="E67" s="160" t="e">
        <f>NA()</f>
        <v>#N/A</v>
      </c>
      <c r="F67" s="160">
        <f>IF(ISNUMBER('将来負担比率（分子）の構造'!J$53), IF('将来負担比率（分子）の構造'!J$53 &lt; 0, 0, '将来負担比率（分子）の構造'!J$53), NA())</f>
        <v>849</v>
      </c>
      <c r="G67" s="160" t="e">
        <f>NA()</f>
        <v>#N/A</v>
      </c>
      <c r="H67" s="160" t="e">
        <f>NA()</f>
        <v>#N/A</v>
      </c>
      <c r="I67" s="160">
        <f>IF(ISNUMBER('将来負担比率（分子）の構造'!K$53), IF('将来負担比率（分子）の構造'!K$53 &lt; 0, 0, '将来負担比率（分子）の構造'!K$53), NA())</f>
        <v>1011</v>
      </c>
      <c r="J67" s="160" t="e">
        <f>NA()</f>
        <v>#N/A</v>
      </c>
      <c r="K67" s="160" t="e">
        <f>NA()</f>
        <v>#N/A</v>
      </c>
      <c r="L67" s="160">
        <f>IF(ISNUMBER('将来負担比率（分子）の構造'!L$53), IF('将来負担比率（分子）の構造'!L$53 &lt; 0, 0, '将来負担比率（分子）の構造'!L$53), NA())</f>
        <v>1009</v>
      </c>
      <c r="M67" s="160" t="e">
        <f>NA()</f>
        <v>#N/A</v>
      </c>
      <c r="N67" s="160" t="e">
        <f>NA()</f>
        <v>#N/A</v>
      </c>
      <c r="O67" s="160">
        <f>IF(ISNUMBER('将来負担比率（分子）の構造'!M$53), IF('将来負担比率（分子）の構造'!M$53 &lt; 0, 0, '将来負担比率（分子）の構造'!M$53), NA())</f>
        <v>731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653</v>
      </c>
      <c r="C72" s="164">
        <f>基金残高に係る経年分析!G55</f>
        <v>684</v>
      </c>
      <c r="D72" s="164">
        <f>基金残高に係る経年分析!H55</f>
        <v>742</v>
      </c>
    </row>
    <row r="73" spans="1:16">
      <c r="A73" s="163" t="s">
        <v>72</v>
      </c>
      <c r="B73" s="164">
        <f>基金残高に係る経年分析!F56</f>
        <v>1811</v>
      </c>
      <c r="C73" s="164">
        <f>基金残高に係る経年分析!G56</f>
        <v>1839</v>
      </c>
      <c r="D73" s="164">
        <f>基金残高に係る経年分析!H56</f>
        <v>1750</v>
      </c>
    </row>
    <row r="74" spans="1:16">
      <c r="A74" s="163" t="s">
        <v>73</v>
      </c>
      <c r="B74" s="164">
        <f>基金残高に係る経年分析!F57</f>
        <v>934</v>
      </c>
      <c r="C74" s="164">
        <f>基金残高に係る経年分析!G57</f>
        <v>1009</v>
      </c>
      <c r="D74" s="164">
        <f>基金残高に係る経年分析!H57</f>
        <v>1016</v>
      </c>
    </row>
  </sheetData>
  <sheetProtection algorithmName="SHA-512" hashValue="57Ye5zO/aXf9D4w8IAIfA5k68owBU4H/QZa9oFqbF6EBNzZS3BNPL61xKSIeDcngPPU6GqArYoJdTo2115jVsA==" saltValue="nbkLA5O2gSwLTJ6blcUV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783729</v>
      </c>
      <c r="S5" s="649"/>
      <c r="T5" s="649"/>
      <c r="U5" s="649"/>
      <c r="V5" s="649"/>
      <c r="W5" s="649"/>
      <c r="X5" s="649"/>
      <c r="Y5" s="650"/>
      <c r="Z5" s="651">
        <v>11.6</v>
      </c>
      <c r="AA5" s="651"/>
      <c r="AB5" s="651"/>
      <c r="AC5" s="651"/>
      <c r="AD5" s="652">
        <v>783729</v>
      </c>
      <c r="AE5" s="652"/>
      <c r="AF5" s="652"/>
      <c r="AG5" s="652"/>
      <c r="AH5" s="652"/>
      <c r="AI5" s="652"/>
      <c r="AJ5" s="652"/>
      <c r="AK5" s="652"/>
      <c r="AL5" s="653">
        <v>21.2</v>
      </c>
      <c r="AM5" s="654"/>
      <c r="AN5" s="654"/>
      <c r="AO5" s="655"/>
      <c r="AP5" s="645" t="s">
        <v>224</v>
      </c>
      <c r="AQ5" s="646"/>
      <c r="AR5" s="646"/>
      <c r="AS5" s="646"/>
      <c r="AT5" s="646"/>
      <c r="AU5" s="646"/>
      <c r="AV5" s="646"/>
      <c r="AW5" s="646"/>
      <c r="AX5" s="646"/>
      <c r="AY5" s="646"/>
      <c r="AZ5" s="646"/>
      <c r="BA5" s="646"/>
      <c r="BB5" s="646"/>
      <c r="BC5" s="646"/>
      <c r="BD5" s="646"/>
      <c r="BE5" s="646"/>
      <c r="BF5" s="647"/>
      <c r="BG5" s="659">
        <v>783729</v>
      </c>
      <c r="BH5" s="660"/>
      <c r="BI5" s="660"/>
      <c r="BJ5" s="660"/>
      <c r="BK5" s="660"/>
      <c r="BL5" s="660"/>
      <c r="BM5" s="660"/>
      <c r="BN5" s="661"/>
      <c r="BO5" s="662">
        <v>100</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81784</v>
      </c>
      <c r="S6" s="660"/>
      <c r="T6" s="660"/>
      <c r="U6" s="660"/>
      <c r="V6" s="660"/>
      <c r="W6" s="660"/>
      <c r="X6" s="660"/>
      <c r="Y6" s="661"/>
      <c r="Z6" s="662">
        <v>1.2</v>
      </c>
      <c r="AA6" s="662"/>
      <c r="AB6" s="662"/>
      <c r="AC6" s="662"/>
      <c r="AD6" s="663">
        <v>81784</v>
      </c>
      <c r="AE6" s="663"/>
      <c r="AF6" s="663"/>
      <c r="AG6" s="663"/>
      <c r="AH6" s="663"/>
      <c r="AI6" s="663"/>
      <c r="AJ6" s="663"/>
      <c r="AK6" s="663"/>
      <c r="AL6" s="664">
        <v>2.2000000000000002</v>
      </c>
      <c r="AM6" s="665"/>
      <c r="AN6" s="665"/>
      <c r="AO6" s="666"/>
      <c r="AP6" s="656" t="s">
        <v>230</v>
      </c>
      <c r="AQ6" s="657"/>
      <c r="AR6" s="657"/>
      <c r="AS6" s="657"/>
      <c r="AT6" s="657"/>
      <c r="AU6" s="657"/>
      <c r="AV6" s="657"/>
      <c r="AW6" s="657"/>
      <c r="AX6" s="657"/>
      <c r="AY6" s="657"/>
      <c r="AZ6" s="657"/>
      <c r="BA6" s="657"/>
      <c r="BB6" s="657"/>
      <c r="BC6" s="657"/>
      <c r="BD6" s="657"/>
      <c r="BE6" s="657"/>
      <c r="BF6" s="658"/>
      <c r="BG6" s="659">
        <v>783729</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85636</v>
      </c>
      <c r="CS6" s="660"/>
      <c r="CT6" s="660"/>
      <c r="CU6" s="660"/>
      <c r="CV6" s="660"/>
      <c r="CW6" s="660"/>
      <c r="CX6" s="660"/>
      <c r="CY6" s="661"/>
      <c r="CZ6" s="653">
        <v>1.3</v>
      </c>
      <c r="DA6" s="654"/>
      <c r="DB6" s="654"/>
      <c r="DC6" s="673"/>
      <c r="DD6" s="668" t="s">
        <v>225</v>
      </c>
      <c r="DE6" s="660"/>
      <c r="DF6" s="660"/>
      <c r="DG6" s="660"/>
      <c r="DH6" s="660"/>
      <c r="DI6" s="660"/>
      <c r="DJ6" s="660"/>
      <c r="DK6" s="660"/>
      <c r="DL6" s="660"/>
      <c r="DM6" s="660"/>
      <c r="DN6" s="660"/>
      <c r="DO6" s="660"/>
      <c r="DP6" s="661"/>
      <c r="DQ6" s="668">
        <v>85636</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1171</v>
      </c>
      <c r="S7" s="660"/>
      <c r="T7" s="660"/>
      <c r="U7" s="660"/>
      <c r="V7" s="660"/>
      <c r="W7" s="660"/>
      <c r="X7" s="660"/>
      <c r="Y7" s="661"/>
      <c r="Z7" s="662">
        <v>0</v>
      </c>
      <c r="AA7" s="662"/>
      <c r="AB7" s="662"/>
      <c r="AC7" s="662"/>
      <c r="AD7" s="663">
        <v>1171</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292255</v>
      </c>
      <c r="BH7" s="660"/>
      <c r="BI7" s="660"/>
      <c r="BJ7" s="660"/>
      <c r="BK7" s="660"/>
      <c r="BL7" s="660"/>
      <c r="BM7" s="660"/>
      <c r="BN7" s="661"/>
      <c r="BO7" s="662">
        <v>37.299999999999997</v>
      </c>
      <c r="BP7" s="662"/>
      <c r="BQ7" s="662"/>
      <c r="BR7" s="662"/>
      <c r="BS7" s="663" t="s">
        <v>132</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1041642</v>
      </c>
      <c r="CS7" s="660"/>
      <c r="CT7" s="660"/>
      <c r="CU7" s="660"/>
      <c r="CV7" s="660"/>
      <c r="CW7" s="660"/>
      <c r="CX7" s="660"/>
      <c r="CY7" s="661"/>
      <c r="CZ7" s="662">
        <v>15.7</v>
      </c>
      <c r="DA7" s="662"/>
      <c r="DB7" s="662"/>
      <c r="DC7" s="662"/>
      <c r="DD7" s="668">
        <v>302223</v>
      </c>
      <c r="DE7" s="660"/>
      <c r="DF7" s="660"/>
      <c r="DG7" s="660"/>
      <c r="DH7" s="660"/>
      <c r="DI7" s="660"/>
      <c r="DJ7" s="660"/>
      <c r="DK7" s="660"/>
      <c r="DL7" s="660"/>
      <c r="DM7" s="660"/>
      <c r="DN7" s="660"/>
      <c r="DO7" s="660"/>
      <c r="DP7" s="661"/>
      <c r="DQ7" s="668">
        <v>748146</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1423</v>
      </c>
      <c r="S8" s="660"/>
      <c r="T8" s="660"/>
      <c r="U8" s="660"/>
      <c r="V8" s="660"/>
      <c r="W8" s="660"/>
      <c r="X8" s="660"/>
      <c r="Y8" s="661"/>
      <c r="Z8" s="662">
        <v>0</v>
      </c>
      <c r="AA8" s="662"/>
      <c r="AB8" s="662"/>
      <c r="AC8" s="662"/>
      <c r="AD8" s="663">
        <v>1423</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12276</v>
      </c>
      <c r="BH8" s="660"/>
      <c r="BI8" s="660"/>
      <c r="BJ8" s="660"/>
      <c r="BK8" s="660"/>
      <c r="BL8" s="660"/>
      <c r="BM8" s="660"/>
      <c r="BN8" s="661"/>
      <c r="BO8" s="662">
        <v>1.6</v>
      </c>
      <c r="BP8" s="662"/>
      <c r="BQ8" s="662"/>
      <c r="BR8" s="662"/>
      <c r="BS8" s="668" t="s">
        <v>132</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1505983</v>
      </c>
      <c r="CS8" s="660"/>
      <c r="CT8" s="660"/>
      <c r="CU8" s="660"/>
      <c r="CV8" s="660"/>
      <c r="CW8" s="660"/>
      <c r="CX8" s="660"/>
      <c r="CY8" s="661"/>
      <c r="CZ8" s="662">
        <v>22.7</v>
      </c>
      <c r="DA8" s="662"/>
      <c r="DB8" s="662"/>
      <c r="DC8" s="662"/>
      <c r="DD8" s="668">
        <v>17480</v>
      </c>
      <c r="DE8" s="660"/>
      <c r="DF8" s="660"/>
      <c r="DG8" s="660"/>
      <c r="DH8" s="660"/>
      <c r="DI8" s="660"/>
      <c r="DJ8" s="660"/>
      <c r="DK8" s="660"/>
      <c r="DL8" s="660"/>
      <c r="DM8" s="660"/>
      <c r="DN8" s="660"/>
      <c r="DO8" s="660"/>
      <c r="DP8" s="661"/>
      <c r="DQ8" s="668">
        <v>815416</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1411</v>
      </c>
      <c r="S9" s="660"/>
      <c r="T9" s="660"/>
      <c r="U9" s="660"/>
      <c r="V9" s="660"/>
      <c r="W9" s="660"/>
      <c r="X9" s="660"/>
      <c r="Y9" s="661"/>
      <c r="Z9" s="662">
        <v>0</v>
      </c>
      <c r="AA9" s="662"/>
      <c r="AB9" s="662"/>
      <c r="AC9" s="662"/>
      <c r="AD9" s="663">
        <v>1411</v>
      </c>
      <c r="AE9" s="663"/>
      <c r="AF9" s="663"/>
      <c r="AG9" s="663"/>
      <c r="AH9" s="663"/>
      <c r="AI9" s="663"/>
      <c r="AJ9" s="663"/>
      <c r="AK9" s="663"/>
      <c r="AL9" s="664">
        <v>0</v>
      </c>
      <c r="AM9" s="665"/>
      <c r="AN9" s="665"/>
      <c r="AO9" s="666"/>
      <c r="AP9" s="656" t="s">
        <v>239</v>
      </c>
      <c r="AQ9" s="657"/>
      <c r="AR9" s="657"/>
      <c r="AS9" s="657"/>
      <c r="AT9" s="657"/>
      <c r="AU9" s="657"/>
      <c r="AV9" s="657"/>
      <c r="AW9" s="657"/>
      <c r="AX9" s="657"/>
      <c r="AY9" s="657"/>
      <c r="AZ9" s="657"/>
      <c r="BA9" s="657"/>
      <c r="BB9" s="657"/>
      <c r="BC9" s="657"/>
      <c r="BD9" s="657"/>
      <c r="BE9" s="657"/>
      <c r="BF9" s="658"/>
      <c r="BG9" s="659">
        <v>237262</v>
      </c>
      <c r="BH9" s="660"/>
      <c r="BI9" s="660"/>
      <c r="BJ9" s="660"/>
      <c r="BK9" s="660"/>
      <c r="BL9" s="660"/>
      <c r="BM9" s="660"/>
      <c r="BN9" s="661"/>
      <c r="BO9" s="662">
        <v>30.3</v>
      </c>
      <c r="BP9" s="662"/>
      <c r="BQ9" s="662"/>
      <c r="BR9" s="662"/>
      <c r="BS9" s="668" t="s">
        <v>132</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579040</v>
      </c>
      <c r="CS9" s="660"/>
      <c r="CT9" s="660"/>
      <c r="CU9" s="660"/>
      <c r="CV9" s="660"/>
      <c r="CW9" s="660"/>
      <c r="CX9" s="660"/>
      <c r="CY9" s="661"/>
      <c r="CZ9" s="662">
        <v>8.6999999999999993</v>
      </c>
      <c r="DA9" s="662"/>
      <c r="DB9" s="662"/>
      <c r="DC9" s="662"/>
      <c r="DD9" s="668">
        <v>11562</v>
      </c>
      <c r="DE9" s="660"/>
      <c r="DF9" s="660"/>
      <c r="DG9" s="660"/>
      <c r="DH9" s="660"/>
      <c r="DI9" s="660"/>
      <c r="DJ9" s="660"/>
      <c r="DK9" s="660"/>
      <c r="DL9" s="660"/>
      <c r="DM9" s="660"/>
      <c r="DN9" s="660"/>
      <c r="DO9" s="660"/>
      <c r="DP9" s="661"/>
      <c r="DQ9" s="668">
        <v>526523</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132</v>
      </c>
      <c r="AA10" s="662"/>
      <c r="AB10" s="662"/>
      <c r="AC10" s="662"/>
      <c r="AD10" s="663" t="s">
        <v>132</v>
      </c>
      <c r="AE10" s="663"/>
      <c r="AF10" s="663"/>
      <c r="AG10" s="663"/>
      <c r="AH10" s="663"/>
      <c r="AI10" s="663"/>
      <c r="AJ10" s="663"/>
      <c r="AK10" s="663"/>
      <c r="AL10" s="664" t="s">
        <v>132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23215</v>
      </c>
      <c r="BH10" s="660"/>
      <c r="BI10" s="660"/>
      <c r="BJ10" s="660"/>
      <c r="BK10" s="660"/>
      <c r="BL10" s="660"/>
      <c r="BM10" s="660"/>
      <c r="BN10" s="661"/>
      <c r="BO10" s="662">
        <v>3</v>
      </c>
      <c r="BP10" s="662"/>
      <c r="BQ10" s="662"/>
      <c r="BR10" s="662"/>
      <c r="BS10" s="668" t="s">
        <v>225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225</v>
      </c>
      <c r="CS10" s="660"/>
      <c r="CT10" s="660"/>
      <c r="CU10" s="660"/>
      <c r="CV10" s="660"/>
      <c r="CW10" s="660"/>
      <c r="CX10" s="660"/>
      <c r="CY10" s="661"/>
      <c r="CZ10" s="662" t="s">
        <v>225</v>
      </c>
      <c r="DA10" s="662"/>
      <c r="DB10" s="662"/>
      <c r="DC10" s="662"/>
      <c r="DD10" s="668" t="s">
        <v>132</v>
      </c>
      <c r="DE10" s="660"/>
      <c r="DF10" s="660"/>
      <c r="DG10" s="660"/>
      <c r="DH10" s="660"/>
      <c r="DI10" s="660"/>
      <c r="DJ10" s="660"/>
      <c r="DK10" s="660"/>
      <c r="DL10" s="660"/>
      <c r="DM10" s="660"/>
      <c r="DN10" s="660"/>
      <c r="DO10" s="660"/>
      <c r="DP10" s="661"/>
      <c r="DQ10" s="668" t="s">
        <v>225</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132</v>
      </c>
      <c r="AE11" s="663"/>
      <c r="AF11" s="663"/>
      <c r="AG11" s="663"/>
      <c r="AH11" s="663"/>
      <c r="AI11" s="663"/>
      <c r="AJ11" s="663"/>
      <c r="AK11" s="663"/>
      <c r="AL11" s="664" t="s">
        <v>225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19502</v>
      </c>
      <c r="BH11" s="660"/>
      <c r="BI11" s="660"/>
      <c r="BJ11" s="660"/>
      <c r="BK11" s="660"/>
      <c r="BL11" s="660"/>
      <c r="BM11" s="660"/>
      <c r="BN11" s="661"/>
      <c r="BO11" s="662">
        <v>2.5</v>
      </c>
      <c r="BP11" s="662"/>
      <c r="BQ11" s="662"/>
      <c r="BR11" s="662"/>
      <c r="BS11" s="668" t="s">
        <v>132</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729218</v>
      </c>
      <c r="CS11" s="660"/>
      <c r="CT11" s="660"/>
      <c r="CU11" s="660"/>
      <c r="CV11" s="660"/>
      <c r="CW11" s="660"/>
      <c r="CX11" s="660"/>
      <c r="CY11" s="661"/>
      <c r="CZ11" s="662">
        <v>11</v>
      </c>
      <c r="DA11" s="662"/>
      <c r="DB11" s="662"/>
      <c r="DC11" s="662"/>
      <c r="DD11" s="668">
        <v>216400</v>
      </c>
      <c r="DE11" s="660"/>
      <c r="DF11" s="660"/>
      <c r="DG11" s="660"/>
      <c r="DH11" s="660"/>
      <c r="DI11" s="660"/>
      <c r="DJ11" s="660"/>
      <c r="DK11" s="660"/>
      <c r="DL11" s="660"/>
      <c r="DM11" s="660"/>
      <c r="DN11" s="660"/>
      <c r="DO11" s="660"/>
      <c r="DP11" s="661"/>
      <c r="DQ11" s="668">
        <v>341155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143122</v>
      </c>
      <c r="S12" s="660"/>
      <c r="T12" s="660"/>
      <c r="U12" s="660"/>
      <c r="V12" s="660"/>
      <c r="W12" s="660"/>
      <c r="X12" s="660"/>
      <c r="Y12" s="661"/>
      <c r="Z12" s="662">
        <v>2.1</v>
      </c>
      <c r="AA12" s="662"/>
      <c r="AB12" s="662"/>
      <c r="AC12" s="662"/>
      <c r="AD12" s="663">
        <v>143122</v>
      </c>
      <c r="AE12" s="663"/>
      <c r="AF12" s="663"/>
      <c r="AG12" s="663"/>
      <c r="AH12" s="663"/>
      <c r="AI12" s="663"/>
      <c r="AJ12" s="663"/>
      <c r="AK12" s="663"/>
      <c r="AL12" s="664">
        <v>3.9</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382876</v>
      </c>
      <c r="BH12" s="660"/>
      <c r="BI12" s="660"/>
      <c r="BJ12" s="660"/>
      <c r="BK12" s="660"/>
      <c r="BL12" s="660"/>
      <c r="BM12" s="660"/>
      <c r="BN12" s="661"/>
      <c r="BO12" s="662">
        <v>48.9</v>
      </c>
      <c r="BP12" s="662"/>
      <c r="BQ12" s="662"/>
      <c r="BR12" s="662"/>
      <c r="BS12" s="668" t="s">
        <v>132</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218712</v>
      </c>
      <c r="CS12" s="660"/>
      <c r="CT12" s="660"/>
      <c r="CU12" s="660"/>
      <c r="CV12" s="660"/>
      <c r="CW12" s="660"/>
      <c r="CX12" s="660"/>
      <c r="CY12" s="661"/>
      <c r="CZ12" s="662">
        <v>3.3</v>
      </c>
      <c r="DA12" s="662"/>
      <c r="DB12" s="662"/>
      <c r="DC12" s="662"/>
      <c r="DD12" s="668">
        <v>18084</v>
      </c>
      <c r="DE12" s="660"/>
      <c r="DF12" s="660"/>
      <c r="DG12" s="660"/>
      <c r="DH12" s="660"/>
      <c r="DI12" s="660"/>
      <c r="DJ12" s="660"/>
      <c r="DK12" s="660"/>
      <c r="DL12" s="660"/>
      <c r="DM12" s="660"/>
      <c r="DN12" s="660"/>
      <c r="DO12" s="660"/>
      <c r="DP12" s="661"/>
      <c r="DQ12" s="668">
        <v>174600</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3301</v>
      </c>
      <c r="S13" s="660"/>
      <c r="T13" s="660"/>
      <c r="U13" s="660"/>
      <c r="V13" s="660"/>
      <c r="W13" s="660"/>
      <c r="X13" s="660"/>
      <c r="Y13" s="661"/>
      <c r="Z13" s="662">
        <v>0</v>
      </c>
      <c r="AA13" s="662"/>
      <c r="AB13" s="662"/>
      <c r="AC13" s="662"/>
      <c r="AD13" s="663">
        <v>3301</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369757</v>
      </c>
      <c r="BH13" s="660"/>
      <c r="BI13" s="660"/>
      <c r="BJ13" s="660"/>
      <c r="BK13" s="660"/>
      <c r="BL13" s="660"/>
      <c r="BM13" s="660"/>
      <c r="BN13" s="661"/>
      <c r="BO13" s="662">
        <v>47.2</v>
      </c>
      <c r="BP13" s="662"/>
      <c r="BQ13" s="662"/>
      <c r="BR13" s="662"/>
      <c r="BS13" s="668" t="s">
        <v>132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776130</v>
      </c>
      <c r="CS13" s="660"/>
      <c r="CT13" s="660"/>
      <c r="CU13" s="660"/>
      <c r="CV13" s="660"/>
      <c r="CW13" s="660"/>
      <c r="CX13" s="660"/>
      <c r="CY13" s="661"/>
      <c r="CZ13" s="662">
        <v>11.7</v>
      </c>
      <c r="DA13" s="662"/>
      <c r="DB13" s="662"/>
      <c r="DC13" s="662"/>
      <c r="DD13" s="668">
        <v>586400</v>
      </c>
      <c r="DE13" s="660"/>
      <c r="DF13" s="660"/>
      <c r="DG13" s="660"/>
      <c r="DH13" s="660"/>
      <c r="DI13" s="660"/>
      <c r="DJ13" s="660"/>
      <c r="DK13" s="660"/>
      <c r="DL13" s="660"/>
      <c r="DM13" s="660"/>
      <c r="DN13" s="660"/>
      <c r="DO13" s="660"/>
      <c r="DP13" s="661"/>
      <c r="DQ13" s="668">
        <v>238174</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132</v>
      </c>
      <c r="AE14" s="663"/>
      <c r="AF14" s="663"/>
      <c r="AG14" s="663"/>
      <c r="AH14" s="663"/>
      <c r="AI14" s="663"/>
      <c r="AJ14" s="663"/>
      <c r="AK14" s="663"/>
      <c r="AL14" s="664" t="s">
        <v>132</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40469</v>
      </c>
      <c r="BH14" s="660"/>
      <c r="BI14" s="660"/>
      <c r="BJ14" s="660"/>
      <c r="BK14" s="660"/>
      <c r="BL14" s="660"/>
      <c r="BM14" s="660"/>
      <c r="BN14" s="661"/>
      <c r="BO14" s="662">
        <v>5.2</v>
      </c>
      <c r="BP14" s="662"/>
      <c r="BQ14" s="662"/>
      <c r="BR14" s="662"/>
      <c r="BS14" s="668" t="s">
        <v>132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262758</v>
      </c>
      <c r="CS14" s="660"/>
      <c r="CT14" s="660"/>
      <c r="CU14" s="660"/>
      <c r="CV14" s="660"/>
      <c r="CW14" s="660"/>
      <c r="CX14" s="660"/>
      <c r="CY14" s="661"/>
      <c r="CZ14" s="662">
        <v>4</v>
      </c>
      <c r="DA14" s="662"/>
      <c r="DB14" s="662"/>
      <c r="DC14" s="662"/>
      <c r="DD14" s="668">
        <v>37692</v>
      </c>
      <c r="DE14" s="660"/>
      <c r="DF14" s="660"/>
      <c r="DG14" s="660"/>
      <c r="DH14" s="660"/>
      <c r="DI14" s="660"/>
      <c r="DJ14" s="660"/>
      <c r="DK14" s="660"/>
      <c r="DL14" s="660"/>
      <c r="DM14" s="660"/>
      <c r="DN14" s="660"/>
      <c r="DO14" s="660"/>
      <c r="DP14" s="661"/>
      <c r="DQ14" s="668">
        <v>225721</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13845</v>
      </c>
      <c r="S15" s="660"/>
      <c r="T15" s="660"/>
      <c r="U15" s="660"/>
      <c r="V15" s="660"/>
      <c r="W15" s="660"/>
      <c r="X15" s="660"/>
      <c r="Y15" s="661"/>
      <c r="Z15" s="662">
        <v>0.2</v>
      </c>
      <c r="AA15" s="662"/>
      <c r="AB15" s="662"/>
      <c r="AC15" s="662"/>
      <c r="AD15" s="663">
        <v>13845</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68129</v>
      </c>
      <c r="BH15" s="660"/>
      <c r="BI15" s="660"/>
      <c r="BJ15" s="660"/>
      <c r="BK15" s="660"/>
      <c r="BL15" s="660"/>
      <c r="BM15" s="660"/>
      <c r="BN15" s="661"/>
      <c r="BO15" s="662">
        <v>8.6999999999999993</v>
      </c>
      <c r="BP15" s="662"/>
      <c r="BQ15" s="662"/>
      <c r="BR15" s="662"/>
      <c r="BS15" s="668" t="s">
        <v>132</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636003</v>
      </c>
      <c r="CS15" s="660"/>
      <c r="CT15" s="660"/>
      <c r="CU15" s="660"/>
      <c r="CV15" s="660"/>
      <c r="CW15" s="660"/>
      <c r="CX15" s="660"/>
      <c r="CY15" s="661"/>
      <c r="CZ15" s="662">
        <v>9.6</v>
      </c>
      <c r="DA15" s="662"/>
      <c r="DB15" s="662"/>
      <c r="DC15" s="662"/>
      <c r="DD15" s="668">
        <v>170444</v>
      </c>
      <c r="DE15" s="660"/>
      <c r="DF15" s="660"/>
      <c r="DG15" s="660"/>
      <c r="DH15" s="660"/>
      <c r="DI15" s="660"/>
      <c r="DJ15" s="660"/>
      <c r="DK15" s="660"/>
      <c r="DL15" s="660"/>
      <c r="DM15" s="660"/>
      <c r="DN15" s="660"/>
      <c r="DO15" s="660"/>
      <c r="DP15" s="661"/>
      <c r="DQ15" s="668">
        <v>475842</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225</v>
      </c>
      <c r="AA16" s="662"/>
      <c r="AB16" s="662"/>
      <c r="AC16" s="662"/>
      <c r="AD16" s="663" t="s">
        <v>132</v>
      </c>
      <c r="AE16" s="663"/>
      <c r="AF16" s="663"/>
      <c r="AG16" s="663"/>
      <c r="AH16" s="663"/>
      <c r="AI16" s="663"/>
      <c r="AJ16" s="663"/>
      <c r="AK16" s="663"/>
      <c r="AL16" s="664" t="s">
        <v>132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132</v>
      </c>
      <c r="BP16" s="662"/>
      <c r="BQ16" s="662"/>
      <c r="BR16" s="662"/>
      <c r="BS16" s="668" t="s">
        <v>131</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23151</v>
      </c>
      <c r="CS16" s="660"/>
      <c r="CT16" s="660"/>
      <c r="CU16" s="660"/>
      <c r="CV16" s="660"/>
      <c r="CW16" s="660"/>
      <c r="CX16" s="660"/>
      <c r="CY16" s="661"/>
      <c r="CZ16" s="662">
        <v>0.3</v>
      </c>
      <c r="DA16" s="662"/>
      <c r="DB16" s="662"/>
      <c r="DC16" s="662"/>
      <c r="DD16" s="668" t="s">
        <v>225</v>
      </c>
      <c r="DE16" s="660"/>
      <c r="DF16" s="660"/>
      <c r="DG16" s="660"/>
      <c r="DH16" s="660"/>
      <c r="DI16" s="660"/>
      <c r="DJ16" s="660"/>
      <c r="DK16" s="660"/>
      <c r="DL16" s="660"/>
      <c r="DM16" s="660"/>
      <c r="DN16" s="660"/>
      <c r="DO16" s="660"/>
      <c r="DP16" s="661"/>
      <c r="DQ16" s="668">
        <v>10991</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1693</v>
      </c>
      <c r="S17" s="660"/>
      <c r="T17" s="660"/>
      <c r="U17" s="660"/>
      <c r="V17" s="660"/>
      <c r="W17" s="660"/>
      <c r="X17" s="660"/>
      <c r="Y17" s="661"/>
      <c r="Z17" s="662">
        <v>0</v>
      </c>
      <c r="AA17" s="662"/>
      <c r="AB17" s="662"/>
      <c r="AC17" s="662"/>
      <c r="AD17" s="663">
        <v>1693</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782245</v>
      </c>
      <c r="CS17" s="660"/>
      <c r="CT17" s="660"/>
      <c r="CU17" s="660"/>
      <c r="CV17" s="660"/>
      <c r="CW17" s="660"/>
      <c r="CX17" s="660"/>
      <c r="CY17" s="661"/>
      <c r="CZ17" s="662">
        <v>11.8</v>
      </c>
      <c r="DA17" s="662"/>
      <c r="DB17" s="662"/>
      <c r="DC17" s="662"/>
      <c r="DD17" s="668" t="s">
        <v>225</v>
      </c>
      <c r="DE17" s="660"/>
      <c r="DF17" s="660"/>
      <c r="DG17" s="660"/>
      <c r="DH17" s="660"/>
      <c r="DI17" s="660"/>
      <c r="DJ17" s="660"/>
      <c r="DK17" s="660"/>
      <c r="DL17" s="660"/>
      <c r="DM17" s="660"/>
      <c r="DN17" s="660"/>
      <c r="DO17" s="660"/>
      <c r="DP17" s="661"/>
      <c r="DQ17" s="668">
        <v>752180</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2869523</v>
      </c>
      <c r="S18" s="660"/>
      <c r="T18" s="660"/>
      <c r="U18" s="660"/>
      <c r="V18" s="660"/>
      <c r="W18" s="660"/>
      <c r="X18" s="660"/>
      <c r="Y18" s="661"/>
      <c r="Z18" s="662">
        <v>42.3</v>
      </c>
      <c r="AA18" s="662"/>
      <c r="AB18" s="662"/>
      <c r="AC18" s="662"/>
      <c r="AD18" s="663">
        <v>2629985</v>
      </c>
      <c r="AE18" s="663"/>
      <c r="AF18" s="663"/>
      <c r="AG18" s="663"/>
      <c r="AH18" s="663"/>
      <c r="AI18" s="663"/>
      <c r="AJ18" s="663"/>
      <c r="AK18" s="663"/>
      <c r="AL18" s="664">
        <v>71.2</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132</v>
      </c>
      <c r="BP18" s="662"/>
      <c r="BQ18" s="662"/>
      <c r="BR18" s="662"/>
      <c r="BS18" s="668" t="s">
        <v>132</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225</v>
      </c>
      <c r="DA18" s="662"/>
      <c r="DB18" s="662"/>
      <c r="DC18" s="662"/>
      <c r="DD18" s="668" t="s">
        <v>132</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2629985</v>
      </c>
      <c r="S19" s="660"/>
      <c r="T19" s="660"/>
      <c r="U19" s="660"/>
      <c r="V19" s="660"/>
      <c r="W19" s="660"/>
      <c r="X19" s="660"/>
      <c r="Y19" s="661"/>
      <c r="Z19" s="662">
        <v>38.799999999999997</v>
      </c>
      <c r="AA19" s="662"/>
      <c r="AB19" s="662"/>
      <c r="AC19" s="662"/>
      <c r="AD19" s="663">
        <v>2629985</v>
      </c>
      <c r="AE19" s="663"/>
      <c r="AF19" s="663"/>
      <c r="AG19" s="663"/>
      <c r="AH19" s="663"/>
      <c r="AI19" s="663"/>
      <c r="AJ19" s="663"/>
      <c r="AK19" s="663"/>
      <c r="AL19" s="664">
        <v>71.2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225</v>
      </c>
      <c r="BH19" s="660"/>
      <c r="BI19" s="660"/>
      <c r="BJ19" s="660"/>
      <c r="BK19" s="660"/>
      <c r="BL19" s="660"/>
      <c r="BM19" s="660"/>
      <c r="BN19" s="661"/>
      <c r="BO19" s="662" t="s">
        <v>132</v>
      </c>
      <c r="BP19" s="662"/>
      <c r="BQ19" s="662"/>
      <c r="BR19" s="662"/>
      <c r="BS19" s="668" t="s">
        <v>132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239538</v>
      </c>
      <c r="S20" s="660"/>
      <c r="T20" s="660"/>
      <c r="U20" s="660"/>
      <c r="V20" s="660"/>
      <c r="W20" s="660"/>
      <c r="X20" s="660"/>
      <c r="Y20" s="661"/>
      <c r="Z20" s="662">
        <v>3.5</v>
      </c>
      <c r="AA20" s="662"/>
      <c r="AB20" s="662"/>
      <c r="AC20" s="662"/>
      <c r="AD20" s="663" t="s">
        <v>132</v>
      </c>
      <c r="AE20" s="663"/>
      <c r="AF20" s="663"/>
      <c r="AG20" s="663"/>
      <c r="AH20" s="663"/>
      <c r="AI20" s="663"/>
      <c r="AJ20" s="663"/>
      <c r="AK20" s="663"/>
      <c r="AL20" s="664" t="s">
        <v>132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225</v>
      </c>
      <c r="BH20" s="660"/>
      <c r="BI20" s="660"/>
      <c r="BJ20" s="660"/>
      <c r="BK20" s="660"/>
      <c r="BL20" s="660"/>
      <c r="BM20" s="660"/>
      <c r="BN20" s="661"/>
      <c r="BO20" s="662" t="s">
        <v>132</v>
      </c>
      <c r="BP20" s="662"/>
      <c r="BQ20" s="662"/>
      <c r="BR20" s="662"/>
      <c r="BS20" s="668" t="s">
        <v>225</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6640518</v>
      </c>
      <c r="CS20" s="660"/>
      <c r="CT20" s="660"/>
      <c r="CU20" s="660"/>
      <c r="CV20" s="660"/>
      <c r="CW20" s="660"/>
      <c r="CX20" s="660"/>
      <c r="CY20" s="661"/>
      <c r="CZ20" s="662">
        <v>100</v>
      </c>
      <c r="DA20" s="662"/>
      <c r="DB20" s="662"/>
      <c r="DC20" s="662"/>
      <c r="DD20" s="668">
        <v>1360285</v>
      </c>
      <c r="DE20" s="660"/>
      <c r="DF20" s="660"/>
      <c r="DG20" s="660"/>
      <c r="DH20" s="660"/>
      <c r="DI20" s="660"/>
      <c r="DJ20" s="660"/>
      <c r="DK20" s="660"/>
      <c r="DL20" s="660"/>
      <c r="DM20" s="660"/>
      <c r="DN20" s="660"/>
      <c r="DO20" s="660"/>
      <c r="DP20" s="661"/>
      <c r="DQ20" s="668">
        <v>4394384</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132</v>
      </c>
      <c r="AA21" s="662"/>
      <c r="AB21" s="662"/>
      <c r="AC21" s="662"/>
      <c r="AD21" s="663" t="s">
        <v>132</v>
      </c>
      <c r="AE21" s="663"/>
      <c r="AF21" s="663"/>
      <c r="AG21" s="663"/>
      <c r="AH21" s="663"/>
      <c r="AI21" s="663"/>
      <c r="AJ21" s="663"/>
      <c r="AK21" s="663"/>
      <c r="AL21" s="664" t="s">
        <v>132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132</v>
      </c>
      <c r="BH21" s="660"/>
      <c r="BI21" s="660"/>
      <c r="BJ21" s="660"/>
      <c r="BK21" s="660"/>
      <c r="BL21" s="660"/>
      <c r="BM21" s="660"/>
      <c r="BN21" s="661"/>
      <c r="BO21" s="662" t="s">
        <v>132</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3901002</v>
      </c>
      <c r="S22" s="660"/>
      <c r="T22" s="660"/>
      <c r="U22" s="660"/>
      <c r="V22" s="660"/>
      <c r="W22" s="660"/>
      <c r="X22" s="660"/>
      <c r="Y22" s="661"/>
      <c r="Z22" s="662">
        <v>57.5</v>
      </c>
      <c r="AA22" s="662"/>
      <c r="AB22" s="662"/>
      <c r="AC22" s="662"/>
      <c r="AD22" s="663">
        <v>3661464</v>
      </c>
      <c r="AE22" s="663"/>
      <c r="AF22" s="663"/>
      <c r="AG22" s="663"/>
      <c r="AH22" s="663"/>
      <c r="AI22" s="663"/>
      <c r="AJ22" s="663"/>
      <c r="AK22" s="663"/>
      <c r="AL22" s="664">
        <v>99.2</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225</v>
      </c>
      <c r="BP22" s="662"/>
      <c r="BQ22" s="662"/>
      <c r="BR22" s="662"/>
      <c r="BS22" s="668" t="s">
        <v>132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1316</v>
      </c>
      <c r="S23" s="660"/>
      <c r="T23" s="660"/>
      <c r="U23" s="660"/>
      <c r="V23" s="660"/>
      <c r="W23" s="660"/>
      <c r="X23" s="660"/>
      <c r="Y23" s="661"/>
      <c r="Z23" s="662">
        <v>0</v>
      </c>
      <c r="AA23" s="662"/>
      <c r="AB23" s="662"/>
      <c r="AC23" s="662"/>
      <c r="AD23" s="663">
        <v>1316</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132</v>
      </c>
      <c r="BP23" s="662"/>
      <c r="BQ23" s="662"/>
      <c r="BR23" s="662"/>
      <c r="BS23" s="668" t="s">
        <v>132</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21957</v>
      </c>
      <c r="S24" s="660"/>
      <c r="T24" s="660"/>
      <c r="U24" s="660"/>
      <c r="V24" s="660"/>
      <c r="W24" s="660"/>
      <c r="X24" s="660"/>
      <c r="Y24" s="661"/>
      <c r="Z24" s="662">
        <v>0.3</v>
      </c>
      <c r="AA24" s="662"/>
      <c r="AB24" s="662"/>
      <c r="AC24" s="662"/>
      <c r="AD24" s="663" t="s">
        <v>225</v>
      </c>
      <c r="AE24" s="663"/>
      <c r="AF24" s="663"/>
      <c r="AG24" s="663"/>
      <c r="AH24" s="663"/>
      <c r="AI24" s="663"/>
      <c r="AJ24" s="663"/>
      <c r="AK24" s="663"/>
      <c r="AL24" s="664" t="s">
        <v>132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225</v>
      </c>
      <c r="BP24" s="662"/>
      <c r="BQ24" s="662"/>
      <c r="BR24" s="662"/>
      <c r="BS24" s="668" t="s">
        <v>131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2699662</v>
      </c>
      <c r="CS24" s="649"/>
      <c r="CT24" s="649"/>
      <c r="CU24" s="649"/>
      <c r="CV24" s="649"/>
      <c r="CW24" s="649"/>
      <c r="CX24" s="649"/>
      <c r="CY24" s="650"/>
      <c r="CZ24" s="653">
        <v>40.700000000000003</v>
      </c>
      <c r="DA24" s="654"/>
      <c r="DB24" s="654"/>
      <c r="DC24" s="673"/>
      <c r="DD24" s="692">
        <v>2077955</v>
      </c>
      <c r="DE24" s="649"/>
      <c r="DF24" s="649"/>
      <c r="DG24" s="649"/>
      <c r="DH24" s="649"/>
      <c r="DI24" s="649"/>
      <c r="DJ24" s="649"/>
      <c r="DK24" s="650"/>
      <c r="DL24" s="692">
        <v>2068927</v>
      </c>
      <c r="DM24" s="649"/>
      <c r="DN24" s="649"/>
      <c r="DO24" s="649"/>
      <c r="DP24" s="649"/>
      <c r="DQ24" s="649"/>
      <c r="DR24" s="649"/>
      <c r="DS24" s="649"/>
      <c r="DT24" s="649"/>
      <c r="DU24" s="649"/>
      <c r="DV24" s="650"/>
      <c r="DW24" s="653">
        <v>53.7</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96533</v>
      </c>
      <c r="S25" s="660"/>
      <c r="T25" s="660"/>
      <c r="U25" s="660"/>
      <c r="V25" s="660"/>
      <c r="W25" s="660"/>
      <c r="X25" s="660"/>
      <c r="Y25" s="661"/>
      <c r="Z25" s="662">
        <v>1.4</v>
      </c>
      <c r="AA25" s="662"/>
      <c r="AB25" s="662"/>
      <c r="AC25" s="662"/>
      <c r="AD25" s="663">
        <v>5611</v>
      </c>
      <c r="AE25" s="663"/>
      <c r="AF25" s="663"/>
      <c r="AG25" s="663"/>
      <c r="AH25" s="663"/>
      <c r="AI25" s="663"/>
      <c r="AJ25" s="663"/>
      <c r="AK25" s="663"/>
      <c r="AL25" s="664">
        <v>0.2</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1145391</v>
      </c>
      <c r="CS25" s="695"/>
      <c r="CT25" s="695"/>
      <c r="CU25" s="695"/>
      <c r="CV25" s="695"/>
      <c r="CW25" s="695"/>
      <c r="CX25" s="695"/>
      <c r="CY25" s="696"/>
      <c r="CZ25" s="664">
        <v>17.2</v>
      </c>
      <c r="DA25" s="693"/>
      <c r="DB25" s="693"/>
      <c r="DC25" s="697"/>
      <c r="DD25" s="668">
        <v>1076825</v>
      </c>
      <c r="DE25" s="695"/>
      <c r="DF25" s="695"/>
      <c r="DG25" s="695"/>
      <c r="DH25" s="695"/>
      <c r="DI25" s="695"/>
      <c r="DJ25" s="695"/>
      <c r="DK25" s="696"/>
      <c r="DL25" s="668">
        <v>1067797</v>
      </c>
      <c r="DM25" s="695"/>
      <c r="DN25" s="695"/>
      <c r="DO25" s="695"/>
      <c r="DP25" s="695"/>
      <c r="DQ25" s="695"/>
      <c r="DR25" s="695"/>
      <c r="DS25" s="695"/>
      <c r="DT25" s="695"/>
      <c r="DU25" s="695"/>
      <c r="DV25" s="696"/>
      <c r="DW25" s="664">
        <v>27.7</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7860</v>
      </c>
      <c r="S26" s="660"/>
      <c r="T26" s="660"/>
      <c r="U26" s="660"/>
      <c r="V26" s="660"/>
      <c r="W26" s="660"/>
      <c r="X26" s="660"/>
      <c r="Y26" s="661"/>
      <c r="Z26" s="662">
        <v>0.1</v>
      </c>
      <c r="AA26" s="662"/>
      <c r="AB26" s="662"/>
      <c r="AC26" s="662"/>
      <c r="AD26" s="663" t="s">
        <v>132</v>
      </c>
      <c r="AE26" s="663"/>
      <c r="AF26" s="663"/>
      <c r="AG26" s="663"/>
      <c r="AH26" s="663"/>
      <c r="AI26" s="663"/>
      <c r="AJ26" s="663"/>
      <c r="AK26" s="663"/>
      <c r="AL26" s="664" t="s">
        <v>132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225</v>
      </c>
      <c r="BP26" s="662"/>
      <c r="BQ26" s="662"/>
      <c r="BR26" s="662"/>
      <c r="BS26" s="668" t="s">
        <v>132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700105</v>
      </c>
      <c r="CS26" s="660"/>
      <c r="CT26" s="660"/>
      <c r="CU26" s="660"/>
      <c r="CV26" s="660"/>
      <c r="CW26" s="660"/>
      <c r="CX26" s="660"/>
      <c r="CY26" s="661"/>
      <c r="CZ26" s="664">
        <v>10.5</v>
      </c>
      <c r="DA26" s="693"/>
      <c r="DB26" s="693"/>
      <c r="DC26" s="697"/>
      <c r="DD26" s="668">
        <v>643177</v>
      </c>
      <c r="DE26" s="660"/>
      <c r="DF26" s="660"/>
      <c r="DG26" s="660"/>
      <c r="DH26" s="660"/>
      <c r="DI26" s="660"/>
      <c r="DJ26" s="660"/>
      <c r="DK26" s="661"/>
      <c r="DL26" s="668" t="s">
        <v>225</v>
      </c>
      <c r="DM26" s="660"/>
      <c r="DN26" s="660"/>
      <c r="DO26" s="660"/>
      <c r="DP26" s="660"/>
      <c r="DQ26" s="660"/>
      <c r="DR26" s="660"/>
      <c r="DS26" s="660"/>
      <c r="DT26" s="660"/>
      <c r="DU26" s="660"/>
      <c r="DV26" s="661"/>
      <c r="DW26" s="664" t="s">
        <v>132</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559783</v>
      </c>
      <c r="S27" s="660"/>
      <c r="T27" s="660"/>
      <c r="U27" s="660"/>
      <c r="V27" s="660"/>
      <c r="W27" s="660"/>
      <c r="X27" s="660"/>
      <c r="Y27" s="661"/>
      <c r="Z27" s="662">
        <v>8.3000000000000007</v>
      </c>
      <c r="AA27" s="662"/>
      <c r="AB27" s="662"/>
      <c r="AC27" s="662"/>
      <c r="AD27" s="663" t="s">
        <v>225</v>
      </c>
      <c r="AE27" s="663"/>
      <c r="AF27" s="663"/>
      <c r="AG27" s="663"/>
      <c r="AH27" s="663"/>
      <c r="AI27" s="663"/>
      <c r="AJ27" s="663"/>
      <c r="AK27" s="663"/>
      <c r="AL27" s="664" t="s">
        <v>132</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783729</v>
      </c>
      <c r="BH27" s="660"/>
      <c r="BI27" s="660"/>
      <c r="BJ27" s="660"/>
      <c r="BK27" s="660"/>
      <c r="BL27" s="660"/>
      <c r="BM27" s="660"/>
      <c r="BN27" s="661"/>
      <c r="BO27" s="662">
        <v>100</v>
      </c>
      <c r="BP27" s="662"/>
      <c r="BQ27" s="662"/>
      <c r="BR27" s="662"/>
      <c r="BS27" s="668" t="s">
        <v>131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772026</v>
      </c>
      <c r="CS27" s="695"/>
      <c r="CT27" s="695"/>
      <c r="CU27" s="695"/>
      <c r="CV27" s="695"/>
      <c r="CW27" s="695"/>
      <c r="CX27" s="695"/>
      <c r="CY27" s="696"/>
      <c r="CZ27" s="664">
        <v>11.6</v>
      </c>
      <c r="DA27" s="693"/>
      <c r="DB27" s="693"/>
      <c r="DC27" s="697"/>
      <c r="DD27" s="668">
        <v>248950</v>
      </c>
      <c r="DE27" s="695"/>
      <c r="DF27" s="695"/>
      <c r="DG27" s="695"/>
      <c r="DH27" s="695"/>
      <c r="DI27" s="695"/>
      <c r="DJ27" s="695"/>
      <c r="DK27" s="696"/>
      <c r="DL27" s="668">
        <v>248950</v>
      </c>
      <c r="DM27" s="695"/>
      <c r="DN27" s="695"/>
      <c r="DO27" s="695"/>
      <c r="DP27" s="695"/>
      <c r="DQ27" s="695"/>
      <c r="DR27" s="695"/>
      <c r="DS27" s="695"/>
      <c r="DT27" s="695"/>
      <c r="DU27" s="695"/>
      <c r="DV27" s="696"/>
      <c r="DW27" s="664">
        <v>6.5</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132</v>
      </c>
      <c r="AA28" s="662"/>
      <c r="AB28" s="662"/>
      <c r="AC28" s="662"/>
      <c r="AD28" s="663" t="s">
        <v>131</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782245</v>
      </c>
      <c r="CS28" s="660"/>
      <c r="CT28" s="660"/>
      <c r="CU28" s="660"/>
      <c r="CV28" s="660"/>
      <c r="CW28" s="660"/>
      <c r="CX28" s="660"/>
      <c r="CY28" s="661"/>
      <c r="CZ28" s="664">
        <v>11.8</v>
      </c>
      <c r="DA28" s="693"/>
      <c r="DB28" s="693"/>
      <c r="DC28" s="697"/>
      <c r="DD28" s="668">
        <v>752180</v>
      </c>
      <c r="DE28" s="660"/>
      <c r="DF28" s="660"/>
      <c r="DG28" s="660"/>
      <c r="DH28" s="660"/>
      <c r="DI28" s="660"/>
      <c r="DJ28" s="660"/>
      <c r="DK28" s="661"/>
      <c r="DL28" s="668">
        <v>752180</v>
      </c>
      <c r="DM28" s="660"/>
      <c r="DN28" s="660"/>
      <c r="DO28" s="660"/>
      <c r="DP28" s="660"/>
      <c r="DQ28" s="660"/>
      <c r="DR28" s="660"/>
      <c r="DS28" s="660"/>
      <c r="DT28" s="660"/>
      <c r="DU28" s="660"/>
      <c r="DV28" s="661"/>
      <c r="DW28" s="664">
        <v>19.5</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585592</v>
      </c>
      <c r="S29" s="660"/>
      <c r="T29" s="660"/>
      <c r="U29" s="660"/>
      <c r="V29" s="660"/>
      <c r="W29" s="660"/>
      <c r="X29" s="660"/>
      <c r="Y29" s="661"/>
      <c r="Z29" s="662">
        <v>8.6</v>
      </c>
      <c r="AA29" s="662"/>
      <c r="AB29" s="662"/>
      <c r="AC29" s="662"/>
      <c r="AD29" s="663" t="s">
        <v>132</v>
      </c>
      <c r="AE29" s="663"/>
      <c r="AF29" s="663"/>
      <c r="AG29" s="663"/>
      <c r="AH29" s="663"/>
      <c r="AI29" s="663"/>
      <c r="AJ29" s="663"/>
      <c r="AK29" s="663"/>
      <c r="AL29" s="664" t="s">
        <v>225</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782078</v>
      </c>
      <c r="CS29" s="695"/>
      <c r="CT29" s="695"/>
      <c r="CU29" s="695"/>
      <c r="CV29" s="695"/>
      <c r="CW29" s="695"/>
      <c r="CX29" s="695"/>
      <c r="CY29" s="696"/>
      <c r="CZ29" s="664">
        <v>11.8</v>
      </c>
      <c r="DA29" s="693"/>
      <c r="DB29" s="693"/>
      <c r="DC29" s="697"/>
      <c r="DD29" s="668">
        <v>752013</v>
      </c>
      <c r="DE29" s="695"/>
      <c r="DF29" s="695"/>
      <c r="DG29" s="695"/>
      <c r="DH29" s="695"/>
      <c r="DI29" s="695"/>
      <c r="DJ29" s="695"/>
      <c r="DK29" s="696"/>
      <c r="DL29" s="668">
        <v>752013</v>
      </c>
      <c r="DM29" s="695"/>
      <c r="DN29" s="695"/>
      <c r="DO29" s="695"/>
      <c r="DP29" s="695"/>
      <c r="DQ29" s="695"/>
      <c r="DR29" s="695"/>
      <c r="DS29" s="695"/>
      <c r="DT29" s="695"/>
      <c r="DU29" s="695"/>
      <c r="DV29" s="696"/>
      <c r="DW29" s="664">
        <v>19.5</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16428</v>
      </c>
      <c r="S30" s="660"/>
      <c r="T30" s="660"/>
      <c r="U30" s="660"/>
      <c r="V30" s="660"/>
      <c r="W30" s="660"/>
      <c r="X30" s="660"/>
      <c r="Y30" s="661"/>
      <c r="Z30" s="662">
        <v>0.2</v>
      </c>
      <c r="AA30" s="662"/>
      <c r="AB30" s="662"/>
      <c r="AC30" s="662"/>
      <c r="AD30" s="663">
        <v>12622</v>
      </c>
      <c r="AE30" s="663"/>
      <c r="AF30" s="663"/>
      <c r="AG30" s="663"/>
      <c r="AH30" s="663"/>
      <c r="AI30" s="663"/>
      <c r="AJ30" s="663"/>
      <c r="AK30" s="663"/>
      <c r="AL30" s="664">
        <v>0.3</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98.5</v>
      </c>
      <c r="BH30" s="720"/>
      <c r="BI30" s="720"/>
      <c r="BJ30" s="720"/>
      <c r="BK30" s="720"/>
      <c r="BL30" s="720"/>
      <c r="BM30" s="654">
        <v>93.8</v>
      </c>
      <c r="BN30" s="720"/>
      <c r="BO30" s="720"/>
      <c r="BP30" s="720"/>
      <c r="BQ30" s="721"/>
      <c r="BR30" s="719">
        <v>98.4</v>
      </c>
      <c r="BS30" s="720"/>
      <c r="BT30" s="720"/>
      <c r="BU30" s="720"/>
      <c r="BV30" s="720"/>
      <c r="BW30" s="720"/>
      <c r="BX30" s="654">
        <v>92.6</v>
      </c>
      <c r="BY30" s="720"/>
      <c r="BZ30" s="720"/>
      <c r="CA30" s="720"/>
      <c r="CB30" s="721"/>
      <c r="CD30" s="724"/>
      <c r="CE30" s="725"/>
      <c r="CF30" s="674" t="s">
        <v>308</v>
      </c>
      <c r="CG30" s="675"/>
      <c r="CH30" s="675"/>
      <c r="CI30" s="675"/>
      <c r="CJ30" s="675"/>
      <c r="CK30" s="675"/>
      <c r="CL30" s="675"/>
      <c r="CM30" s="675"/>
      <c r="CN30" s="675"/>
      <c r="CO30" s="675"/>
      <c r="CP30" s="675"/>
      <c r="CQ30" s="676"/>
      <c r="CR30" s="659">
        <v>733743</v>
      </c>
      <c r="CS30" s="660"/>
      <c r="CT30" s="660"/>
      <c r="CU30" s="660"/>
      <c r="CV30" s="660"/>
      <c r="CW30" s="660"/>
      <c r="CX30" s="660"/>
      <c r="CY30" s="661"/>
      <c r="CZ30" s="664">
        <v>11</v>
      </c>
      <c r="DA30" s="693"/>
      <c r="DB30" s="693"/>
      <c r="DC30" s="697"/>
      <c r="DD30" s="668">
        <v>706575</v>
      </c>
      <c r="DE30" s="660"/>
      <c r="DF30" s="660"/>
      <c r="DG30" s="660"/>
      <c r="DH30" s="660"/>
      <c r="DI30" s="660"/>
      <c r="DJ30" s="660"/>
      <c r="DK30" s="661"/>
      <c r="DL30" s="668">
        <v>706575</v>
      </c>
      <c r="DM30" s="660"/>
      <c r="DN30" s="660"/>
      <c r="DO30" s="660"/>
      <c r="DP30" s="660"/>
      <c r="DQ30" s="660"/>
      <c r="DR30" s="660"/>
      <c r="DS30" s="660"/>
      <c r="DT30" s="660"/>
      <c r="DU30" s="660"/>
      <c r="DV30" s="661"/>
      <c r="DW30" s="664">
        <v>18.399999999999999</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196961</v>
      </c>
      <c r="S31" s="660"/>
      <c r="T31" s="660"/>
      <c r="U31" s="660"/>
      <c r="V31" s="660"/>
      <c r="W31" s="660"/>
      <c r="X31" s="660"/>
      <c r="Y31" s="661"/>
      <c r="Z31" s="662">
        <v>2.9</v>
      </c>
      <c r="AA31" s="662"/>
      <c r="AB31" s="662"/>
      <c r="AC31" s="662"/>
      <c r="AD31" s="663" t="s">
        <v>225</v>
      </c>
      <c r="AE31" s="663"/>
      <c r="AF31" s="663"/>
      <c r="AG31" s="663"/>
      <c r="AH31" s="663"/>
      <c r="AI31" s="663"/>
      <c r="AJ31" s="663"/>
      <c r="AK31" s="663"/>
      <c r="AL31" s="664" t="s">
        <v>132</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98.8</v>
      </c>
      <c r="BH31" s="695"/>
      <c r="BI31" s="695"/>
      <c r="BJ31" s="695"/>
      <c r="BK31" s="695"/>
      <c r="BL31" s="695"/>
      <c r="BM31" s="665">
        <v>96.7</v>
      </c>
      <c r="BN31" s="717"/>
      <c r="BO31" s="717"/>
      <c r="BP31" s="717"/>
      <c r="BQ31" s="718"/>
      <c r="BR31" s="716">
        <v>99.1</v>
      </c>
      <c r="BS31" s="695"/>
      <c r="BT31" s="695"/>
      <c r="BU31" s="695"/>
      <c r="BV31" s="695"/>
      <c r="BW31" s="695"/>
      <c r="BX31" s="665">
        <v>96.3</v>
      </c>
      <c r="BY31" s="717"/>
      <c r="BZ31" s="717"/>
      <c r="CA31" s="717"/>
      <c r="CB31" s="718"/>
      <c r="CD31" s="724"/>
      <c r="CE31" s="725"/>
      <c r="CF31" s="674" t="s">
        <v>312</v>
      </c>
      <c r="CG31" s="675"/>
      <c r="CH31" s="675"/>
      <c r="CI31" s="675"/>
      <c r="CJ31" s="675"/>
      <c r="CK31" s="675"/>
      <c r="CL31" s="675"/>
      <c r="CM31" s="675"/>
      <c r="CN31" s="675"/>
      <c r="CO31" s="675"/>
      <c r="CP31" s="675"/>
      <c r="CQ31" s="676"/>
      <c r="CR31" s="659">
        <v>48335</v>
      </c>
      <c r="CS31" s="695"/>
      <c r="CT31" s="695"/>
      <c r="CU31" s="695"/>
      <c r="CV31" s="695"/>
      <c r="CW31" s="695"/>
      <c r="CX31" s="695"/>
      <c r="CY31" s="696"/>
      <c r="CZ31" s="664">
        <v>0.7</v>
      </c>
      <c r="DA31" s="693"/>
      <c r="DB31" s="693"/>
      <c r="DC31" s="697"/>
      <c r="DD31" s="668">
        <v>45438</v>
      </c>
      <c r="DE31" s="695"/>
      <c r="DF31" s="695"/>
      <c r="DG31" s="695"/>
      <c r="DH31" s="695"/>
      <c r="DI31" s="695"/>
      <c r="DJ31" s="695"/>
      <c r="DK31" s="696"/>
      <c r="DL31" s="668">
        <v>45438</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163673</v>
      </c>
      <c r="S32" s="660"/>
      <c r="T32" s="660"/>
      <c r="U32" s="660"/>
      <c r="V32" s="660"/>
      <c r="W32" s="660"/>
      <c r="X32" s="660"/>
      <c r="Y32" s="661"/>
      <c r="Z32" s="662">
        <v>2.4</v>
      </c>
      <c r="AA32" s="662"/>
      <c r="AB32" s="662"/>
      <c r="AC32" s="662"/>
      <c r="AD32" s="663" t="s">
        <v>132</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97.9</v>
      </c>
      <c r="BH32" s="729"/>
      <c r="BI32" s="729"/>
      <c r="BJ32" s="729"/>
      <c r="BK32" s="729"/>
      <c r="BL32" s="729"/>
      <c r="BM32" s="730">
        <v>90.4</v>
      </c>
      <c r="BN32" s="729"/>
      <c r="BO32" s="729"/>
      <c r="BP32" s="729"/>
      <c r="BQ32" s="731"/>
      <c r="BR32" s="728">
        <v>97.6</v>
      </c>
      <c r="BS32" s="729"/>
      <c r="BT32" s="729"/>
      <c r="BU32" s="729"/>
      <c r="BV32" s="729"/>
      <c r="BW32" s="729"/>
      <c r="BX32" s="730">
        <v>88.3</v>
      </c>
      <c r="BY32" s="729"/>
      <c r="BZ32" s="729"/>
      <c r="CA32" s="729"/>
      <c r="CB32" s="731"/>
      <c r="CD32" s="726"/>
      <c r="CE32" s="727"/>
      <c r="CF32" s="674" t="s">
        <v>315</v>
      </c>
      <c r="CG32" s="675"/>
      <c r="CH32" s="675"/>
      <c r="CI32" s="675"/>
      <c r="CJ32" s="675"/>
      <c r="CK32" s="675"/>
      <c r="CL32" s="675"/>
      <c r="CM32" s="675"/>
      <c r="CN32" s="675"/>
      <c r="CO32" s="675"/>
      <c r="CP32" s="675"/>
      <c r="CQ32" s="676"/>
      <c r="CR32" s="659">
        <v>167</v>
      </c>
      <c r="CS32" s="660"/>
      <c r="CT32" s="660"/>
      <c r="CU32" s="660"/>
      <c r="CV32" s="660"/>
      <c r="CW32" s="660"/>
      <c r="CX32" s="660"/>
      <c r="CY32" s="661"/>
      <c r="CZ32" s="664">
        <v>0</v>
      </c>
      <c r="DA32" s="693"/>
      <c r="DB32" s="693"/>
      <c r="DC32" s="697"/>
      <c r="DD32" s="668">
        <v>167</v>
      </c>
      <c r="DE32" s="660"/>
      <c r="DF32" s="660"/>
      <c r="DG32" s="660"/>
      <c r="DH32" s="660"/>
      <c r="DI32" s="660"/>
      <c r="DJ32" s="660"/>
      <c r="DK32" s="661"/>
      <c r="DL32" s="668">
        <v>167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141349</v>
      </c>
      <c r="S33" s="660"/>
      <c r="T33" s="660"/>
      <c r="U33" s="660"/>
      <c r="V33" s="660"/>
      <c r="W33" s="660"/>
      <c r="X33" s="660"/>
      <c r="Y33" s="661"/>
      <c r="Z33" s="662">
        <v>2.1</v>
      </c>
      <c r="AA33" s="662"/>
      <c r="AB33" s="662"/>
      <c r="AC33" s="662"/>
      <c r="AD33" s="663" t="s">
        <v>132</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2557420</v>
      </c>
      <c r="CS33" s="695"/>
      <c r="CT33" s="695"/>
      <c r="CU33" s="695"/>
      <c r="CV33" s="695"/>
      <c r="CW33" s="695"/>
      <c r="CX33" s="695"/>
      <c r="CY33" s="696"/>
      <c r="CZ33" s="664">
        <v>38.5</v>
      </c>
      <c r="DA33" s="693"/>
      <c r="DB33" s="693"/>
      <c r="DC33" s="697"/>
      <c r="DD33" s="668">
        <v>1986245</v>
      </c>
      <c r="DE33" s="695"/>
      <c r="DF33" s="695"/>
      <c r="DG33" s="695"/>
      <c r="DH33" s="695"/>
      <c r="DI33" s="695"/>
      <c r="DJ33" s="695"/>
      <c r="DK33" s="696"/>
      <c r="DL33" s="668">
        <v>1570892</v>
      </c>
      <c r="DM33" s="695"/>
      <c r="DN33" s="695"/>
      <c r="DO33" s="695"/>
      <c r="DP33" s="695"/>
      <c r="DQ33" s="695"/>
      <c r="DR33" s="695"/>
      <c r="DS33" s="695"/>
      <c r="DT33" s="695"/>
      <c r="DU33" s="695"/>
      <c r="DV33" s="696"/>
      <c r="DW33" s="664">
        <v>40.799999999999997</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205578</v>
      </c>
      <c r="S34" s="660"/>
      <c r="T34" s="660"/>
      <c r="U34" s="660"/>
      <c r="V34" s="660"/>
      <c r="W34" s="660"/>
      <c r="X34" s="660"/>
      <c r="Y34" s="661"/>
      <c r="Z34" s="662">
        <v>3</v>
      </c>
      <c r="AA34" s="662"/>
      <c r="AB34" s="662"/>
      <c r="AC34" s="662"/>
      <c r="AD34" s="663">
        <v>11269</v>
      </c>
      <c r="AE34" s="663"/>
      <c r="AF34" s="663"/>
      <c r="AG34" s="663"/>
      <c r="AH34" s="663"/>
      <c r="AI34" s="663"/>
      <c r="AJ34" s="663"/>
      <c r="AK34" s="663"/>
      <c r="AL34" s="664">
        <v>0.3</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855559</v>
      </c>
      <c r="CS34" s="660"/>
      <c r="CT34" s="660"/>
      <c r="CU34" s="660"/>
      <c r="CV34" s="660"/>
      <c r="CW34" s="660"/>
      <c r="CX34" s="660"/>
      <c r="CY34" s="661"/>
      <c r="CZ34" s="664">
        <v>12.9</v>
      </c>
      <c r="DA34" s="693"/>
      <c r="DB34" s="693"/>
      <c r="DC34" s="697"/>
      <c r="DD34" s="668">
        <v>668613</v>
      </c>
      <c r="DE34" s="660"/>
      <c r="DF34" s="660"/>
      <c r="DG34" s="660"/>
      <c r="DH34" s="660"/>
      <c r="DI34" s="660"/>
      <c r="DJ34" s="660"/>
      <c r="DK34" s="661"/>
      <c r="DL34" s="668">
        <v>504608</v>
      </c>
      <c r="DM34" s="660"/>
      <c r="DN34" s="660"/>
      <c r="DO34" s="660"/>
      <c r="DP34" s="660"/>
      <c r="DQ34" s="660"/>
      <c r="DR34" s="660"/>
      <c r="DS34" s="660"/>
      <c r="DT34" s="660"/>
      <c r="DU34" s="660"/>
      <c r="DV34" s="661"/>
      <c r="DW34" s="664">
        <v>13.1</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882000</v>
      </c>
      <c r="S35" s="660"/>
      <c r="T35" s="660"/>
      <c r="U35" s="660"/>
      <c r="V35" s="660"/>
      <c r="W35" s="660"/>
      <c r="X35" s="660"/>
      <c r="Y35" s="661"/>
      <c r="Z35" s="662">
        <v>13</v>
      </c>
      <c r="AA35" s="662"/>
      <c r="AB35" s="662"/>
      <c r="AC35" s="662"/>
      <c r="AD35" s="663" t="s">
        <v>132</v>
      </c>
      <c r="AE35" s="663"/>
      <c r="AF35" s="663"/>
      <c r="AG35" s="663"/>
      <c r="AH35" s="663"/>
      <c r="AI35" s="663"/>
      <c r="AJ35" s="663"/>
      <c r="AK35" s="663"/>
      <c r="AL35" s="664" t="s">
        <v>132</v>
      </c>
      <c r="AM35" s="665"/>
      <c r="AN35" s="665"/>
      <c r="AO35" s="666"/>
      <c r="AP35" s="214"/>
      <c r="AQ35" s="732" t="s">
        <v>323</v>
      </c>
      <c r="AR35" s="733"/>
      <c r="AS35" s="733"/>
      <c r="AT35" s="733"/>
      <c r="AU35" s="733"/>
      <c r="AV35" s="733"/>
      <c r="AW35" s="733"/>
      <c r="AX35" s="733"/>
      <c r="AY35" s="734"/>
      <c r="AZ35" s="648">
        <v>586381</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12792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37109</v>
      </c>
      <c r="CS35" s="695"/>
      <c r="CT35" s="695"/>
      <c r="CU35" s="695"/>
      <c r="CV35" s="695"/>
      <c r="CW35" s="695"/>
      <c r="CX35" s="695"/>
      <c r="CY35" s="696"/>
      <c r="CZ35" s="664">
        <v>0.6</v>
      </c>
      <c r="DA35" s="693"/>
      <c r="DB35" s="693"/>
      <c r="DC35" s="697"/>
      <c r="DD35" s="668">
        <v>29573</v>
      </c>
      <c r="DE35" s="695"/>
      <c r="DF35" s="695"/>
      <c r="DG35" s="695"/>
      <c r="DH35" s="695"/>
      <c r="DI35" s="695"/>
      <c r="DJ35" s="695"/>
      <c r="DK35" s="696"/>
      <c r="DL35" s="668">
        <v>25516</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225</v>
      </c>
      <c r="AE36" s="663"/>
      <c r="AF36" s="663"/>
      <c r="AG36" s="663"/>
      <c r="AH36" s="663"/>
      <c r="AI36" s="663"/>
      <c r="AJ36" s="663"/>
      <c r="AK36" s="663"/>
      <c r="AL36" s="664" t="s">
        <v>225</v>
      </c>
      <c r="AM36" s="665"/>
      <c r="AN36" s="665"/>
      <c r="AO36" s="666"/>
      <c r="AQ36" s="736" t="s">
        <v>327</v>
      </c>
      <c r="AR36" s="737"/>
      <c r="AS36" s="737"/>
      <c r="AT36" s="737"/>
      <c r="AU36" s="737"/>
      <c r="AV36" s="737"/>
      <c r="AW36" s="737"/>
      <c r="AX36" s="737"/>
      <c r="AY36" s="738"/>
      <c r="AZ36" s="659">
        <v>59510</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-141</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967074</v>
      </c>
      <c r="CS36" s="660"/>
      <c r="CT36" s="660"/>
      <c r="CU36" s="660"/>
      <c r="CV36" s="660"/>
      <c r="CW36" s="660"/>
      <c r="CX36" s="660"/>
      <c r="CY36" s="661"/>
      <c r="CZ36" s="664">
        <v>14.6</v>
      </c>
      <c r="DA36" s="693"/>
      <c r="DB36" s="693"/>
      <c r="DC36" s="697"/>
      <c r="DD36" s="668">
        <v>752547</v>
      </c>
      <c r="DE36" s="660"/>
      <c r="DF36" s="660"/>
      <c r="DG36" s="660"/>
      <c r="DH36" s="660"/>
      <c r="DI36" s="660"/>
      <c r="DJ36" s="660"/>
      <c r="DK36" s="661"/>
      <c r="DL36" s="668">
        <v>655117</v>
      </c>
      <c r="DM36" s="660"/>
      <c r="DN36" s="660"/>
      <c r="DO36" s="660"/>
      <c r="DP36" s="660"/>
      <c r="DQ36" s="660"/>
      <c r="DR36" s="660"/>
      <c r="DS36" s="660"/>
      <c r="DT36" s="660"/>
      <c r="DU36" s="660"/>
      <c r="DV36" s="661"/>
      <c r="DW36" s="664">
        <v>17</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157700</v>
      </c>
      <c r="S37" s="660"/>
      <c r="T37" s="660"/>
      <c r="U37" s="660"/>
      <c r="V37" s="660"/>
      <c r="W37" s="660"/>
      <c r="X37" s="660"/>
      <c r="Y37" s="661"/>
      <c r="Z37" s="662">
        <v>2.2999999999999998</v>
      </c>
      <c r="AA37" s="662"/>
      <c r="AB37" s="662"/>
      <c r="AC37" s="662"/>
      <c r="AD37" s="663" t="s">
        <v>132</v>
      </c>
      <c r="AE37" s="663"/>
      <c r="AF37" s="663"/>
      <c r="AG37" s="663"/>
      <c r="AH37" s="663"/>
      <c r="AI37" s="663"/>
      <c r="AJ37" s="663"/>
      <c r="AK37" s="663"/>
      <c r="AL37" s="664" t="s">
        <v>132</v>
      </c>
      <c r="AM37" s="665"/>
      <c r="AN37" s="665"/>
      <c r="AO37" s="666"/>
      <c r="AQ37" s="736" t="s">
        <v>331</v>
      </c>
      <c r="AR37" s="737"/>
      <c r="AS37" s="737"/>
      <c r="AT37" s="737"/>
      <c r="AU37" s="737"/>
      <c r="AV37" s="737"/>
      <c r="AW37" s="737"/>
      <c r="AX37" s="737"/>
      <c r="AY37" s="738"/>
      <c r="AZ37" s="659">
        <v>48664</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1592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463426</v>
      </c>
      <c r="CS37" s="695"/>
      <c r="CT37" s="695"/>
      <c r="CU37" s="695"/>
      <c r="CV37" s="695"/>
      <c r="CW37" s="695"/>
      <c r="CX37" s="695"/>
      <c r="CY37" s="696"/>
      <c r="CZ37" s="664">
        <v>7</v>
      </c>
      <c r="DA37" s="693"/>
      <c r="DB37" s="693"/>
      <c r="DC37" s="697"/>
      <c r="DD37" s="668">
        <v>463426</v>
      </c>
      <c r="DE37" s="695"/>
      <c r="DF37" s="695"/>
      <c r="DG37" s="695"/>
      <c r="DH37" s="695"/>
      <c r="DI37" s="695"/>
      <c r="DJ37" s="695"/>
      <c r="DK37" s="696"/>
      <c r="DL37" s="668">
        <v>463426</v>
      </c>
      <c r="DM37" s="695"/>
      <c r="DN37" s="695"/>
      <c r="DO37" s="695"/>
      <c r="DP37" s="695"/>
      <c r="DQ37" s="695"/>
      <c r="DR37" s="695"/>
      <c r="DS37" s="695"/>
      <c r="DT37" s="695"/>
      <c r="DU37" s="695"/>
      <c r="DV37" s="696"/>
      <c r="DW37" s="664">
        <v>12</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6780032</v>
      </c>
      <c r="S38" s="740"/>
      <c r="T38" s="740"/>
      <c r="U38" s="740"/>
      <c r="V38" s="740"/>
      <c r="W38" s="740"/>
      <c r="X38" s="740"/>
      <c r="Y38" s="741"/>
      <c r="Z38" s="742">
        <v>100</v>
      </c>
      <c r="AA38" s="742"/>
      <c r="AB38" s="742"/>
      <c r="AC38" s="742"/>
      <c r="AD38" s="743">
        <v>3692282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12732</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2856</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514139</v>
      </c>
      <c r="CS38" s="660"/>
      <c r="CT38" s="660"/>
      <c r="CU38" s="660"/>
      <c r="CV38" s="660"/>
      <c r="CW38" s="660"/>
      <c r="CX38" s="660"/>
      <c r="CY38" s="661"/>
      <c r="CZ38" s="664">
        <v>7.7</v>
      </c>
      <c r="DA38" s="693"/>
      <c r="DB38" s="693"/>
      <c r="DC38" s="697"/>
      <c r="DD38" s="668">
        <v>423540</v>
      </c>
      <c r="DE38" s="660"/>
      <c r="DF38" s="660"/>
      <c r="DG38" s="660"/>
      <c r="DH38" s="660"/>
      <c r="DI38" s="660"/>
      <c r="DJ38" s="660"/>
      <c r="DK38" s="661"/>
      <c r="DL38" s="668">
        <v>380783</v>
      </c>
      <c r="DM38" s="660"/>
      <c r="DN38" s="660"/>
      <c r="DO38" s="660"/>
      <c r="DP38" s="660"/>
      <c r="DQ38" s="660"/>
      <c r="DR38" s="660"/>
      <c r="DS38" s="660"/>
      <c r="DT38" s="660"/>
      <c r="DU38" s="660"/>
      <c r="DV38" s="661"/>
      <c r="DW38" s="664">
        <v>9.9</v>
      </c>
      <c r="DX38" s="693"/>
      <c r="DY38" s="693"/>
      <c r="DZ38" s="693"/>
      <c r="EA38" s="693"/>
      <c r="EB38" s="693"/>
      <c r="EC38" s="694"/>
    </row>
    <row r="39" spans="2:133" ht="11.25" customHeight="1">
      <c r="AQ39" s="736" t="s">
        <v>338</v>
      </c>
      <c r="AR39" s="737"/>
      <c r="AS39" s="737"/>
      <c r="AT39" s="737"/>
      <c r="AU39" s="737"/>
      <c r="AV39" s="737"/>
      <c r="AW39" s="737"/>
      <c r="AX39" s="737"/>
      <c r="AY39" s="738"/>
      <c r="AZ39" s="659">
        <v>1556</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99</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109569</v>
      </c>
      <c r="CS39" s="695"/>
      <c r="CT39" s="695"/>
      <c r="CU39" s="695"/>
      <c r="CV39" s="695"/>
      <c r="CW39" s="695"/>
      <c r="CX39" s="695"/>
      <c r="CY39" s="696"/>
      <c r="CZ39" s="664">
        <v>1.7</v>
      </c>
      <c r="DA39" s="693"/>
      <c r="DB39" s="693"/>
      <c r="DC39" s="697"/>
      <c r="DD39" s="668">
        <v>106854</v>
      </c>
      <c r="DE39" s="695"/>
      <c r="DF39" s="695"/>
      <c r="DG39" s="695"/>
      <c r="DH39" s="695"/>
      <c r="DI39" s="695"/>
      <c r="DJ39" s="695"/>
      <c r="DK39" s="696"/>
      <c r="DL39" s="668" t="s">
        <v>132</v>
      </c>
      <c r="DM39" s="695"/>
      <c r="DN39" s="695"/>
      <c r="DO39" s="695"/>
      <c r="DP39" s="695"/>
      <c r="DQ39" s="695"/>
      <c r="DR39" s="695"/>
      <c r="DS39" s="695"/>
      <c r="DT39" s="695"/>
      <c r="DU39" s="695"/>
      <c r="DV39" s="696"/>
      <c r="DW39" s="664" t="s">
        <v>132</v>
      </c>
      <c r="DX39" s="693"/>
      <c r="DY39" s="693"/>
      <c r="DZ39" s="693"/>
      <c r="EA39" s="693"/>
      <c r="EB39" s="693"/>
      <c r="EC39" s="694"/>
    </row>
    <row r="40" spans="2:133" ht="11.25" customHeight="1">
      <c r="AQ40" s="736" t="s">
        <v>342</v>
      </c>
      <c r="AR40" s="737"/>
      <c r="AS40" s="737"/>
      <c r="AT40" s="737"/>
      <c r="AU40" s="737"/>
      <c r="AV40" s="737"/>
      <c r="AW40" s="737"/>
      <c r="AX40" s="737"/>
      <c r="AY40" s="738"/>
      <c r="AZ40" s="659">
        <v>101558</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132</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73970</v>
      </c>
      <c r="CS40" s="660"/>
      <c r="CT40" s="660"/>
      <c r="CU40" s="660"/>
      <c r="CV40" s="660"/>
      <c r="CW40" s="660"/>
      <c r="CX40" s="660"/>
      <c r="CY40" s="661"/>
      <c r="CZ40" s="664">
        <v>1.1000000000000001</v>
      </c>
      <c r="DA40" s="693"/>
      <c r="DB40" s="693"/>
      <c r="DC40" s="697"/>
      <c r="DD40" s="668">
        <v>5118</v>
      </c>
      <c r="DE40" s="660"/>
      <c r="DF40" s="660"/>
      <c r="DG40" s="660"/>
      <c r="DH40" s="660"/>
      <c r="DI40" s="660"/>
      <c r="DJ40" s="660"/>
      <c r="DK40" s="661"/>
      <c r="DL40" s="668">
        <v>4868</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335</v>
      </c>
      <c r="AR41" s="747"/>
      <c r="AS41" s="747"/>
      <c r="AT41" s="747"/>
      <c r="AU41" s="747"/>
      <c r="AV41" s="747"/>
      <c r="AW41" s="747"/>
      <c r="AX41" s="747"/>
      <c r="AY41" s="748"/>
      <c r="AZ41" s="739">
        <v>362361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293</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225</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1383436</v>
      </c>
      <c r="CS42" s="660"/>
      <c r="CT42" s="660"/>
      <c r="CU42" s="660"/>
      <c r="CV42" s="660"/>
      <c r="CW42" s="660"/>
      <c r="CX42" s="660"/>
      <c r="CY42" s="661"/>
      <c r="CZ42" s="664">
        <v>20.8</v>
      </c>
      <c r="DA42" s="665"/>
      <c r="DB42" s="665"/>
      <c r="DC42" s="760"/>
      <c r="DD42" s="668">
        <v>330184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14246</v>
      </c>
      <c r="CS43" s="695"/>
      <c r="CT43" s="695"/>
      <c r="CU43" s="695"/>
      <c r="CV43" s="695"/>
      <c r="CW43" s="695"/>
      <c r="CX43" s="695"/>
      <c r="CY43" s="696"/>
      <c r="CZ43" s="664">
        <v>0.2</v>
      </c>
      <c r="DA43" s="693"/>
      <c r="DB43" s="693"/>
      <c r="DC43" s="697"/>
      <c r="DD43" s="668">
        <v>13268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1360285</v>
      </c>
      <c r="CS44" s="660"/>
      <c r="CT44" s="660"/>
      <c r="CU44" s="660"/>
      <c r="CV44" s="660"/>
      <c r="CW44" s="660"/>
      <c r="CX44" s="660"/>
      <c r="CY44" s="661"/>
      <c r="CZ44" s="664">
        <v>20.5</v>
      </c>
      <c r="DA44" s="665"/>
      <c r="DB44" s="665"/>
      <c r="DC44" s="760"/>
      <c r="DD44" s="668">
        <v>319193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488929</v>
      </c>
      <c r="CS45" s="695"/>
      <c r="CT45" s="695"/>
      <c r="CU45" s="695"/>
      <c r="CV45" s="695"/>
      <c r="CW45" s="695"/>
      <c r="CX45" s="695"/>
      <c r="CY45" s="696"/>
      <c r="CZ45" s="664">
        <v>7.4</v>
      </c>
      <c r="DA45" s="693"/>
      <c r="DB45" s="693"/>
      <c r="DC45" s="697"/>
      <c r="DD45" s="668">
        <v>49767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839064</v>
      </c>
      <c r="CS46" s="660"/>
      <c r="CT46" s="660"/>
      <c r="CU46" s="660"/>
      <c r="CV46" s="660"/>
      <c r="CW46" s="660"/>
      <c r="CX46" s="660"/>
      <c r="CY46" s="661"/>
      <c r="CZ46" s="664">
        <v>12.6</v>
      </c>
      <c r="DA46" s="665"/>
      <c r="DB46" s="665"/>
      <c r="DC46" s="760"/>
      <c r="DD46" s="668">
        <v>239834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23151</v>
      </c>
      <c r="CS47" s="695"/>
      <c r="CT47" s="695"/>
      <c r="CU47" s="695"/>
      <c r="CV47" s="695"/>
      <c r="CW47" s="695"/>
      <c r="CX47" s="695"/>
      <c r="CY47" s="696"/>
      <c r="CZ47" s="664">
        <v>0.3</v>
      </c>
      <c r="DA47" s="693"/>
      <c r="DB47" s="693"/>
      <c r="DC47" s="697"/>
      <c r="DD47" s="668">
        <v>10991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6640518</v>
      </c>
      <c r="CS49" s="729"/>
      <c r="CT49" s="729"/>
      <c r="CU49" s="729"/>
      <c r="CV49" s="729"/>
      <c r="CW49" s="729"/>
      <c r="CX49" s="729"/>
      <c r="CY49" s="761"/>
      <c r="CZ49" s="744">
        <v>100</v>
      </c>
      <c r="DA49" s="762"/>
      <c r="DB49" s="762"/>
      <c r="DC49" s="763"/>
      <c r="DD49" s="764">
        <v>4394384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bZaPVaHm9ovcAyOWDHhik1p6WnyEboVLLWI5+uZ7dsmQPlFPf4lb/F3u3IvvgtsOyib6XtTm4GiODl0E3iGg==" saltValue="LmZiv1mQcpeetQ0Nz9mIC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6783</v>
      </c>
      <c r="R7" s="795"/>
      <c r="S7" s="795"/>
      <c r="T7" s="795"/>
      <c r="U7" s="795"/>
      <c r="V7" s="795">
        <v>6644</v>
      </c>
      <c r="W7" s="795"/>
      <c r="X7" s="795"/>
      <c r="Y7" s="795"/>
      <c r="Z7" s="795"/>
      <c r="AA7" s="795">
        <v>140</v>
      </c>
      <c r="AB7" s="795"/>
      <c r="AC7" s="795"/>
      <c r="AD7" s="795"/>
      <c r="AE7" s="796"/>
      <c r="AF7" s="797">
        <v>55</v>
      </c>
      <c r="AG7" s="798"/>
      <c r="AH7" s="798"/>
      <c r="AI7" s="798"/>
      <c r="AJ7" s="799"/>
      <c r="AK7" s="834">
        <v>163</v>
      </c>
      <c r="AL7" s="835"/>
      <c r="AM7" s="835"/>
      <c r="AN7" s="835"/>
      <c r="AO7" s="835"/>
      <c r="AP7" s="835">
        <v>7906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-17</v>
      </c>
      <c r="CI7" s="832"/>
      <c r="CJ7" s="832"/>
      <c r="CK7" s="832"/>
      <c r="CL7" s="833"/>
      <c r="CM7" s="831">
        <v>270</v>
      </c>
      <c r="CN7" s="832"/>
      <c r="CO7" s="832"/>
      <c r="CP7" s="832"/>
      <c r="CQ7" s="833"/>
      <c r="CR7" s="831">
        <v>37</v>
      </c>
      <c r="CS7" s="832"/>
      <c r="CT7" s="832"/>
      <c r="CU7" s="832"/>
      <c r="CV7" s="833"/>
      <c r="CW7" s="831" t="s">
        <v>587</v>
      </c>
      <c r="CX7" s="832"/>
      <c r="CY7" s="832"/>
      <c r="CZ7" s="832"/>
      <c r="DA7" s="833"/>
      <c r="DB7" s="831">
        <v>33</v>
      </c>
      <c r="DC7" s="832"/>
      <c r="DD7" s="832"/>
      <c r="DE7" s="832"/>
      <c r="DF7" s="833"/>
      <c r="DG7" s="831" t="s">
        <v>589</v>
      </c>
      <c r="DH7" s="832"/>
      <c r="DI7" s="832"/>
      <c r="DJ7" s="832"/>
      <c r="DK7" s="833"/>
      <c r="DL7" s="831" t="s">
        <v>589</v>
      </c>
      <c r="DM7" s="832"/>
      <c r="DN7" s="832"/>
      <c r="DO7" s="832"/>
      <c r="DP7" s="833"/>
      <c r="DQ7" s="831" t="s">
        <v>589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595</v>
      </c>
      <c r="BS8" s="828" t="s">
        <v>583</v>
      </c>
      <c r="BT8" s="829"/>
      <c r="BU8" s="829"/>
      <c r="BV8" s="829"/>
      <c r="BW8" s="829"/>
      <c r="BX8" s="829"/>
      <c r="BY8" s="829"/>
      <c r="BZ8" s="829"/>
      <c r="CA8" s="829"/>
      <c r="CB8" s="829"/>
      <c r="CC8" s="829"/>
      <c r="CD8" s="829"/>
      <c r="CE8" s="829"/>
      <c r="CF8" s="829"/>
      <c r="CG8" s="830"/>
      <c r="CH8" s="841">
        <v>-2</v>
      </c>
      <c r="CI8" s="842"/>
      <c r="CJ8" s="842"/>
      <c r="CK8" s="842"/>
      <c r="CL8" s="843"/>
      <c r="CM8" s="841">
        <v>251</v>
      </c>
      <c r="CN8" s="842"/>
      <c r="CO8" s="842"/>
      <c r="CP8" s="842"/>
      <c r="CQ8" s="843"/>
      <c r="CR8" s="841">
        <v>53</v>
      </c>
      <c r="CS8" s="842"/>
      <c r="CT8" s="842"/>
      <c r="CU8" s="842"/>
      <c r="CV8" s="843"/>
      <c r="CW8" s="841" t="s">
        <v>588</v>
      </c>
      <c r="CX8" s="842"/>
      <c r="CY8" s="842"/>
      <c r="CZ8" s="842"/>
      <c r="DA8" s="843"/>
      <c r="DB8" s="841" t="s">
        <v>589</v>
      </c>
      <c r="DC8" s="842"/>
      <c r="DD8" s="842"/>
      <c r="DE8" s="842"/>
      <c r="DF8" s="843"/>
      <c r="DG8" s="841" t="s">
        <v>598</v>
      </c>
      <c r="DH8" s="842"/>
      <c r="DI8" s="842"/>
      <c r="DJ8" s="842"/>
      <c r="DK8" s="843"/>
      <c r="DL8" s="841">
        <v>19</v>
      </c>
      <c r="DM8" s="842"/>
      <c r="DN8" s="842"/>
      <c r="DO8" s="842"/>
      <c r="DP8" s="843"/>
      <c r="DQ8" s="841">
        <v>2</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6783</v>
      </c>
      <c r="R23" s="854"/>
      <c r="S23" s="854"/>
      <c r="T23" s="854"/>
      <c r="U23" s="854"/>
      <c r="V23" s="854">
        <v>6644</v>
      </c>
      <c r="W23" s="854"/>
      <c r="X23" s="854"/>
      <c r="Y23" s="854"/>
      <c r="Z23" s="854"/>
      <c r="AA23" s="854">
        <v>140</v>
      </c>
      <c r="AB23" s="854"/>
      <c r="AC23" s="854"/>
      <c r="AD23" s="854"/>
      <c r="AE23" s="855"/>
      <c r="AF23" s="856">
        <v>55</v>
      </c>
      <c r="AG23" s="854"/>
      <c r="AH23" s="854"/>
      <c r="AI23" s="854"/>
      <c r="AJ23" s="857"/>
      <c r="AK23" s="858"/>
      <c r="AL23" s="859"/>
      <c r="AM23" s="859"/>
      <c r="AN23" s="859"/>
      <c r="AO23" s="859"/>
      <c r="AP23" s="854">
        <v>7906</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1548</v>
      </c>
      <c r="R28" s="883"/>
      <c r="S28" s="883"/>
      <c r="T28" s="883"/>
      <c r="U28" s="883"/>
      <c r="V28" s="883">
        <v>1535</v>
      </c>
      <c r="W28" s="883"/>
      <c r="X28" s="883"/>
      <c r="Y28" s="883"/>
      <c r="Z28" s="883"/>
      <c r="AA28" s="883">
        <v>13</v>
      </c>
      <c r="AB28" s="883"/>
      <c r="AC28" s="883"/>
      <c r="AD28" s="883"/>
      <c r="AE28" s="884"/>
      <c r="AF28" s="885">
        <v>13</v>
      </c>
      <c r="AG28" s="883"/>
      <c r="AH28" s="883"/>
      <c r="AI28" s="883"/>
      <c r="AJ28" s="886"/>
      <c r="AK28" s="887">
        <v>102</v>
      </c>
      <c r="AL28" s="878"/>
      <c r="AM28" s="878"/>
      <c r="AN28" s="878"/>
      <c r="AO28" s="878"/>
      <c r="AP28" s="878" t="s">
        <v>584</v>
      </c>
      <c r="AQ28" s="878"/>
      <c r="AR28" s="878"/>
      <c r="AS28" s="878"/>
      <c r="AT28" s="878"/>
      <c r="AU28" s="878" t="s">
        <v>587</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1086</v>
      </c>
      <c r="R29" s="819"/>
      <c r="S29" s="819"/>
      <c r="T29" s="819"/>
      <c r="U29" s="819"/>
      <c r="V29" s="819">
        <v>1081</v>
      </c>
      <c r="W29" s="819"/>
      <c r="X29" s="819"/>
      <c r="Y29" s="819"/>
      <c r="Z29" s="819"/>
      <c r="AA29" s="819">
        <v>5</v>
      </c>
      <c r="AB29" s="819"/>
      <c r="AC29" s="819"/>
      <c r="AD29" s="819"/>
      <c r="AE29" s="820"/>
      <c r="AF29" s="821">
        <v>5</v>
      </c>
      <c r="AG29" s="822"/>
      <c r="AH29" s="822"/>
      <c r="AI29" s="822"/>
      <c r="AJ29" s="823"/>
      <c r="AK29" s="890">
        <v>186</v>
      </c>
      <c r="AL29" s="891"/>
      <c r="AM29" s="891"/>
      <c r="AN29" s="891"/>
      <c r="AO29" s="891"/>
      <c r="AP29" s="891" t="s">
        <v>585</v>
      </c>
      <c r="AQ29" s="891"/>
      <c r="AR29" s="891"/>
      <c r="AS29" s="891"/>
      <c r="AT29" s="891"/>
      <c r="AU29" s="891" t="s">
        <v>587</v>
      </c>
      <c r="AV29" s="891"/>
      <c r="AW29" s="891"/>
      <c r="AX29" s="891"/>
      <c r="AY29" s="891"/>
      <c r="AZ29" s="892" t="s">
        <v>589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152</v>
      </c>
      <c r="R30" s="819"/>
      <c r="S30" s="819"/>
      <c r="T30" s="819"/>
      <c r="U30" s="819"/>
      <c r="V30" s="819">
        <v>151</v>
      </c>
      <c r="W30" s="819"/>
      <c r="X30" s="819"/>
      <c r="Y30" s="819"/>
      <c r="Z30" s="819"/>
      <c r="AA30" s="819">
        <v>2</v>
      </c>
      <c r="AB30" s="819"/>
      <c r="AC30" s="819"/>
      <c r="AD30" s="819"/>
      <c r="AE30" s="820"/>
      <c r="AF30" s="821">
        <v>2</v>
      </c>
      <c r="AG30" s="822"/>
      <c r="AH30" s="822"/>
      <c r="AI30" s="822"/>
      <c r="AJ30" s="823"/>
      <c r="AK30" s="890">
        <v>72</v>
      </c>
      <c r="AL30" s="891"/>
      <c r="AM30" s="891"/>
      <c r="AN30" s="891"/>
      <c r="AO30" s="891"/>
      <c r="AP30" s="891" t="s">
        <v>585</v>
      </c>
      <c r="AQ30" s="891"/>
      <c r="AR30" s="891"/>
      <c r="AS30" s="891"/>
      <c r="AT30" s="891"/>
      <c r="AU30" s="891" t="s">
        <v>589</v>
      </c>
      <c r="AV30" s="891"/>
      <c r="AW30" s="891"/>
      <c r="AX30" s="891"/>
      <c r="AY30" s="891"/>
      <c r="AZ30" s="892" t="s">
        <v>589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596</v>
      </c>
      <c r="C31" s="816"/>
      <c r="D31" s="816"/>
      <c r="E31" s="816"/>
      <c r="F31" s="816"/>
      <c r="G31" s="816"/>
      <c r="H31" s="816"/>
      <c r="I31" s="816"/>
      <c r="J31" s="816"/>
      <c r="K31" s="816"/>
      <c r="L31" s="816"/>
      <c r="M31" s="816"/>
      <c r="N31" s="816"/>
      <c r="O31" s="816"/>
      <c r="P31" s="817"/>
      <c r="Q31" s="818">
        <v>160</v>
      </c>
      <c r="R31" s="819"/>
      <c r="S31" s="819"/>
      <c r="T31" s="819"/>
      <c r="U31" s="819"/>
      <c r="V31" s="819">
        <v>156</v>
      </c>
      <c r="W31" s="819"/>
      <c r="X31" s="819"/>
      <c r="Y31" s="819"/>
      <c r="Z31" s="819"/>
      <c r="AA31" s="819">
        <v>4</v>
      </c>
      <c r="AB31" s="819"/>
      <c r="AC31" s="819"/>
      <c r="AD31" s="819"/>
      <c r="AE31" s="820"/>
      <c r="AF31" s="821">
        <v>150</v>
      </c>
      <c r="AG31" s="822"/>
      <c r="AH31" s="822"/>
      <c r="AI31" s="822"/>
      <c r="AJ31" s="823"/>
      <c r="AK31" s="890" t="s">
        <v>586</v>
      </c>
      <c r="AL31" s="891"/>
      <c r="AM31" s="891"/>
      <c r="AN31" s="891"/>
      <c r="AO31" s="891"/>
      <c r="AP31" s="891">
        <v>220</v>
      </c>
      <c r="AQ31" s="891"/>
      <c r="AR31" s="891"/>
      <c r="AS31" s="891"/>
      <c r="AT31" s="891"/>
      <c r="AU31" s="891" t="s">
        <v>586</v>
      </c>
      <c r="AV31" s="891"/>
      <c r="AW31" s="891"/>
      <c r="AX31" s="891"/>
      <c r="AY31" s="891"/>
      <c r="AZ31" s="892" t="s">
        <v>584</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599</v>
      </c>
      <c r="C32" s="816"/>
      <c r="D32" s="816"/>
      <c r="E32" s="816"/>
      <c r="F32" s="816"/>
      <c r="G32" s="816"/>
      <c r="H32" s="816"/>
      <c r="I32" s="816"/>
      <c r="J32" s="816"/>
      <c r="K32" s="816"/>
      <c r="L32" s="816"/>
      <c r="M32" s="816"/>
      <c r="N32" s="816"/>
      <c r="O32" s="816"/>
      <c r="P32" s="817"/>
      <c r="Q32" s="818">
        <v>177</v>
      </c>
      <c r="R32" s="819"/>
      <c r="S32" s="819"/>
      <c r="T32" s="819"/>
      <c r="U32" s="819"/>
      <c r="V32" s="819">
        <v>208</v>
      </c>
      <c r="W32" s="819"/>
      <c r="X32" s="819"/>
      <c r="Y32" s="819"/>
      <c r="Z32" s="819"/>
      <c r="AA32" s="819">
        <v>-31</v>
      </c>
      <c r="AB32" s="819"/>
      <c r="AC32" s="819"/>
      <c r="AD32" s="819"/>
      <c r="AE32" s="820"/>
      <c r="AF32" s="821">
        <v>-31</v>
      </c>
      <c r="AG32" s="822"/>
      <c r="AH32" s="822"/>
      <c r="AI32" s="822"/>
      <c r="AJ32" s="823"/>
      <c r="AK32" s="890">
        <v>49</v>
      </c>
      <c r="AL32" s="891"/>
      <c r="AM32" s="891"/>
      <c r="AN32" s="891"/>
      <c r="AO32" s="891"/>
      <c r="AP32" s="891">
        <v>865</v>
      </c>
      <c r="AQ32" s="891"/>
      <c r="AR32" s="891"/>
      <c r="AS32" s="891"/>
      <c r="AT32" s="891"/>
      <c r="AU32" s="891">
        <v>652.70000000000005</v>
      </c>
      <c r="AV32" s="891"/>
      <c r="AW32" s="891"/>
      <c r="AX32" s="891"/>
      <c r="AY32" s="891"/>
      <c r="AZ32" s="892">
        <v>153.1</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4</v>
      </c>
      <c r="R33" s="819"/>
      <c r="S33" s="819"/>
      <c r="T33" s="819"/>
      <c r="U33" s="819"/>
      <c r="V33" s="819">
        <v>3</v>
      </c>
      <c r="W33" s="819"/>
      <c r="X33" s="819"/>
      <c r="Y33" s="819"/>
      <c r="Z33" s="819"/>
      <c r="AA33" s="819">
        <v>1</v>
      </c>
      <c r="AB33" s="819"/>
      <c r="AC33" s="819"/>
      <c r="AD33" s="819"/>
      <c r="AE33" s="820"/>
      <c r="AF33" s="821">
        <v>1</v>
      </c>
      <c r="AG33" s="822"/>
      <c r="AH33" s="822"/>
      <c r="AI33" s="822"/>
      <c r="AJ33" s="823"/>
      <c r="AK33" s="890">
        <v>2</v>
      </c>
      <c r="AL33" s="891"/>
      <c r="AM33" s="891"/>
      <c r="AN33" s="891"/>
      <c r="AO33" s="891"/>
      <c r="AP33" s="891" t="s">
        <v>584</v>
      </c>
      <c r="AQ33" s="891"/>
      <c r="AR33" s="891"/>
      <c r="AS33" s="891"/>
      <c r="AT33" s="891"/>
      <c r="AU33" s="891" t="s">
        <v>587</v>
      </c>
      <c r="AV33" s="891"/>
      <c r="AW33" s="891"/>
      <c r="AX33" s="891"/>
      <c r="AY33" s="891"/>
      <c r="AZ33" s="892" t="s">
        <v>584</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140</v>
      </c>
      <c r="AG63" s="902"/>
      <c r="AH63" s="902"/>
      <c r="AI63" s="902"/>
      <c r="AJ63" s="903"/>
      <c r="AK63" s="904"/>
      <c r="AL63" s="899"/>
      <c r="AM63" s="899"/>
      <c r="AN63" s="899"/>
      <c r="AO63" s="899"/>
      <c r="AP63" s="902">
        <v>1085</v>
      </c>
      <c r="AQ63" s="902"/>
      <c r="AR63" s="902"/>
      <c r="AS63" s="902"/>
      <c r="AT63" s="902"/>
      <c r="AU63" s="902">
        <v>652.70000000000005</v>
      </c>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388</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575</v>
      </c>
      <c r="C68" s="930"/>
      <c r="D68" s="930"/>
      <c r="E68" s="930"/>
      <c r="F68" s="930"/>
      <c r="G68" s="930"/>
      <c r="H68" s="930"/>
      <c r="I68" s="930"/>
      <c r="J68" s="930"/>
      <c r="K68" s="930"/>
      <c r="L68" s="930"/>
      <c r="M68" s="930"/>
      <c r="N68" s="930"/>
      <c r="O68" s="930"/>
      <c r="P68" s="931"/>
      <c r="Q68" s="932">
        <v>177</v>
      </c>
      <c r="R68" s="926"/>
      <c r="S68" s="926"/>
      <c r="T68" s="926"/>
      <c r="U68" s="926"/>
      <c r="V68" s="926">
        <v>168</v>
      </c>
      <c r="W68" s="926"/>
      <c r="X68" s="926"/>
      <c r="Y68" s="926"/>
      <c r="Z68" s="926"/>
      <c r="AA68" s="926">
        <v>9</v>
      </c>
      <c r="AB68" s="926"/>
      <c r="AC68" s="926"/>
      <c r="AD68" s="926"/>
      <c r="AE68" s="926"/>
      <c r="AF68" s="926">
        <v>9</v>
      </c>
      <c r="AG68" s="926"/>
      <c r="AH68" s="926"/>
      <c r="AI68" s="926"/>
      <c r="AJ68" s="926"/>
      <c r="AK68" s="926" t="s">
        <v>584</v>
      </c>
      <c r="AL68" s="926"/>
      <c r="AM68" s="926"/>
      <c r="AN68" s="926"/>
      <c r="AO68" s="926"/>
      <c r="AP68" s="926">
        <v>3</v>
      </c>
      <c r="AQ68" s="926"/>
      <c r="AR68" s="926"/>
      <c r="AS68" s="926"/>
      <c r="AT68" s="926"/>
      <c r="AU68" s="926">
        <v>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576</v>
      </c>
      <c r="C69" s="934"/>
      <c r="D69" s="934"/>
      <c r="E69" s="934"/>
      <c r="F69" s="934"/>
      <c r="G69" s="934"/>
      <c r="H69" s="934"/>
      <c r="I69" s="934"/>
      <c r="J69" s="934"/>
      <c r="K69" s="934"/>
      <c r="L69" s="934"/>
      <c r="M69" s="934"/>
      <c r="N69" s="934"/>
      <c r="O69" s="934"/>
      <c r="P69" s="935"/>
      <c r="Q69" s="936">
        <v>937</v>
      </c>
      <c r="R69" s="891"/>
      <c r="S69" s="891"/>
      <c r="T69" s="891"/>
      <c r="U69" s="891"/>
      <c r="V69" s="891">
        <v>924</v>
      </c>
      <c r="W69" s="891"/>
      <c r="X69" s="891"/>
      <c r="Y69" s="891"/>
      <c r="Z69" s="891"/>
      <c r="AA69" s="891">
        <v>13</v>
      </c>
      <c r="AB69" s="891"/>
      <c r="AC69" s="891"/>
      <c r="AD69" s="891"/>
      <c r="AE69" s="891"/>
      <c r="AF69" s="891">
        <v>13</v>
      </c>
      <c r="AG69" s="891"/>
      <c r="AH69" s="891"/>
      <c r="AI69" s="891"/>
      <c r="AJ69" s="891"/>
      <c r="AK69" s="891" t="s">
        <v>584</v>
      </c>
      <c r="AL69" s="891"/>
      <c r="AM69" s="891"/>
      <c r="AN69" s="891"/>
      <c r="AO69" s="891"/>
      <c r="AP69" s="891" t="s">
        <v>584</v>
      </c>
      <c r="AQ69" s="891"/>
      <c r="AR69" s="891"/>
      <c r="AS69" s="891"/>
      <c r="AT69" s="891"/>
      <c r="AU69" s="891" t="s">
        <v>585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577</v>
      </c>
      <c r="C70" s="934"/>
      <c r="D70" s="934"/>
      <c r="E70" s="934"/>
      <c r="F70" s="934"/>
      <c r="G70" s="934"/>
      <c r="H70" s="934"/>
      <c r="I70" s="934"/>
      <c r="J70" s="934"/>
      <c r="K70" s="934"/>
      <c r="L70" s="934"/>
      <c r="M70" s="934"/>
      <c r="N70" s="934"/>
      <c r="O70" s="934"/>
      <c r="P70" s="935"/>
      <c r="Q70" s="936">
        <v>722</v>
      </c>
      <c r="R70" s="891"/>
      <c r="S70" s="891"/>
      <c r="T70" s="891"/>
      <c r="U70" s="891"/>
      <c r="V70" s="891">
        <v>700</v>
      </c>
      <c r="W70" s="891"/>
      <c r="X70" s="891"/>
      <c r="Y70" s="891"/>
      <c r="Z70" s="891"/>
      <c r="AA70" s="891">
        <v>22</v>
      </c>
      <c r="AB70" s="891"/>
      <c r="AC70" s="891"/>
      <c r="AD70" s="891"/>
      <c r="AE70" s="891"/>
      <c r="AF70" s="891">
        <v>22</v>
      </c>
      <c r="AG70" s="891"/>
      <c r="AH70" s="891"/>
      <c r="AI70" s="891"/>
      <c r="AJ70" s="891"/>
      <c r="AK70" s="891" t="s">
        <v>584</v>
      </c>
      <c r="AL70" s="891"/>
      <c r="AM70" s="891"/>
      <c r="AN70" s="891"/>
      <c r="AO70" s="891"/>
      <c r="AP70" s="891">
        <v>2441</v>
      </c>
      <c r="AQ70" s="891"/>
      <c r="AR70" s="891"/>
      <c r="AS70" s="891"/>
      <c r="AT70" s="891"/>
      <c r="AU70" s="891">
        <v>891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816</v>
      </c>
      <c r="R71" s="891"/>
      <c r="S71" s="891"/>
      <c r="T71" s="891"/>
      <c r="U71" s="891"/>
      <c r="V71" s="891">
        <v>816</v>
      </c>
      <c r="W71" s="891"/>
      <c r="X71" s="891"/>
      <c r="Y71" s="891"/>
      <c r="Z71" s="891"/>
      <c r="AA71" s="891">
        <v>0</v>
      </c>
      <c r="AB71" s="891"/>
      <c r="AC71" s="891"/>
      <c r="AD71" s="891"/>
      <c r="AE71" s="891"/>
      <c r="AF71" s="891">
        <v>-619</v>
      </c>
      <c r="AG71" s="891"/>
      <c r="AH71" s="891"/>
      <c r="AI71" s="891"/>
      <c r="AJ71" s="891"/>
      <c r="AK71" s="891">
        <v>267</v>
      </c>
      <c r="AL71" s="891"/>
      <c r="AM71" s="891"/>
      <c r="AN71" s="891"/>
      <c r="AO71" s="891"/>
      <c r="AP71" s="891">
        <v>1640</v>
      </c>
      <c r="AQ71" s="891"/>
      <c r="AR71" s="891"/>
      <c r="AS71" s="891"/>
      <c r="AT71" s="891"/>
      <c r="AU71" s="891">
        <v>488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14739</v>
      </c>
      <c r="R72" s="891"/>
      <c r="S72" s="891"/>
      <c r="T72" s="891"/>
      <c r="U72" s="891"/>
      <c r="V72" s="891">
        <v>14662</v>
      </c>
      <c r="W72" s="891"/>
      <c r="X72" s="891"/>
      <c r="Y72" s="891"/>
      <c r="Z72" s="891"/>
      <c r="AA72" s="891">
        <v>77</v>
      </c>
      <c r="AB72" s="891"/>
      <c r="AC72" s="891"/>
      <c r="AD72" s="891"/>
      <c r="AE72" s="891"/>
      <c r="AF72" s="891">
        <v>77</v>
      </c>
      <c r="AG72" s="891"/>
      <c r="AH72" s="891"/>
      <c r="AI72" s="891"/>
      <c r="AJ72" s="891"/>
      <c r="AK72" s="891">
        <v>500</v>
      </c>
      <c r="AL72" s="891"/>
      <c r="AM72" s="891"/>
      <c r="AN72" s="891"/>
      <c r="AO72" s="891"/>
      <c r="AP72" s="891" t="s">
        <v>584</v>
      </c>
      <c r="AQ72" s="891"/>
      <c r="AR72" s="891"/>
      <c r="AS72" s="891"/>
      <c r="AT72" s="891"/>
      <c r="AU72" s="891" t="s">
        <v>585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580</v>
      </c>
      <c r="C73" s="934"/>
      <c r="D73" s="934"/>
      <c r="E73" s="934"/>
      <c r="F73" s="934"/>
      <c r="G73" s="934"/>
      <c r="H73" s="934"/>
      <c r="I73" s="934"/>
      <c r="J73" s="934"/>
      <c r="K73" s="934"/>
      <c r="L73" s="934"/>
      <c r="M73" s="934"/>
      <c r="N73" s="934"/>
      <c r="O73" s="934"/>
      <c r="P73" s="935"/>
      <c r="Q73" s="936">
        <v>1732</v>
      </c>
      <c r="R73" s="891"/>
      <c r="S73" s="891"/>
      <c r="T73" s="891"/>
      <c r="U73" s="891"/>
      <c r="V73" s="891">
        <v>1728</v>
      </c>
      <c r="W73" s="891"/>
      <c r="X73" s="891"/>
      <c r="Y73" s="891"/>
      <c r="Z73" s="891"/>
      <c r="AA73" s="891">
        <v>4</v>
      </c>
      <c r="AB73" s="891"/>
      <c r="AC73" s="891"/>
      <c r="AD73" s="891"/>
      <c r="AE73" s="891"/>
      <c r="AF73" s="891">
        <v>4</v>
      </c>
      <c r="AG73" s="891"/>
      <c r="AH73" s="891"/>
      <c r="AI73" s="891"/>
      <c r="AJ73" s="891"/>
      <c r="AK73" s="891">
        <v>2</v>
      </c>
      <c r="AL73" s="891"/>
      <c r="AM73" s="891"/>
      <c r="AN73" s="891"/>
      <c r="AO73" s="891"/>
      <c r="AP73" s="891" t="s">
        <v>584</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581</v>
      </c>
      <c r="C74" s="934"/>
      <c r="D74" s="934"/>
      <c r="E74" s="934"/>
      <c r="F74" s="934"/>
      <c r="G74" s="934"/>
      <c r="H74" s="934"/>
      <c r="I74" s="934"/>
      <c r="J74" s="934"/>
      <c r="K74" s="934"/>
      <c r="L74" s="934"/>
      <c r="M74" s="934"/>
      <c r="N74" s="934"/>
      <c r="O74" s="934"/>
      <c r="P74" s="935"/>
      <c r="Q74" s="936">
        <v>281185</v>
      </c>
      <c r="R74" s="891"/>
      <c r="S74" s="891"/>
      <c r="T74" s="891"/>
      <c r="U74" s="891"/>
      <c r="V74" s="891">
        <v>271261</v>
      </c>
      <c r="W74" s="891"/>
      <c r="X74" s="891"/>
      <c r="Y74" s="891"/>
      <c r="Z74" s="891"/>
      <c r="AA74" s="891">
        <v>9925</v>
      </c>
      <c r="AB74" s="891"/>
      <c r="AC74" s="891"/>
      <c r="AD74" s="891"/>
      <c r="AE74" s="891"/>
      <c r="AF74" s="891">
        <v>9925</v>
      </c>
      <c r="AG74" s="891"/>
      <c r="AH74" s="891"/>
      <c r="AI74" s="891"/>
      <c r="AJ74" s="891"/>
      <c r="AK74" s="891">
        <v>1647</v>
      </c>
      <c r="AL74" s="891"/>
      <c r="AM74" s="891"/>
      <c r="AN74" s="891"/>
      <c r="AO74" s="891"/>
      <c r="AP74" s="891" t="s">
        <v>585</v>
      </c>
      <c r="AQ74" s="891"/>
      <c r="AR74" s="891"/>
      <c r="AS74" s="891"/>
      <c r="AT74" s="891"/>
      <c r="AU74" s="891" t="s">
        <v>585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597</v>
      </c>
      <c r="C75" s="934"/>
      <c r="D75" s="934"/>
      <c r="E75" s="934"/>
      <c r="F75" s="934"/>
      <c r="G75" s="934"/>
      <c r="H75" s="934"/>
      <c r="I75" s="934"/>
      <c r="J75" s="934"/>
      <c r="K75" s="934"/>
      <c r="L75" s="934"/>
      <c r="M75" s="934"/>
      <c r="N75" s="934"/>
      <c r="O75" s="934"/>
      <c r="P75" s="935"/>
      <c r="Q75" s="939">
        <v>257</v>
      </c>
      <c r="R75" s="940"/>
      <c r="S75" s="940"/>
      <c r="T75" s="940"/>
      <c r="U75" s="890"/>
      <c r="V75" s="941">
        <v>270</v>
      </c>
      <c r="W75" s="940"/>
      <c r="X75" s="940"/>
      <c r="Y75" s="940"/>
      <c r="Z75" s="890"/>
      <c r="AA75" s="941">
        <v>-13</v>
      </c>
      <c r="AB75" s="940"/>
      <c r="AC75" s="940"/>
      <c r="AD75" s="940"/>
      <c r="AE75" s="890"/>
      <c r="AF75" s="941">
        <v>-16</v>
      </c>
      <c r="AG75" s="940"/>
      <c r="AH75" s="940"/>
      <c r="AI75" s="940"/>
      <c r="AJ75" s="890"/>
      <c r="AK75" s="941">
        <v>66</v>
      </c>
      <c r="AL75" s="940"/>
      <c r="AM75" s="940"/>
      <c r="AN75" s="940"/>
      <c r="AO75" s="890"/>
      <c r="AP75" s="941">
        <v>287</v>
      </c>
      <c r="AQ75" s="940"/>
      <c r="AR75" s="940"/>
      <c r="AS75" s="940"/>
      <c r="AT75" s="890"/>
      <c r="AU75" s="941">
        <v>29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9415</v>
      </c>
      <c r="AG88" s="902"/>
      <c r="AH88" s="902"/>
      <c r="AI88" s="902"/>
      <c r="AJ88" s="902"/>
      <c r="AK88" s="899"/>
      <c r="AL88" s="899"/>
      <c r="AM88" s="899"/>
      <c r="AN88" s="899"/>
      <c r="AO88" s="899"/>
      <c r="AP88" s="902">
        <v>4371</v>
      </c>
      <c r="AQ88" s="902"/>
      <c r="AR88" s="902"/>
      <c r="AS88" s="902"/>
      <c r="AT88" s="902"/>
      <c r="AU88" s="902">
        <v>1410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90</v>
      </c>
      <c r="CS102" s="910"/>
      <c r="CT102" s="910"/>
      <c r="CU102" s="910"/>
      <c r="CV102" s="953"/>
      <c r="CW102" s="952" t="s">
        <v>600</v>
      </c>
      <c r="CX102" s="910"/>
      <c r="CY102" s="910"/>
      <c r="CZ102" s="910"/>
      <c r="DA102" s="953"/>
      <c r="DB102" s="952">
        <v>33</v>
      </c>
      <c r="DC102" s="910"/>
      <c r="DD102" s="910"/>
      <c r="DE102" s="910"/>
      <c r="DF102" s="953"/>
      <c r="DG102" s="952" t="s">
        <v>600</v>
      </c>
      <c r="DH102" s="910"/>
      <c r="DI102" s="910"/>
      <c r="DJ102" s="910"/>
      <c r="DK102" s="953"/>
      <c r="DL102" s="952">
        <v>19</v>
      </c>
      <c r="DM102" s="910"/>
      <c r="DN102" s="910"/>
      <c r="DO102" s="910"/>
      <c r="DP102" s="953"/>
      <c r="DQ102" s="952">
        <v>2</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302</v>
      </c>
      <c r="AG109" s="955"/>
      <c r="AH109" s="955"/>
      <c r="AI109" s="955"/>
      <c r="AJ109" s="956"/>
      <c r="AK109" s="954" t="s">
        <v>301</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302</v>
      </c>
      <c r="BW109" s="955"/>
      <c r="BX109" s="955"/>
      <c r="BY109" s="955"/>
      <c r="BZ109" s="956"/>
      <c r="CA109" s="954" t="s">
        <v>301</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302</v>
      </c>
      <c r="DM109" s="955"/>
      <c r="DN109" s="955"/>
      <c r="DO109" s="955"/>
      <c r="DP109" s="956"/>
      <c r="DQ109" s="954" t="s">
        <v>301</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728805</v>
      </c>
      <c r="AB110" s="962"/>
      <c r="AC110" s="962"/>
      <c r="AD110" s="962"/>
      <c r="AE110" s="963"/>
      <c r="AF110" s="964">
        <v>760746</v>
      </c>
      <c r="AG110" s="962"/>
      <c r="AH110" s="962"/>
      <c r="AI110" s="962"/>
      <c r="AJ110" s="963"/>
      <c r="AK110" s="964">
        <v>782078</v>
      </c>
      <c r="AL110" s="962"/>
      <c r="AM110" s="962"/>
      <c r="AN110" s="962"/>
      <c r="AO110" s="963"/>
      <c r="AP110" s="965">
        <v>24.1</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7417962</v>
      </c>
      <c r="BR110" s="997"/>
      <c r="BS110" s="997"/>
      <c r="BT110" s="997"/>
      <c r="BU110" s="997"/>
      <c r="BV110" s="997">
        <v>7757822</v>
      </c>
      <c r="BW110" s="997"/>
      <c r="BX110" s="997"/>
      <c r="BY110" s="997"/>
      <c r="BZ110" s="997"/>
      <c r="CA110" s="997">
        <v>7906079</v>
      </c>
      <c r="CB110" s="997"/>
      <c r="CC110" s="997"/>
      <c r="CD110" s="997"/>
      <c r="CE110" s="997"/>
      <c r="CF110" s="1011">
        <v>244.1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384</v>
      </c>
      <c r="DH110" s="997"/>
      <c r="DI110" s="997"/>
      <c r="DJ110" s="997"/>
      <c r="DK110" s="997"/>
      <c r="DL110" s="997" t="s">
        <v>384</v>
      </c>
      <c r="DM110" s="997"/>
      <c r="DN110" s="997"/>
      <c r="DO110" s="997"/>
      <c r="DP110" s="997"/>
      <c r="DQ110" s="997" t="s">
        <v>384</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132</v>
      </c>
      <c r="AB111" s="1004"/>
      <c r="AC111" s="1004"/>
      <c r="AD111" s="1004"/>
      <c r="AE111" s="1005"/>
      <c r="AF111" s="1006" t="s">
        <v>132</v>
      </c>
      <c r="AG111" s="1004"/>
      <c r="AH111" s="1004"/>
      <c r="AI111" s="1004"/>
      <c r="AJ111" s="1005"/>
      <c r="AK111" s="1006" t="s">
        <v>430</v>
      </c>
      <c r="AL111" s="1004"/>
      <c r="AM111" s="1004"/>
      <c r="AN111" s="1004"/>
      <c r="AO111" s="1005"/>
      <c r="AP111" s="1007" t="s">
        <v>428</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132</v>
      </c>
      <c r="BR111" s="990"/>
      <c r="BS111" s="990"/>
      <c r="BT111" s="990"/>
      <c r="BU111" s="990"/>
      <c r="BV111" s="990" t="s">
        <v>430</v>
      </c>
      <c r="BW111" s="990"/>
      <c r="BX111" s="990"/>
      <c r="BY111" s="990"/>
      <c r="BZ111" s="990"/>
      <c r="CA111" s="990" t="s">
        <v>432</v>
      </c>
      <c r="CB111" s="990"/>
      <c r="CC111" s="990"/>
      <c r="CD111" s="990"/>
      <c r="CE111" s="990"/>
      <c r="CF111" s="984" t="s">
        <v>432</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132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132</v>
      </c>
      <c r="AG112" s="1029"/>
      <c r="AH112" s="1029"/>
      <c r="AI112" s="1029"/>
      <c r="AJ112" s="1030"/>
      <c r="AK112" s="1031" t="s">
        <v>432</v>
      </c>
      <c r="AL112" s="1029"/>
      <c r="AM112" s="1029"/>
      <c r="AN112" s="1029"/>
      <c r="AO112" s="1030"/>
      <c r="AP112" s="1032" t="s">
        <v>132</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724933</v>
      </c>
      <c r="BR112" s="990"/>
      <c r="BS112" s="990"/>
      <c r="BT112" s="990"/>
      <c r="BU112" s="990"/>
      <c r="BV112" s="990">
        <v>680361</v>
      </c>
      <c r="BW112" s="990"/>
      <c r="BX112" s="990"/>
      <c r="BY112" s="990"/>
      <c r="BZ112" s="990"/>
      <c r="CA112" s="990">
        <v>652700</v>
      </c>
      <c r="CB112" s="990"/>
      <c r="CC112" s="990"/>
      <c r="CD112" s="990"/>
      <c r="CE112" s="990"/>
      <c r="CF112" s="984">
        <v>20.100000000000001</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132</v>
      </c>
      <c r="DR112" s="990"/>
      <c r="DS112" s="990"/>
      <c r="DT112" s="990"/>
      <c r="DU112" s="990"/>
      <c r="DV112" s="991" t="s">
        <v>432</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26555</v>
      </c>
      <c r="AB113" s="1004"/>
      <c r="AC113" s="1004"/>
      <c r="AD113" s="1004"/>
      <c r="AE113" s="1005"/>
      <c r="AF113" s="1006">
        <v>40158</v>
      </c>
      <c r="AG113" s="1004"/>
      <c r="AH113" s="1004"/>
      <c r="AI113" s="1004"/>
      <c r="AJ113" s="1005"/>
      <c r="AK113" s="1006">
        <v>35541</v>
      </c>
      <c r="AL113" s="1004"/>
      <c r="AM113" s="1004"/>
      <c r="AN113" s="1004"/>
      <c r="AO113" s="1005"/>
      <c r="AP113" s="1007">
        <v>1.1000000000000001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1770690</v>
      </c>
      <c r="BR113" s="990"/>
      <c r="BS113" s="990"/>
      <c r="BT113" s="990"/>
      <c r="BU113" s="990"/>
      <c r="BV113" s="990">
        <v>1597524</v>
      </c>
      <c r="BW113" s="990"/>
      <c r="BX113" s="990"/>
      <c r="BY113" s="990"/>
      <c r="BZ113" s="990"/>
      <c r="CA113" s="990">
        <v>1410454</v>
      </c>
      <c r="CB113" s="990"/>
      <c r="CC113" s="990"/>
      <c r="CD113" s="990"/>
      <c r="CE113" s="990"/>
      <c r="CF113" s="984">
        <v>43.5</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132</v>
      </c>
      <c r="DR113" s="1029"/>
      <c r="DS113" s="1029"/>
      <c r="DT113" s="1029"/>
      <c r="DU113" s="1030"/>
      <c r="DV113" s="1032" t="s">
        <v>132</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147183</v>
      </c>
      <c r="AB114" s="1029"/>
      <c r="AC114" s="1029"/>
      <c r="AD114" s="1029"/>
      <c r="AE114" s="1030"/>
      <c r="AF114" s="1031">
        <v>162228</v>
      </c>
      <c r="AG114" s="1029"/>
      <c r="AH114" s="1029"/>
      <c r="AI114" s="1029"/>
      <c r="AJ114" s="1030"/>
      <c r="AK114" s="1031">
        <v>152709</v>
      </c>
      <c r="AL114" s="1029"/>
      <c r="AM114" s="1029"/>
      <c r="AN114" s="1029"/>
      <c r="AO114" s="1030"/>
      <c r="AP114" s="1032">
        <v>4.7</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1212627</v>
      </c>
      <c r="BR114" s="990"/>
      <c r="BS114" s="990"/>
      <c r="BT114" s="990"/>
      <c r="BU114" s="990"/>
      <c r="BV114" s="990">
        <v>1329348</v>
      </c>
      <c r="BW114" s="990"/>
      <c r="BX114" s="990"/>
      <c r="BY114" s="990"/>
      <c r="BZ114" s="990"/>
      <c r="CA114" s="990">
        <v>1162612</v>
      </c>
      <c r="CB114" s="990"/>
      <c r="CC114" s="990"/>
      <c r="CD114" s="990"/>
      <c r="CE114" s="990"/>
      <c r="CF114" s="984">
        <v>35.9</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157</v>
      </c>
      <c r="AB115" s="1004"/>
      <c r="AC115" s="1004"/>
      <c r="AD115" s="1004"/>
      <c r="AE115" s="1005"/>
      <c r="AF115" s="1006">
        <v>99</v>
      </c>
      <c r="AG115" s="1004"/>
      <c r="AH115" s="1004"/>
      <c r="AI115" s="1004"/>
      <c r="AJ115" s="1005"/>
      <c r="AK115" s="1006">
        <v>65</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3048</v>
      </c>
      <c r="BR115" s="990"/>
      <c r="BS115" s="990"/>
      <c r="BT115" s="990"/>
      <c r="BU115" s="990"/>
      <c r="BV115" s="990">
        <v>2421</v>
      </c>
      <c r="BW115" s="990"/>
      <c r="BX115" s="990"/>
      <c r="BY115" s="990"/>
      <c r="BZ115" s="990"/>
      <c r="CA115" s="990">
        <v>1803</v>
      </c>
      <c r="CB115" s="990"/>
      <c r="CC115" s="990"/>
      <c r="CD115" s="990"/>
      <c r="CE115" s="990"/>
      <c r="CF115" s="984">
        <v>0.1</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t="s">
        <v>432</v>
      </c>
      <c r="DM115" s="1029"/>
      <c r="DN115" s="1029"/>
      <c r="DO115" s="1029"/>
      <c r="DP115" s="1030"/>
      <c r="DQ115" s="1031" t="s">
        <v>132</v>
      </c>
      <c r="DR115" s="1029"/>
      <c r="DS115" s="1029"/>
      <c r="DT115" s="1029"/>
      <c r="DU115" s="1030"/>
      <c r="DV115" s="1032" t="s">
        <v>432</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v>28</v>
      </c>
      <c r="AG116" s="1029"/>
      <c r="AH116" s="1029"/>
      <c r="AI116" s="1029"/>
      <c r="AJ116" s="1030"/>
      <c r="AK116" s="1031" t="s">
        <v>132</v>
      </c>
      <c r="AL116" s="1029"/>
      <c r="AM116" s="1029"/>
      <c r="AN116" s="1029"/>
      <c r="AO116" s="1030"/>
      <c r="AP116" s="1032" t="s">
        <v>430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132</v>
      </c>
      <c r="BW116" s="990"/>
      <c r="BX116" s="990"/>
      <c r="BY116" s="990"/>
      <c r="BZ116" s="990"/>
      <c r="CA116" s="990" t="s">
        <v>132</v>
      </c>
      <c r="CB116" s="990"/>
      <c r="CC116" s="990"/>
      <c r="CD116" s="990"/>
      <c r="CE116" s="990"/>
      <c r="CF116" s="984" t="s">
        <v>430</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432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902700</v>
      </c>
      <c r="AB117" s="1047"/>
      <c r="AC117" s="1047"/>
      <c r="AD117" s="1047"/>
      <c r="AE117" s="1048"/>
      <c r="AF117" s="1049">
        <v>963259</v>
      </c>
      <c r="AG117" s="1047"/>
      <c r="AH117" s="1047"/>
      <c r="AI117" s="1047"/>
      <c r="AJ117" s="1048"/>
      <c r="AK117" s="1049">
        <v>970393</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452</v>
      </c>
      <c r="BR117" s="990"/>
      <c r="BS117" s="990"/>
      <c r="BT117" s="990"/>
      <c r="BU117" s="990"/>
      <c r="BV117" s="990" t="s">
        <v>132</v>
      </c>
      <c r="BW117" s="990"/>
      <c r="BX117" s="990"/>
      <c r="BY117" s="990"/>
      <c r="BZ117" s="990"/>
      <c r="CA117" s="990" t="s">
        <v>453</v>
      </c>
      <c r="CB117" s="990"/>
      <c r="CC117" s="990"/>
      <c r="CD117" s="990"/>
      <c r="CE117" s="990"/>
      <c r="CF117" s="984" t="s">
        <v>454</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452</v>
      </c>
      <c r="DH117" s="1029"/>
      <c r="DI117" s="1029"/>
      <c r="DJ117" s="1029"/>
      <c r="DK117" s="1030"/>
      <c r="DL117" s="1031" t="s">
        <v>456</v>
      </c>
      <c r="DM117" s="1029"/>
      <c r="DN117" s="1029"/>
      <c r="DO117" s="1029"/>
      <c r="DP117" s="1030"/>
      <c r="DQ117" s="1031" t="s">
        <v>452</v>
      </c>
      <c r="DR117" s="1029"/>
      <c r="DS117" s="1029"/>
      <c r="DT117" s="1029"/>
      <c r="DU117" s="1030"/>
      <c r="DV117" s="1032" t="s">
        <v>432</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302</v>
      </c>
      <c r="AG118" s="955"/>
      <c r="AH118" s="955"/>
      <c r="AI118" s="955"/>
      <c r="AJ118" s="956"/>
      <c r="AK118" s="954" t="s">
        <v>301</v>
      </c>
      <c r="AL118" s="955"/>
      <c r="AM118" s="955"/>
      <c r="AN118" s="955"/>
      <c r="AO118" s="956"/>
      <c r="AP118" s="1041" t="s">
        <v>422</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458</v>
      </c>
      <c r="BR118" s="1068"/>
      <c r="BS118" s="1068"/>
      <c r="BT118" s="1068"/>
      <c r="BU118" s="1068"/>
      <c r="BV118" s="1068" t="s">
        <v>453</v>
      </c>
      <c r="BW118" s="1068"/>
      <c r="BX118" s="1068"/>
      <c r="BY118" s="1068"/>
      <c r="BZ118" s="1068"/>
      <c r="CA118" s="1068" t="s">
        <v>453</v>
      </c>
      <c r="CB118" s="1068"/>
      <c r="CC118" s="1068"/>
      <c r="CD118" s="1068"/>
      <c r="CE118" s="1068"/>
      <c r="CF118" s="984" t="s">
        <v>132</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132</v>
      </c>
      <c r="DH118" s="1029"/>
      <c r="DI118" s="1029"/>
      <c r="DJ118" s="1029"/>
      <c r="DK118" s="1030"/>
      <c r="DL118" s="1031" t="s">
        <v>432</v>
      </c>
      <c r="DM118" s="1029"/>
      <c r="DN118" s="1029"/>
      <c r="DO118" s="1029"/>
      <c r="DP118" s="1030"/>
      <c r="DQ118" s="1031" t="s">
        <v>132</v>
      </c>
      <c r="DR118" s="1029"/>
      <c r="DS118" s="1029"/>
      <c r="DT118" s="1029"/>
      <c r="DU118" s="1030"/>
      <c r="DV118" s="1032" t="s">
        <v>452</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452</v>
      </c>
      <c r="AB119" s="962"/>
      <c r="AC119" s="962"/>
      <c r="AD119" s="962"/>
      <c r="AE119" s="963"/>
      <c r="AF119" s="964" t="s">
        <v>458</v>
      </c>
      <c r="AG119" s="962"/>
      <c r="AH119" s="962"/>
      <c r="AI119" s="962"/>
      <c r="AJ119" s="963"/>
      <c r="AK119" s="964" t="s">
        <v>132</v>
      </c>
      <c r="AL119" s="962"/>
      <c r="AM119" s="962"/>
      <c r="AN119" s="962"/>
      <c r="AO119" s="963"/>
      <c r="AP119" s="965" t="s">
        <v>432</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460</v>
      </c>
      <c r="BP119" s="1076"/>
      <c r="BQ119" s="1067">
        <v>11129260</v>
      </c>
      <c r="BR119" s="1068"/>
      <c r="BS119" s="1068"/>
      <c r="BT119" s="1068"/>
      <c r="BU119" s="1068"/>
      <c r="BV119" s="1068">
        <v>11367476</v>
      </c>
      <c r="BW119" s="1068"/>
      <c r="BX119" s="1068"/>
      <c r="BY119" s="1068"/>
      <c r="BZ119" s="1068"/>
      <c r="CA119" s="1068">
        <v>11133648</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132</v>
      </c>
      <c r="DH119" s="1054"/>
      <c r="DI119" s="1054"/>
      <c r="DJ119" s="1054"/>
      <c r="DK119" s="1055"/>
      <c r="DL119" s="1053" t="s">
        <v>453</v>
      </c>
      <c r="DM119" s="1054"/>
      <c r="DN119" s="1054"/>
      <c r="DO119" s="1054"/>
      <c r="DP119" s="1055"/>
      <c r="DQ119" s="1053" t="s">
        <v>462</v>
      </c>
      <c r="DR119" s="1054"/>
      <c r="DS119" s="1054"/>
      <c r="DT119" s="1054"/>
      <c r="DU119" s="1055"/>
      <c r="DV119" s="1056" t="s">
        <v>132</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452</v>
      </c>
      <c r="AG120" s="1029"/>
      <c r="AH120" s="1029"/>
      <c r="AI120" s="1029"/>
      <c r="AJ120" s="1030"/>
      <c r="AK120" s="1031" t="s">
        <v>132</v>
      </c>
      <c r="AL120" s="1029"/>
      <c r="AM120" s="1029"/>
      <c r="AN120" s="1029"/>
      <c r="AO120" s="1030"/>
      <c r="AP120" s="1032" t="s">
        <v>432</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3649811</v>
      </c>
      <c r="BR120" s="997"/>
      <c r="BS120" s="997"/>
      <c r="BT120" s="997"/>
      <c r="BU120" s="997"/>
      <c r="BV120" s="997">
        <v>3749628</v>
      </c>
      <c r="BW120" s="997"/>
      <c r="BX120" s="997"/>
      <c r="BY120" s="997"/>
      <c r="BZ120" s="997"/>
      <c r="CA120" s="997">
        <v>3710723</v>
      </c>
      <c r="CB120" s="997"/>
      <c r="CC120" s="997"/>
      <c r="CD120" s="997"/>
      <c r="CE120" s="997"/>
      <c r="CF120" s="1011">
        <v>114.6</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724933</v>
      </c>
      <c r="DH120" s="997"/>
      <c r="DI120" s="997"/>
      <c r="DJ120" s="997"/>
      <c r="DK120" s="997"/>
      <c r="DL120" s="997">
        <v>680361</v>
      </c>
      <c r="DM120" s="997"/>
      <c r="DN120" s="997"/>
      <c r="DO120" s="997"/>
      <c r="DP120" s="997"/>
      <c r="DQ120" s="997">
        <v>652700</v>
      </c>
      <c r="DR120" s="997"/>
      <c r="DS120" s="997"/>
      <c r="DT120" s="997"/>
      <c r="DU120" s="997"/>
      <c r="DV120" s="998">
        <v>20.100000000000001</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468</v>
      </c>
      <c r="AB121" s="1029"/>
      <c r="AC121" s="1029"/>
      <c r="AD121" s="1029"/>
      <c r="AE121" s="1030"/>
      <c r="AF121" s="1031" t="s">
        <v>132</v>
      </c>
      <c r="AG121" s="1029"/>
      <c r="AH121" s="1029"/>
      <c r="AI121" s="1029"/>
      <c r="AJ121" s="1030"/>
      <c r="AK121" s="1031" t="s">
        <v>132</v>
      </c>
      <c r="AL121" s="1029"/>
      <c r="AM121" s="1029"/>
      <c r="AN121" s="1029"/>
      <c r="AO121" s="1030"/>
      <c r="AP121" s="1032" t="s">
        <v>132</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150163</v>
      </c>
      <c r="BR121" s="990"/>
      <c r="BS121" s="990"/>
      <c r="BT121" s="990"/>
      <c r="BU121" s="990"/>
      <c r="BV121" s="990">
        <v>124075</v>
      </c>
      <c r="BW121" s="990"/>
      <c r="BX121" s="990"/>
      <c r="BY121" s="990"/>
      <c r="BZ121" s="990"/>
      <c r="CA121" s="990">
        <v>166907</v>
      </c>
      <c r="CB121" s="990"/>
      <c r="CC121" s="990"/>
      <c r="CD121" s="990"/>
      <c r="CE121" s="990"/>
      <c r="CF121" s="984">
        <v>5.2</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t="s">
        <v>453</v>
      </c>
      <c r="DH121" s="990"/>
      <c r="DI121" s="990"/>
      <c r="DJ121" s="990"/>
      <c r="DK121" s="990"/>
      <c r="DL121" s="990" t="s">
        <v>454</v>
      </c>
      <c r="DM121" s="990"/>
      <c r="DN121" s="990"/>
      <c r="DO121" s="990"/>
      <c r="DP121" s="990"/>
      <c r="DQ121" s="990" t="s">
        <v>452</v>
      </c>
      <c r="DR121" s="990"/>
      <c r="DS121" s="990"/>
      <c r="DT121" s="990"/>
      <c r="DU121" s="990"/>
      <c r="DV121" s="991" t="s">
        <v>453</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471</v>
      </c>
      <c r="AB122" s="1029"/>
      <c r="AC122" s="1029"/>
      <c r="AD122" s="1029"/>
      <c r="AE122" s="1030"/>
      <c r="AF122" s="1031" t="s">
        <v>430</v>
      </c>
      <c r="AG122" s="1029"/>
      <c r="AH122" s="1029"/>
      <c r="AI122" s="1029"/>
      <c r="AJ122" s="1030"/>
      <c r="AK122" s="1031" t="s">
        <v>458</v>
      </c>
      <c r="AL122" s="1029"/>
      <c r="AM122" s="1029"/>
      <c r="AN122" s="1029"/>
      <c r="AO122" s="1030"/>
      <c r="AP122" s="1032" t="s">
        <v>468</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6318442</v>
      </c>
      <c r="BR122" s="1068"/>
      <c r="BS122" s="1068"/>
      <c r="BT122" s="1068"/>
      <c r="BU122" s="1068"/>
      <c r="BV122" s="1068">
        <v>6484404</v>
      </c>
      <c r="BW122" s="1068"/>
      <c r="BX122" s="1068"/>
      <c r="BY122" s="1068"/>
      <c r="BZ122" s="1068"/>
      <c r="CA122" s="1068">
        <v>6525454</v>
      </c>
      <c r="CB122" s="1068"/>
      <c r="CC122" s="1068"/>
      <c r="CD122" s="1068"/>
      <c r="CE122" s="1068"/>
      <c r="CF122" s="1088">
        <v>201.4</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t="s">
        <v>453</v>
      </c>
      <c r="DH122" s="990"/>
      <c r="DI122" s="990"/>
      <c r="DJ122" s="990"/>
      <c r="DK122" s="990"/>
      <c r="DL122" s="990" t="s">
        <v>458</v>
      </c>
      <c r="DM122" s="990"/>
      <c r="DN122" s="990"/>
      <c r="DO122" s="990"/>
      <c r="DP122" s="990"/>
      <c r="DQ122" s="990" t="s">
        <v>474</v>
      </c>
      <c r="DR122" s="990"/>
      <c r="DS122" s="990"/>
      <c r="DT122" s="990"/>
      <c r="DU122" s="990"/>
      <c r="DV122" s="991" t="s">
        <v>453</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452</v>
      </c>
      <c r="AB123" s="1029"/>
      <c r="AC123" s="1029"/>
      <c r="AD123" s="1029"/>
      <c r="AE123" s="1030"/>
      <c r="AF123" s="1031" t="s">
        <v>430</v>
      </c>
      <c r="AG123" s="1029"/>
      <c r="AH123" s="1029"/>
      <c r="AI123" s="1029"/>
      <c r="AJ123" s="1030"/>
      <c r="AK123" s="1031" t="s">
        <v>452</v>
      </c>
      <c r="AL123" s="1029"/>
      <c r="AM123" s="1029"/>
      <c r="AN123" s="1029"/>
      <c r="AO123" s="1030"/>
      <c r="AP123" s="1032" t="s">
        <v>452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475</v>
      </c>
      <c r="BP123" s="1076"/>
      <c r="BQ123" s="1135">
        <v>10118416</v>
      </c>
      <c r="BR123" s="1136"/>
      <c r="BS123" s="1136"/>
      <c r="BT123" s="1136"/>
      <c r="BU123" s="1136"/>
      <c r="BV123" s="1136">
        <v>10358107</v>
      </c>
      <c r="BW123" s="1136"/>
      <c r="BX123" s="1136"/>
      <c r="BY123" s="1136"/>
      <c r="BZ123" s="1136"/>
      <c r="CA123" s="1136">
        <v>10403084</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458</v>
      </c>
      <c r="DH123" s="1029"/>
      <c r="DI123" s="1029"/>
      <c r="DJ123" s="1029"/>
      <c r="DK123" s="1030"/>
      <c r="DL123" s="1031" t="s">
        <v>132</v>
      </c>
      <c r="DM123" s="1029"/>
      <c r="DN123" s="1029"/>
      <c r="DO123" s="1029"/>
      <c r="DP123" s="1030"/>
      <c r="DQ123" s="1031" t="s">
        <v>132</v>
      </c>
      <c r="DR123" s="1029"/>
      <c r="DS123" s="1029"/>
      <c r="DT123" s="1029"/>
      <c r="DU123" s="1030"/>
      <c r="DV123" s="1032" t="s">
        <v>453</v>
      </c>
      <c r="DW123" s="1033"/>
      <c r="DX123" s="1033"/>
      <c r="DY123" s="1033"/>
      <c r="DZ123" s="1034"/>
    </row>
    <row r="124" spans="1:130" s="226" customFormat="1" ht="26.25" customHeight="1" thickBot="1">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458</v>
      </c>
      <c r="AB124" s="1029"/>
      <c r="AC124" s="1029"/>
      <c r="AD124" s="1029"/>
      <c r="AE124" s="1030"/>
      <c r="AF124" s="1031" t="s">
        <v>452</v>
      </c>
      <c r="AG124" s="1029"/>
      <c r="AH124" s="1029"/>
      <c r="AI124" s="1029"/>
      <c r="AJ124" s="1030"/>
      <c r="AK124" s="1031" t="s">
        <v>458</v>
      </c>
      <c r="AL124" s="1029"/>
      <c r="AM124" s="1029"/>
      <c r="AN124" s="1029"/>
      <c r="AO124" s="1030"/>
      <c r="AP124" s="1032" t="s">
        <v>132</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31.6</v>
      </c>
      <c r="BR124" s="1098"/>
      <c r="BS124" s="1098"/>
      <c r="BT124" s="1098"/>
      <c r="BU124" s="1098"/>
      <c r="BV124" s="1098">
        <v>31.3</v>
      </c>
      <c r="BW124" s="1098"/>
      <c r="BX124" s="1098"/>
      <c r="BY124" s="1098"/>
      <c r="BZ124" s="1098"/>
      <c r="CA124" s="1098">
        <v>22.5</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474</v>
      </c>
      <c r="DH124" s="1054"/>
      <c r="DI124" s="1054"/>
      <c r="DJ124" s="1054"/>
      <c r="DK124" s="1055"/>
      <c r="DL124" s="1053" t="s">
        <v>132</v>
      </c>
      <c r="DM124" s="1054"/>
      <c r="DN124" s="1054"/>
      <c r="DO124" s="1054"/>
      <c r="DP124" s="1055"/>
      <c r="DQ124" s="1053" t="s">
        <v>458</v>
      </c>
      <c r="DR124" s="1054"/>
      <c r="DS124" s="1054"/>
      <c r="DT124" s="1054"/>
      <c r="DU124" s="1055"/>
      <c r="DV124" s="1056" t="s">
        <v>132</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453</v>
      </c>
      <c r="AB125" s="1029"/>
      <c r="AC125" s="1029"/>
      <c r="AD125" s="1029"/>
      <c r="AE125" s="1030"/>
      <c r="AF125" s="1031" t="s">
        <v>462</v>
      </c>
      <c r="AG125" s="1029"/>
      <c r="AH125" s="1029"/>
      <c r="AI125" s="1029"/>
      <c r="AJ125" s="1030"/>
      <c r="AK125" s="1031" t="s">
        <v>456</v>
      </c>
      <c r="AL125" s="1029"/>
      <c r="AM125" s="1029"/>
      <c r="AN125" s="1029"/>
      <c r="AO125" s="1030"/>
      <c r="AP125" s="1032" t="s">
        <v>452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452</v>
      </c>
      <c r="DM125" s="997"/>
      <c r="DN125" s="997"/>
      <c r="DO125" s="997"/>
      <c r="DP125" s="997"/>
      <c r="DQ125" s="997" t="s">
        <v>132</v>
      </c>
      <c r="DR125" s="997"/>
      <c r="DS125" s="997"/>
      <c r="DT125" s="997"/>
      <c r="DU125" s="997"/>
      <c r="DV125" s="998" t="s">
        <v>132</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453</v>
      </c>
      <c r="AB126" s="1029"/>
      <c r="AC126" s="1029"/>
      <c r="AD126" s="1029"/>
      <c r="AE126" s="1030"/>
      <c r="AF126" s="1031" t="s">
        <v>452</v>
      </c>
      <c r="AG126" s="1029"/>
      <c r="AH126" s="1029"/>
      <c r="AI126" s="1029"/>
      <c r="AJ126" s="1030"/>
      <c r="AK126" s="1031" t="s">
        <v>474</v>
      </c>
      <c r="AL126" s="1029"/>
      <c r="AM126" s="1029"/>
      <c r="AN126" s="1029"/>
      <c r="AO126" s="1030"/>
      <c r="AP126" s="1032" t="s">
        <v>454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132</v>
      </c>
      <c r="DH126" s="990"/>
      <c r="DI126" s="990"/>
      <c r="DJ126" s="990"/>
      <c r="DK126" s="990"/>
      <c r="DL126" s="990" t="s">
        <v>458</v>
      </c>
      <c r="DM126" s="990"/>
      <c r="DN126" s="990"/>
      <c r="DO126" s="990"/>
      <c r="DP126" s="990"/>
      <c r="DQ126" s="990" t="s">
        <v>452</v>
      </c>
      <c r="DR126" s="990"/>
      <c r="DS126" s="990"/>
      <c r="DT126" s="990"/>
      <c r="DU126" s="990"/>
      <c r="DV126" s="991" t="s">
        <v>471</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157</v>
      </c>
      <c r="AB127" s="1029"/>
      <c r="AC127" s="1029"/>
      <c r="AD127" s="1029"/>
      <c r="AE127" s="1030"/>
      <c r="AF127" s="1031">
        <v>99</v>
      </c>
      <c r="AG127" s="1029"/>
      <c r="AH127" s="1029"/>
      <c r="AI127" s="1029"/>
      <c r="AJ127" s="1030"/>
      <c r="AK127" s="1031">
        <v>65</v>
      </c>
      <c r="AL127" s="1029"/>
      <c r="AM127" s="1029"/>
      <c r="AN127" s="1029"/>
      <c r="AO127" s="1030"/>
      <c r="AP127" s="1032">
        <v>0</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456</v>
      </c>
      <c r="DM127" s="990"/>
      <c r="DN127" s="990"/>
      <c r="DO127" s="990"/>
      <c r="DP127" s="990"/>
      <c r="DQ127" s="990" t="s">
        <v>456</v>
      </c>
      <c r="DR127" s="990"/>
      <c r="DS127" s="990"/>
      <c r="DT127" s="990"/>
      <c r="DU127" s="990"/>
      <c r="DV127" s="991" t="s">
        <v>132</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35980</v>
      </c>
      <c r="AB128" s="1118"/>
      <c r="AC128" s="1118"/>
      <c r="AD128" s="1118"/>
      <c r="AE128" s="1119"/>
      <c r="AF128" s="1120">
        <v>30065</v>
      </c>
      <c r="AG128" s="1118"/>
      <c r="AH128" s="1118"/>
      <c r="AI128" s="1118"/>
      <c r="AJ128" s="1119"/>
      <c r="AK128" s="1120">
        <v>30065</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454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3048</v>
      </c>
      <c r="DH128" s="1110"/>
      <c r="DI128" s="1110"/>
      <c r="DJ128" s="1110"/>
      <c r="DK128" s="1110"/>
      <c r="DL128" s="1110">
        <v>2421</v>
      </c>
      <c r="DM128" s="1110"/>
      <c r="DN128" s="1110"/>
      <c r="DO128" s="1110"/>
      <c r="DP128" s="1110"/>
      <c r="DQ128" s="1110">
        <v>1803</v>
      </c>
      <c r="DR128" s="1110"/>
      <c r="DS128" s="1110"/>
      <c r="DT128" s="1110"/>
      <c r="DU128" s="1110"/>
      <c r="DV128" s="1111">
        <v>0.1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3841583</v>
      </c>
      <c r="AB129" s="1029"/>
      <c r="AC129" s="1029"/>
      <c r="AD129" s="1029"/>
      <c r="AE129" s="1030"/>
      <c r="AF129" s="1031">
        <v>3892924</v>
      </c>
      <c r="AG129" s="1029"/>
      <c r="AH129" s="1029"/>
      <c r="AI129" s="1029"/>
      <c r="AJ129" s="1030"/>
      <c r="AK129" s="1031">
        <v>3780932</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458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643384</v>
      </c>
      <c r="AB130" s="1029"/>
      <c r="AC130" s="1029"/>
      <c r="AD130" s="1029"/>
      <c r="AE130" s="1030"/>
      <c r="AF130" s="1031">
        <v>673759</v>
      </c>
      <c r="AG130" s="1029"/>
      <c r="AH130" s="1029"/>
      <c r="AI130" s="1029"/>
      <c r="AJ130" s="1030"/>
      <c r="AK130" s="1031">
        <v>541601</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3198199</v>
      </c>
      <c r="AB131" s="1054"/>
      <c r="AC131" s="1054"/>
      <c r="AD131" s="1054"/>
      <c r="AE131" s="1055"/>
      <c r="AF131" s="1053">
        <v>3219165</v>
      </c>
      <c r="AG131" s="1054"/>
      <c r="AH131" s="1054"/>
      <c r="AI131" s="1054"/>
      <c r="AJ131" s="1055"/>
      <c r="AK131" s="1053">
        <v>3239331</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22.5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6.9831802209999996</v>
      </c>
      <c r="AB132" s="1170"/>
      <c r="AC132" s="1170"/>
      <c r="AD132" s="1170"/>
      <c r="AE132" s="1171"/>
      <c r="AF132" s="1172">
        <v>8.0590774320000005</v>
      </c>
      <c r="AG132" s="1170"/>
      <c r="AH132" s="1170"/>
      <c r="AI132" s="1170"/>
      <c r="AJ132" s="1171"/>
      <c r="AK132" s="1172">
        <v>12.308930459999999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8.1</v>
      </c>
      <c r="AB133" s="1153"/>
      <c r="AC133" s="1153"/>
      <c r="AD133" s="1153"/>
      <c r="AE133" s="1154"/>
      <c r="AF133" s="1152">
        <v>7.9</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SMbq1cdpMdxfNo1cLEiPMn1pQxedCghlLexfdcbUe9dSYWX/R5/ogL3kAEPA9RyvvPqOq2eo8cl7Ks/ypoH3A==" saltValue="I+P4TfmhUDNGgJR8SMd5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tvfMRUL8l4Mj8ZTa4Kqa4DWZWAL61m23Jnqr89M0Em1ZpivatXhBPr4eE7U61rk5uvv3aIu4QcFCiCo3rQWzg==" saltValue="4BvlP82v1Gd5jUbbyTPE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t17pHOT3TJQ2J0O3svsi08WT7CeaZBsePXZVLP/dS7Zq5gUhH5lsC8lnE4noS61RSPmOM9eGg1X/xm0oRFl8g==" saltValue="CSZrUEZ9Y/u/zb4uLttr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1145391</v>
      </c>
      <c r="AP9" s="292">
        <v>141041</v>
      </c>
      <c r="AQ9" s="293">
        <v>135358</v>
      </c>
      <c r="AR9" s="294">
        <v>4.2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176240</v>
      </c>
      <c r="AP10" s="295">
        <v>21702</v>
      </c>
      <c r="AQ10" s="296">
        <v>16285</v>
      </c>
      <c r="AR10" s="297">
        <v>33.299999999999997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172221</v>
      </c>
      <c r="AP11" s="295">
        <v>21207</v>
      </c>
      <c r="AQ11" s="296">
        <v>23139</v>
      </c>
      <c r="AR11" s="297">
        <v>-8.3000000000000007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3507</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53467</v>
      </c>
      <c r="AP14" s="295">
        <v>6584</v>
      </c>
      <c r="AQ14" s="296">
        <v>6299</v>
      </c>
      <c r="AR14" s="297">
        <v>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14246</v>
      </c>
      <c r="AP15" s="295">
        <v>1754</v>
      </c>
      <c r="AQ15" s="296">
        <v>3566</v>
      </c>
      <c r="AR15" s="297">
        <v>-50.8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-133835</v>
      </c>
      <c r="AP16" s="295">
        <v>-16480</v>
      </c>
      <c r="AQ16" s="296">
        <v>-14081</v>
      </c>
      <c r="AR16" s="297">
        <v>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1427730</v>
      </c>
      <c r="AP17" s="295">
        <v>175807</v>
      </c>
      <c r="AQ17" s="296">
        <v>174073</v>
      </c>
      <c r="AR17" s="297">
        <v>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15.39</v>
      </c>
      <c r="AP21" s="308">
        <v>15.56</v>
      </c>
      <c r="AQ21" s="309">
        <v>-0.17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96.5</v>
      </c>
      <c r="AP22" s="313">
        <v>96</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782078</v>
      </c>
      <c r="AP32" s="322">
        <v>96303</v>
      </c>
      <c r="AQ32" s="323">
        <v>106722</v>
      </c>
      <c r="AR32" s="324">
        <v>-9.8000000000000007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v>147</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287</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35541</v>
      </c>
      <c r="AP35" s="322">
        <v>4376</v>
      </c>
      <c r="AQ35" s="323">
        <v>22428</v>
      </c>
      <c r="AR35" s="324">
        <v>-80.5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152709</v>
      </c>
      <c r="AP36" s="322">
        <v>18804</v>
      </c>
      <c r="AQ36" s="323">
        <v>4327</v>
      </c>
      <c r="AR36" s="324">
        <v>334.6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65</v>
      </c>
      <c r="AP37" s="322">
        <v>8</v>
      </c>
      <c r="AQ37" s="323">
        <v>1437</v>
      </c>
      <c r="AR37" s="324">
        <v>-99.4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514</v>
      </c>
      <c r="AP38" s="325" t="s">
        <v>514</v>
      </c>
      <c r="AQ38" s="326">
        <v>25</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-30065</v>
      </c>
      <c r="AP39" s="322">
        <v>-3702</v>
      </c>
      <c r="AQ39" s="323">
        <v>-4811</v>
      </c>
      <c r="AR39" s="324">
        <v>-23.1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-541601</v>
      </c>
      <c r="AP40" s="322">
        <v>-66691</v>
      </c>
      <c r="AQ40" s="323">
        <v>-91754</v>
      </c>
      <c r="AR40" s="324">
        <v>-27.3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398727</v>
      </c>
      <c r="AP41" s="322">
        <v>49098</v>
      </c>
      <c r="AQ41" s="323">
        <v>38807</v>
      </c>
      <c r="AR41" s="324">
        <v>26.5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1096314</v>
      </c>
      <c r="AN51" s="344">
        <v>127880</v>
      </c>
      <c r="AO51" s="345">
        <v>9.1999999999999993</v>
      </c>
      <c r="AP51" s="346">
        <v>174587</v>
      </c>
      <c r="AQ51" s="347">
        <v>19.100000000000001</v>
      </c>
      <c r="AR51" s="348">
        <v>-9.9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608829</v>
      </c>
      <c r="AN52" s="352">
        <v>71017</v>
      </c>
      <c r="AO52" s="353">
        <v>-5.7</v>
      </c>
      <c r="AP52" s="354">
        <v>79695</v>
      </c>
      <c r="AQ52" s="355">
        <v>17</v>
      </c>
      <c r="AR52" s="356">
        <v>-22.7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1230224</v>
      </c>
      <c r="AN53" s="344">
        <v>144698</v>
      </c>
      <c r="AO53" s="345">
        <v>13.2</v>
      </c>
      <c r="AP53" s="346">
        <v>175675</v>
      </c>
      <c r="AQ53" s="347">
        <v>0.6</v>
      </c>
      <c r="AR53" s="348">
        <v>12.6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763035</v>
      </c>
      <c r="AN54" s="352">
        <v>89748</v>
      </c>
      <c r="AO54" s="353">
        <v>26.4</v>
      </c>
      <c r="AP54" s="354">
        <v>87698</v>
      </c>
      <c r="AQ54" s="355">
        <v>10</v>
      </c>
      <c r="AR54" s="356">
        <v>16.399999999999999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1163698</v>
      </c>
      <c r="AN55" s="344">
        <v>138982</v>
      </c>
      <c r="AO55" s="345">
        <v>-4</v>
      </c>
      <c r="AP55" s="346">
        <v>162193</v>
      </c>
      <c r="AQ55" s="347">
        <v>-7.7</v>
      </c>
      <c r="AR55" s="348">
        <v>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960444</v>
      </c>
      <c r="AN56" s="352">
        <v>114707</v>
      </c>
      <c r="AO56" s="353">
        <v>27.8</v>
      </c>
      <c r="AP56" s="354">
        <v>79985</v>
      </c>
      <c r="AQ56" s="355">
        <v>-8.8000000000000007</v>
      </c>
      <c r="AR56" s="356">
        <v>36.6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1316758</v>
      </c>
      <c r="AN57" s="344">
        <v>159183</v>
      </c>
      <c r="AO57" s="345">
        <v>14.5</v>
      </c>
      <c r="AP57" s="346">
        <v>168868</v>
      </c>
      <c r="AQ57" s="347">
        <v>4.0999999999999996</v>
      </c>
      <c r="AR57" s="348">
        <v>10.4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888565</v>
      </c>
      <c r="AN58" s="352">
        <v>107418</v>
      </c>
      <c r="AO58" s="353">
        <v>-6.4</v>
      </c>
      <c r="AP58" s="354">
        <v>79360</v>
      </c>
      <c r="AQ58" s="355">
        <v>-0.8</v>
      </c>
      <c r="AR58" s="356">
        <v>-5.6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1360285</v>
      </c>
      <c r="AN59" s="344">
        <v>167502</v>
      </c>
      <c r="AO59" s="345">
        <v>5.2</v>
      </c>
      <c r="AP59" s="346">
        <v>202870</v>
      </c>
      <c r="AQ59" s="347">
        <v>20.100000000000001</v>
      </c>
      <c r="AR59" s="348">
        <v>-14.9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839064</v>
      </c>
      <c r="AN60" s="352">
        <v>103320</v>
      </c>
      <c r="AO60" s="353">
        <v>-3.8</v>
      </c>
      <c r="AP60" s="354">
        <v>79735</v>
      </c>
      <c r="AQ60" s="355">
        <v>0.5</v>
      </c>
      <c r="AR60" s="356">
        <v>-4.3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1233456</v>
      </c>
      <c r="AN61" s="359">
        <v>147649</v>
      </c>
      <c r="AO61" s="360">
        <v>7.6</v>
      </c>
      <c r="AP61" s="361">
        <v>176839</v>
      </c>
      <c r="AQ61" s="362">
        <v>7.2</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811987</v>
      </c>
      <c r="AN62" s="352">
        <v>97242</v>
      </c>
      <c r="AO62" s="353">
        <v>7.7</v>
      </c>
      <c r="AP62" s="354">
        <v>81295</v>
      </c>
      <c r="AQ62" s="355">
        <v>3.6</v>
      </c>
      <c r="AR62" s="356">
        <v>4.0999999999999996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jFwRHnQME+wy0683mR1ZEUW4L13izHQHRqnF/rMEPacQQhBXH9gJSMyQv0HRFLkX+D4r5euCGjIaTAGgczm7A==" saltValue="ZN5Nfai5HF1sTOEY97TG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3/aDr9H7USx/SV5pZ4wjznzONpTmZpfwIy+fpk8M3NL2fs/SpHWcXxsyJ8dWSRbyB5ogfxUz3V0Dmg4v0iWFA==" saltValue="KNRxmuLV6R7/iDeZUe9j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a10Lf3xukBrzyBB9wcW2KmT6B0nUNPgmqdqe+bqijuqItMWI0MMnBT4LJq6AFh+S6hx18MK8Yr8oPjlNO9hEw==" saltValue="ySikbEI5O5j6hbT6Z/gL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15.1</v>
      </c>
      <c r="G47" s="12">
        <v>16.45</v>
      </c>
      <c r="H47" s="12">
        <v>17</v>
      </c>
      <c r="I47" s="12">
        <v>17.559999999999999</v>
      </c>
      <c r="J47" s="13">
        <v>19.63</v>
      </c>
    </row>
    <row r="48" spans="2:10" ht="57.75" customHeight="1">
      <c r="B48" s="14"/>
      <c r="C48" s="1214" t="s">
        <v>4</v>
      </c>
      <c r="D48" s="1214"/>
      <c r="E48" s="1215"/>
      <c r="F48" s="15">
        <v>1.78</v>
      </c>
      <c r="G48" s="16">
        <v>1.76</v>
      </c>
      <c r="H48" s="16">
        <v>1.45</v>
      </c>
      <c r="I48" s="16">
        <v>1.36</v>
      </c>
      <c r="J48" s="17">
        <v>1.44</v>
      </c>
    </row>
    <row r="49" spans="2:10" ht="57.75" customHeight="1" thickBot="1">
      <c r="B49" s="18"/>
      <c r="C49" s="1216" t="s">
        <v>5</v>
      </c>
      <c r="D49" s="1216"/>
      <c r="E49" s="1217"/>
      <c r="F49" s="19">
        <v>0.12</v>
      </c>
      <c r="G49" s="20" t="s">
        <v>562</v>
      </c>
      <c r="H49" s="20" t="s">
        <v>563</v>
      </c>
      <c r="I49" s="20" t="s">
        <v>564</v>
      </c>
      <c r="J49" s="21">
        <v>0.86</v>
      </c>
    </row>
    <row r="50" spans="2:10" ht="13.5" customHeight="1"/>
    <row r="51" spans="2:10" ht="13.5" hidden="1" customHeight="1"/>
    <row r="52" spans="2:10" ht="13.5" hidden="1" customHeight="1"/>
    <row r="53" spans="2:10" ht="13.5" hidden="1" customHeight="1"/>
  </sheetData>
  <sheetProtection algorithmName="SHA-512" hashValue="f6449i97d/IV72HM2GGJU0ulOcJZtVt4iOBBg4x2KIFmZOvI2tsHLXAj7u/AF1C6QGd0gEKIve4k0yew6SKeDw==" saltValue="lC/3NJmcla6Zs27NLhAK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2019-10-30T01:10:26Z</cp:lastPrinted>
  <dcterms:created xsi:type="dcterms:W3CDTF">2019-02-14T05:29:04Z</dcterms:created>
  <dcterms:modified xsi:type="dcterms:W3CDTF">2019-11-11T01:00:45Z</dcterms:modified>
  <cp:category/>
</cp:coreProperties>
</file>